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1005" windowWidth="14805" windowHeight="7110" tabRatio="675"/>
  </bookViews>
  <sheets>
    <sheet name="A_remplir" sheetId="2" r:id="rId1"/>
    <sheet name="DONNEES" sheetId="1" r:id="rId2"/>
  </sheets>
  <functionGroups builtInGroupCount="17"/>
  <externalReferences>
    <externalReference r:id="rId3"/>
  </externalReferences>
  <definedNames>
    <definedName name="ARMEE">DONNEES!$X$3:$X$149</definedName>
    <definedName name="col">[1]Client!$A:$A</definedName>
    <definedName name="compte" comment="Plan comptable">DONNEES!$E$2:$E$2044</definedName>
    <definedName name="d_nom">[1]Client!$A$2</definedName>
    <definedName name="groupe1" localSheetId="1">DONNEES!$X$2:$X$149</definedName>
    <definedName name="l_nom">OFFSET(d_nom,1,0,COUNTA(col)-1)</definedName>
    <definedName name="Orga">DONNEES!$N$2:$N$17</definedName>
  </definedNames>
  <calcPr calcId="145621"/>
</workbook>
</file>

<file path=xl/calcChain.xml><?xml version="1.0" encoding="utf-8"?>
<calcChain xmlns="http://schemas.openxmlformats.org/spreadsheetml/2006/main">
  <c r="AL23" i="2" l="1"/>
  <c r="AN23" i="2" s="1"/>
  <c r="AM23" i="2"/>
  <c r="AL24" i="2"/>
  <c r="AN24" i="2" s="1"/>
  <c r="AM24" i="2"/>
  <c r="AL25" i="2"/>
  <c r="AM25" i="2"/>
  <c r="AN25" i="2" s="1"/>
  <c r="AL26" i="2"/>
  <c r="AM26" i="2"/>
  <c r="AN26" i="2"/>
  <c r="AL27" i="2"/>
  <c r="AN27" i="2" s="1"/>
  <c r="AM27" i="2"/>
  <c r="AL28" i="2"/>
  <c r="AN28" i="2" s="1"/>
  <c r="AM28" i="2"/>
  <c r="AL29" i="2"/>
  <c r="AM29" i="2"/>
  <c r="AN29" i="2" s="1"/>
  <c r="AL30" i="2"/>
  <c r="AM30" i="2"/>
  <c r="AN30" i="2"/>
  <c r="AL31" i="2"/>
  <c r="AN31" i="2" s="1"/>
  <c r="AM31" i="2"/>
  <c r="AL32" i="2"/>
  <c r="AN32" i="2" s="1"/>
  <c r="AM32" i="2"/>
  <c r="AL33" i="2"/>
  <c r="AM33" i="2"/>
  <c r="AN33" i="2" s="1"/>
  <c r="AL34" i="2"/>
  <c r="AM34" i="2"/>
  <c r="AN34" i="2"/>
  <c r="AL35" i="2"/>
  <c r="AN35" i="2" s="1"/>
  <c r="AM35" i="2"/>
  <c r="AL36" i="2"/>
  <c r="AN36" i="2" s="1"/>
  <c r="AM36" i="2"/>
  <c r="AL37" i="2"/>
  <c r="AM37" i="2"/>
  <c r="AN37" i="2" s="1"/>
  <c r="AL38" i="2"/>
  <c r="AM38" i="2"/>
  <c r="AN38" i="2"/>
  <c r="AL39" i="2"/>
  <c r="AN39" i="2" s="1"/>
  <c r="AM39" i="2"/>
  <c r="AL40" i="2"/>
  <c r="AN40" i="2" s="1"/>
  <c r="AM40" i="2"/>
  <c r="AL41" i="2"/>
  <c r="AM41" i="2"/>
  <c r="AN41" i="2" s="1"/>
  <c r="AL42" i="2"/>
  <c r="AM42" i="2"/>
  <c r="AN42" i="2"/>
  <c r="AL43" i="2"/>
  <c r="AN43" i="2" s="1"/>
  <c r="AM43" i="2"/>
  <c r="AL44" i="2"/>
  <c r="AN44" i="2" s="1"/>
  <c r="AM44" i="2"/>
  <c r="AL45" i="2"/>
  <c r="AM45" i="2"/>
  <c r="AN45" i="2" s="1"/>
  <c r="AL46" i="2"/>
  <c r="AM46" i="2"/>
  <c r="AN46" i="2"/>
  <c r="AL47" i="2"/>
  <c r="AN47" i="2" s="1"/>
  <c r="AM47" i="2"/>
  <c r="AL48" i="2"/>
  <c r="AN48" i="2" s="1"/>
  <c r="AM48" i="2"/>
  <c r="AL49" i="2"/>
  <c r="AM49" i="2"/>
  <c r="AN49" i="2" s="1"/>
  <c r="AL50" i="2"/>
  <c r="AM50" i="2"/>
  <c r="AN50" i="2"/>
  <c r="AL51" i="2"/>
  <c r="AN51" i="2" s="1"/>
  <c r="AM51" i="2"/>
  <c r="AL52" i="2"/>
  <c r="AN52" i="2" s="1"/>
  <c r="AM52" i="2"/>
  <c r="AL53" i="2"/>
  <c r="AM53" i="2"/>
  <c r="AN53" i="2" s="1"/>
  <c r="AL54" i="2"/>
  <c r="AM54" i="2"/>
  <c r="AN54" i="2"/>
  <c r="AL55" i="2"/>
  <c r="AN55" i="2" s="1"/>
  <c r="AM55" i="2"/>
  <c r="AL56" i="2"/>
  <c r="AN56" i="2" s="1"/>
  <c r="AM56" i="2"/>
  <c r="AL57" i="2"/>
  <c r="AM57" i="2"/>
  <c r="AN57" i="2" s="1"/>
  <c r="AL58" i="2"/>
  <c r="AM58" i="2"/>
  <c r="AN58" i="2"/>
  <c r="AL59" i="2"/>
  <c r="AN59" i="2" s="1"/>
  <c r="AM59" i="2"/>
  <c r="AL60" i="2"/>
  <c r="AN60" i="2" s="1"/>
  <c r="AM60" i="2"/>
  <c r="AL61" i="2"/>
  <c r="AM61" i="2"/>
  <c r="AN61" i="2" s="1"/>
  <c r="AL62" i="2"/>
  <c r="AM62" i="2"/>
  <c r="AN62" i="2"/>
  <c r="AL63" i="2"/>
  <c r="AN63" i="2" s="1"/>
  <c r="AM63" i="2"/>
  <c r="AL64" i="2"/>
  <c r="AN64" i="2" s="1"/>
  <c r="AM64" i="2"/>
  <c r="AL65" i="2"/>
  <c r="AM65" i="2"/>
  <c r="AN65" i="2" s="1"/>
  <c r="AL66" i="2"/>
  <c r="AM66" i="2"/>
  <c r="AN66" i="2"/>
  <c r="AL67" i="2"/>
  <c r="AN67" i="2" s="1"/>
  <c r="AM67" i="2"/>
  <c r="AL68" i="2"/>
  <c r="AN68" i="2" s="1"/>
  <c r="AM68" i="2"/>
  <c r="AL69" i="2"/>
  <c r="AM69" i="2"/>
  <c r="AN69" i="2" s="1"/>
  <c r="AL70" i="2"/>
  <c r="AM70" i="2"/>
  <c r="AN70" i="2"/>
  <c r="AL71" i="2"/>
  <c r="AN71" i="2" s="1"/>
  <c r="AM71" i="2"/>
  <c r="AL72" i="2"/>
  <c r="AN72" i="2" s="1"/>
  <c r="AM72" i="2"/>
  <c r="AL73" i="2"/>
  <c r="AM73" i="2"/>
  <c r="AN73" i="2" s="1"/>
  <c r="AL74" i="2"/>
  <c r="AM74" i="2"/>
  <c r="AN74" i="2"/>
  <c r="AL75" i="2"/>
  <c r="AN75" i="2" s="1"/>
  <c r="AM75" i="2"/>
  <c r="AL76" i="2"/>
  <c r="AN76" i="2" s="1"/>
  <c r="AM76" i="2"/>
  <c r="AL77" i="2"/>
  <c r="AM77" i="2"/>
  <c r="AN77" i="2" s="1"/>
  <c r="AL78" i="2"/>
  <c r="AM78" i="2"/>
  <c r="AN78" i="2"/>
  <c r="AL79" i="2"/>
  <c r="AN79" i="2" s="1"/>
  <c r="AM79" i="2"/>
  <c r="AL80" i="2"/>
  <c r="AN80" i="2" s="1"/>
  <c r="AM80" i="2"/>
  <c r="AL81" i="2"/>
  <c r="AM81" i="2"/>
  <c r="AN81" i="2" s="1"/>
  <c r="AL82" i="2"/>
  <c r="AM82" i="2"/>
  <c r="AN82" i="2"/>
  <c r="AL83" i="2"/>
  <c r="AN83" i="2" s="1"/>
  <c r="AM83" i="2"/>
  <c r="AL84" i="2"/>
  <c r="AN84" i="2" s="1"/>
  <c r="AM84" i="2"/>
  <c r="AL85" i="2"/>
  <c r="AM85" i="2"/>
  <c r="AN85" i="2" s="1"/>
  <c r="AL86" i="2"/>
  <c r="AM86" i="2"/>
  <c r="AN86" i="2"/>
  <c r="AL87" i="2"/>
  <c r="AN87" i="2" s="1"/>
  <c r="AM87" i="2"/>
  <c r="AL88" i="2"/>
  <c r="AN88" i="2" s="1"/>
  <c r="AM88" i="2"/>
  <c r="AL89" i="2"/>
  <c r="AM89" i="2"/>
  <c r="AN89" i="2" s="1"/>
  <c r="AL90" i="2"/>
  <c r="AM90" i="2"/>
  <c r="AN90" i="2"/>
  <c r="AL91" i="2"/>
  <c r="AN91" i="2" s="1"/>
  <c r="AM91" i="2"/>
  <c r="AL92" i="2"/>
  <c r="AN92" i="2" s="1"/>
  <c r="AM92" i="2"/>
  <c r="AL93" i="2"/>
  <c r="AM93" i="2"/>
  <c r="AN93" i="2" s="1"/>
  <c r="AL94" i="2"/>
  <c r="AM94" i="2"/>
  <c r="AN94" i="2"/>
  <c r="AL95" i="2"/>
  <c r="AN95" i="2" s="1"/>
  <c r="AM95" i="2"/>
  <c r="AL96" i="2"/>
  <c r="AN96" i="2" s="1"/>
  <c r="AM96" i="2"/>
  <c r="AL97" i="2"/>
  <c r="AM97" i="2"/>
  <c r="AN97" i="2" s="1"/>
  <c r="AL98" i="2"/>
  <c r="AM98" i="2"/>
  <c r="AN98" i="2"/>
  <c r="AL99" i="2"/>
  <c r="AN99" i="2" s="1"/>
  <c r="AM99" i="2"/>
  <c r="AL100" i="2"/>
  <c r="AN100" i="2" s="1"/>
  <c r="AM100" i="2"/>
  <c r="AL101" i="2"/>
  <c r="AM101" i="2"/>
  <c r="AN101" i="2" s="1"/>
  <c r="AL102" i="2"/>
  <c r="AM102" i="2"/>
  <c r="AN102" i="2"/>
  <c r="AL103" i="2"/>
  <c r="AN103" i="2" s="1"/>
  <c r="AM103" i="2"/>
  <c r="AL104" i="2"/>
  <c r="AN104" i="2" s="1"/>
  <c r="AM104" i="2"/>
  <c r="AL105" i="2"/>
  <c r="AM105" i="2"/>
  <c r="AN105" i="2" s="1"/>
  <c r="AL106" i="2"/>
  <c r="AM106" i="2"/>
  <c r="AN106" i="2"/>
  <c r="AL107" i="2"/>
  <c r="AN107" i="2" s="1"/>
  <c r="AM107" i="2"/>
  <c r="AL108" i="2"/>
  <c r="AN108" i="2" s="1"/>
  <c r="AM108" i="2"/>
  <c r="AL109" i="2"/>
  <c r="AM109" i="2"/>
  <c r="AN109" i="2" s="1"/>
  <c r="AL110" i="2"/>
  <c r="AM110" i="2"/>
  <c r="AN110" i="2"/>
  <c r="AL111" i="2"/>
  <c r="AN111" i="2" s="1"/>
  <c r="AM111" i="2"/>
  <c r="AL112" i="2"/>
  <c r="AN112" i="2" s="1"/>
  <c r="AM112" i="2"/>
  <c r="AL113" i="2"/>
  <c r="AM113" i="2"/>
  <c r="AN113" i="2" s="1"/>
  <c r="AL114" i="2"/>
  <c r="AM114" i="2"/>
  <c r="AN114" i="2"/>
  <c r="AL115" i="2"/>
  <c r="AN115" i="2" s="1"/>
  <c r="AM115" i="2"/>
  <c r="AL116" i="2"/>
  <c r="AN116" i="2" s="1"/>
  <c r="AM116" i="2"/>
  <c r="AL117" i="2"/>
  <c r="AM117" i="2"/>
  <c r="AN117" i="2" s="1"/>
  <c r="AL118" i="2"/>
  <c r="AM118" i="2"/>
  <c r="AN118" i="2"/>
  <c r="AL119" i="2"/>
  <c r="AN119" i="2" s="1"/>
  <c r="AM119" i="2"/>
  <c r="AL120" i="2"/>
  <c r="AN120" i="2" s="1"/>
  <c r="AM120" i="2"/>
  <c r="AL121" i="2"/>
  <c r="AM121" i="2"/>
  <c r="AN121" i="2" s="1"/>
  <c r="AL122" i="2"/>
  <c r="AM122" i="2"/>
  <c r="AN122" i="2"/>
  <c r="AL123" i="2"/>
  <c r="AN123" i="2" s="1"/>
  <c r="AM123" i="2"/>
  <c r="AL124" i="2"/>
  <c r="AN124" i="2" s="1"/>
  <c r="AM124" i="2"/>
  <c r="AL125" i="2"/>
  <c r="AM125" i="2"/>
  <c r="AN125" i="2" s="1"/>
  <c r="AL126" i="2"/>
  <c r="AM126" i="2"/>
  <c r="AN126" i="2"/>
  <c r="AL127" i="2"/>
  <c r="AN127" i="2" s="1"/>
  <c r="AM127" i="2"/>
  <c r="AL128" i="2"/>
  <c r="AN128" i="2" s="1"/>
  <c r="AM128" i="2"/>
  <c r="AL129" i="2"/>
  <c r="AM129" i="2"/>
  <c r="AN129" i="2" s="1"/>
  <c r="AL130" i="2"/>
  <c r="AM130" i="2"/>
  <c r="AN130" i="2"/>
  <c r="AL131" i="2"/>
  <c r="AN131" i="2" s="1"/>
  <c r="AM131" i="2"/>
  <c r="AL132" i="2"/>
  <c r="AN132" i="2" s="1"/>
  <c r="AM132" i="2"/>
  <c r="AL133" i="2"/>
  <c r="AM133" i="2"/>
  <c r="AN133" i="2" s="1"/>
  <c r="AL134" i="2"/>
  <c r="AM134" i="2"/>
  <c r="AN134" i="2"/>
  <c r="AL135" i="2"/>
  <c r="AN135" i="2" s="1"/>
  <c r="AM135" i="2"/>
  <c r="AL136" i="2"/>
  <c r="AN136" i="2" s="1"/>
  <c r="AM136" i="2"/>
  <c r="AL137" i="2"/>
  <c r="AM137" i="2"/>
  <c r="AN137" i="2" s="1"/>
  <c r="AL138" i="2"/>
  <c r="AM138" i="2"/>
  <c r="AN138" i="2"/>
  <c r="AL139" i="2"/>
  <c r="AN139" i="2" s="1"/>
  <c r="AM139" i="2"/>
  <c r="AL140" i="2"/>
  <c r="AN140" i="2" s="1"/>
  <c r="AM140" i="2"/>
  <c r="AL141" i="2"/>
  <c r="AM141" i="2"/>
  <c r="AN141" i="2" s="1"/>
  <c r="AL142" i="2"/>
  <c r="AM142" i="2"/>
  <c r="AN142" i="2"/>
  <c r="AL143" i="2"/>
  <c r="AN143" i="2" s="1"/>
  <c r="AM143" i="2"/>
  <c r="AL144" i="2"/>
  <c r="AN144" i="2" s="1"/>
  <c r="AM144" i="2"/>
  <c r="AL145" i="2"/>
  <c r="AM145" i="2"/>
  <c r="AN145" i="2" s="1"/>
  <c r="AL146" i="2"/>
  <c r="AM146" i="2"/>
  <c r="AN146" i="2"/>
  <c r="AL147" i="2"/>
  <c r="AN147" i="2" s="1"/>
  <c r="AM147" i="2"/>
  <c r="AL148" i="2"/>
  <c r="AN148" i="2" s="1"/>
  <c r="AM148" i="2"/>
  <c r="AL149" i="2"/>
  <c r="AM149" i="2"/>
  <c r="AN149" i="2" s="1"/>
  <c r="AL150" i="2"/>
  <c r="AM150" i="2"/>
  <c r="AN150" i="2"/>
  <c r="AL151" i="2"/>
  <c r="AN151" i="2" s="1"/>
  <c r="AM151" i="2"/>
  <c r="AL152" i="2"/>
  <c r="AN152" i="2" s="1"/>
  <c r="AM152" i="2"/>
  <c r="AL153" i="2"/>
  <c r="AM153" i="2"/>
  <c r="AN153" i="2" s="1"/>
  <c r="AL154" i="2"/>
  <c r="AM154" i="2"/>
  <c r="AN154" i="2"/>
  <c r="AL155" i="2"/>
  <c r="AN155" i="2" s="1"/>
  <c r="AM155" i="2"/>
  <c r="AL156" i="2"/>
  <c r="AN156" i="2" s="1"/>
  <c r="AM156" i="2"/>
  <c r="AL157" i="2"/>
  <c r="AM157" i="2"/>
  <c r="AN157" i="2" s="1"/>
  <c r="AL158" i="2"/>
  <c r="AM158" i="2"/>
  <c r="AN158" i="2"/>
  <c r="AL159" i="2"/>
  <c r="AN159" i="2" s="1"/>
  <c r="AM159" i="2"/>
  <c r="AL160" i="2"/>
  <c r="AN160" i="2" s="1"/>
  <c r="AM160" i="2"/>
  <c r="AL161" i="2"/>
  <c r="AM161" i="2"/>
  <c r="AN161" i="2" s="1"/>
  <c r="AL162" i="2"/>
  <c r="AM162" i="2"/>
  <c r="AN162" i="2"/>
  <c r="AL163" i="2"/>
  <c r="AN163" i="2" s="1"/>
  <c r="AM163" i="2"/>
  <c r="AL164" i="2"/>
  <c r="AN164" i="2" s="1"/>
  <c r="AM164" i="2"/>
  <c r="AL165" i="2"/>
  <c r="AM165" i="2"/>
  <c r="AN165" i="2" s="1"/>
  <c r="AL166" i="2"/>
  <c r="AM166" i="2"/>
  <c r="AN166" i="2"/>
  <c r="AL167" i="2"/>
  <c r="AN167" i="2" s="1"/>
  <c r="AM167" i="2"/>
  <c r="AL168" i="2"/>
  <c r="AN168" i="2" s="1"/>
  <c r="AM168" i="2"/>
  <c r="AL169" i="2"/>
  <c r="AM169" i="2"/>
  <c r="AN169" i="2" s="1"/>
  <c r="AL170" i="2"/>
  <c r="AM170" i="2"/>
  <c r="AN170" i="2"/>
  <c r="AL171" i="2"/>
  <c r="AN171" i="2" s="1"/>
  <c r="AM171" i="2"/>
  <c r="AL172" i="2"/>
  <c r="AN172" i="2" s="1"/>
  <c r="AM172" i="2"/>
  <c r="AL173" i="2"/>
  <c r="AM173" i="2"/>
  <c r="AN173" i="2" s="1"/>
  <c r="AL174" i="2"/>
  <c r="AN174" i="2" s="1"/>
  <c r="AM174" i="2"/>
  <c r="AL175" i="2"/>
  <c r="AN175" i="2" s="1"/>
  <c r="AM175" i="2"/>
  <c r="AL176" i="2"/>
  <c r="AN176" i="2" s="1"/>
  <c r="AM176" i="2"/>
  <c r="AL177" i="2"/>
  <c r="AM177" i="2"/>
  <c r="AN177" i="2" s="1"/>
  <c r="AL178" i="2"/>
  <c r="AM178" i="2"/>
  <c r="AN178" i="2"/>
  <c r="AL179" i="2"/>
  <c r="AN179" i="2" s="1"/>
  <c r="AM179" i="2"/>
  <c r="AL180" i="2"/>
  <c r="AM180" i="2"/>
  <c r="AN180" i="2"/>
  <c r="AL181" i="2"/>
  <c r="AM181" i="2"/>
  <c r="AN181" i="2" s="1"/>
  <c r="AL182" i="2"/>
  <c r="AN182" i="2" s="1"/>
  <c r="AM182" i="2"/>
  <c r="AL183" i="2"/>
  <c r="AN183" i="2" s="1"/>
  <c r="AM183" i="2"/>
  <c r="AL184" i="2"/>
  <c r="AN184" i="2" s="1"/>
  <c r="AM184" i="2"/>
  <c r="AL185" i="2"/>
  <c r="AM185" i="2"/>
  <c r="AN185" i="2" s="1"/>
  <c r="AL186" i="2"/>
  <c r="AM186" i="2"/>
  <c r="AN186" i="2"/>
  <c r="AL187" i="2"/>
  <c r="AN187" i="2" s="1"/>
  <c r="AM187" i="2"/>
  <c r="AL188" i="2"/>
  <c r="AM188" i="2"/>
  <c r="AN188" i="2"/>
  <c r="AL189" i="2"/>
  <c r="AM189" i="2"/>
  <c r="AN189" i="2" s="1"/>
  <c r="AL190" i="2"/>
  <c r="AN190" i="2" s="1"/>
  <c r="AM190" i="2"/>
  <c r="AL191" i="2"/>
  <c r="AN191" i="2" s="1"/>
  <c r="AM191" i="2"/>
  <c r="AL192" i="2"/>
  <c r="AM192" i="2"/>
  <c r="AN192" i="2"/>
  <c r="AL193" i="2"/>
  <c r="AM193" i="2"/>
  <c r="AN193" i="2" s="1"/>
  <c r="AL194" i="2"/>
  <c r="AM194" i="2"/>
  <c r="AN194" i="2"/>
  <c r="AL195" i="2"/>
  <c r="AN195" i="2" s="1"/>
  <c r="AM195" i="2"/>
  <c r="AL196" i="2"/>
  <c r="AN196" i="2" s="1"/>
  <c r="AM196" i="2"/>
  <c r="AL197" i="2"/>
  <c r="AM197" i="2"/>
  <c r="AN197" i="2" s="1"/>
  <c r="AL198" i="2"/>
  <c r="AN198" i="2" s="1"/>
  <c r="AM198" i="2"/>
  <c r="AL199" i="2"/>
  <c r="AN199" i="2" s="1"/>
  <c r="AM199" i="2"/>
  <c r="AL200" i="2"/>
  <c r="AN200" i="2" s="1"/>
  <c r="AM200" i="2"/>
  <c r="AL201" i="2"/>
  <c r="AM201" i="2"/>
  <c r="AN201" i="2" s="1"/>
  <c r="AL202" i="2"/>
  <c r="AM202" i="2"/>
  <c r="AN202" i="2"/>
  <c r="AL203" i="2"/>
  <c r="AN203" i="2" s="1"/>
  <c r="AM203" i="2"/>
  <c r="AL204" i="2"/>
  <c r="AM204" i="2"/>
  <c r="AN204" i="2"/>
  <c r="AL205" i="2"/>
  <c r="AM205" i="2"/>
  <c r="AN205" i="2" s="1"/>
  <c r="AL206" i="2"/>
  <c r="AN206" i="2" s="1"/>
  <c r="AM206" i="2"/>
  <c r="AL207" i="2"/>
  <c r="AN207" i="2" s="1"/>
  <c r="AM207" i="2"/>
  <c r="AL208" i="2"/>
  <c r="AN208" i="2" s="1"/>
  <c r="AM208" i="2"/>
  <c r="AL209" i="2"/>
  <c r="AM209" i="2"/>
  <c r="AN209" i="2" s="1"/>
  <c r="AL210" i="2"/>
  <c r="AM210" i="2"/>
  <c r="AN210" i="2"/>
  <c r="AL211" i="2"/>
  <c r="AN211" i="2" s="1"/>
  <c r="AM211" i="2"/>
  <c r="AL212" i="2"/>
  <c r="AM212" i="2"/>
  <c r="AN212" i="2"/>
  <c r="AL213" i="2"/>
  <c r="AM213" i="2"/>
  <c r="AN213" i="2" s="1"/>
  <c r="AL214" i="2"/>
  <c r="AN214" i="2" s="1"/>
  <c r="AM214" i="2"/>
  <c r="AL215" i="2"/>
  <c r="AN215" i="2" s="1"/>
  <c r="AM215" i="2"/>
  <c r="AL216" i="2"/>
  <c r="AM216" i="2"/>
  <c r="AN216" i="2"/>
  <c r="AL217" i="2"/>
  <c r="AM217" i="2"/>
  <c r="AN217" i="2" s="1"/>
  <c r="AL218" i="2"/>
  <c r="AM218" i="2"/>
  <c r="AN218" i="2"/>
  <c r="AL219" i="2"/>
  <c r="AN219" i="2" s="1"/>
  <c r="AM219" i="2"/>
  <c r="AL220" i="2"/>
  <c r="AN220" i="2" s="1"/>
  <c r="AM220" i="2"/>
  <c r="AL221" i="2"/>
  <c r="AM221" i="2"/>
  <c r="AN221" i="2" s="1"/>
  <c r="AL222" i="2"/>
  <c r="AN222" i="2" s="1"/>
  <c r="AM222" i="2"/>
  <c r="AL223" i="2"/>
  <c r="AN223" i="2" s="1"/>
  <c r="AM223" i="2"/>
  <c r="AL224" i="2"/>
  <c r="AM224" i="2"/>
  <c r="AN224" i="2"/>
  <c r="AL225" i="2"/>
  <c r="AM225" i="2"/>
  <c r="AN225" i="2" s="1"/>
  <c r="AL226" i="2"/>
  <c r="AM226" i="2"/>
  <c r="AN226" i="2"/>
  <c r="AL227" i="2"/>
  <c r="AN227" i="2" s="1"/>
  <c r="AM227" i="2"/>
  <c r="AL228" i="2"/>
  <c r="AN228" i="2" s="1"/>
  <c r="AM228" i="2"/>
  <c r="AL229" i="2"/>
  <c r="AM229" i="2"/>
  <c r="AN229" i="2" s="1"/>
  <c r="AL230" i="2"/>
  <c r="AN230" i="2" s="1"/>
  <c r="AM230" i="2"/>
  <c r="AL231" i="2"/>
  <c r="AN231" i="2" s="1"/>
  <c r="AM231" i="2"/>
  <c r="AL232" i="2"/>
  <c r="AM232" i="2"/>
  <c r="AN232" i="2"/>
  <c r="AL233" i="2"/>
  <c r="AM233" i="2"/>
  <c r="AN233" i="2" s="1"/>
  <c r="AL234" i="2"/>
  <c r="AM234" i="2"/>
  <c r="AN234" i="2"/>
  <c r="AL235" i="2"/>
  <c r="AN235" i="2" s="1"/>
  <c r="AM235" i="2"/>
  <c r="AL236" i="2"/>
  <c r="AN236" i="2" s="1"/>
  <c r="AM236" i="2"/>
  <c r="AL237" i="2"/>
  <c r="AM237" i="2"/>
  <c r="AN237" i="2" s="1"/>
  <c r="AL238" i="2"/>
  <c r="AN238" i="2" s="1"/>
  <c r="AM238" i="2"/>
  <c r="AL239" i="2"/>
  <c r="AN239" i="2" s="1"/>
  <c r="AM239" i="2"/>
  <c r="AL240" i="2"/>
  <c r="AN240" i="2" s="1"/>
  <c r="AM240" i="2"/>
  <c r="AL241" i="2"/>
  <c r="AM241" i="2"/>
  <c r="AN241" i="2" s="1"/>
  <c r="AL242" i="2"/>
  <c r="AM242" i="2"/>
  <c r="AN242" i="2"/>
  <c r="AL243" i="2"/>
  <c r="AN243" i="2" s="1"/>
  <c r="AM243" i="2"/>
  <c r="AL244" i="2"/>
  <c r="AM244" i="2"/>
  <c r="AN244" i="2"/>
  <c r="AL245" i="2"/>
  <c r="AM245" i="2"/>
  <c r="AN245" i="2" s="1"/>
  <c r="AL246" i="2"/>
  <c r="AN246" i="2" s="1"/>
  <c r="AM246" i="2"/>
  <c r="AL247" i="2"/>
  <c r="AN247" i="2" s="1"/>
  <c r="AM247" i="2"/>
  <c r="AL248" i="2"/>
  <c r="AN248" i="2" s="1"/>
  <c r="AM248" i="2"/>
  <c r="AL249" i="2"/>
  <c r="AM249" i="2"/>
  <c r="AN249" i="2" s="1"/>
  <c r="AL250" i="2"/>
  <c r="AM250" i="2"/>
  <c r="AN250" i="2"/>
  <c r="AL251" i="2"/>
  <c r="AN251" i="2" s="1"/>
  <c r="AM251" i="2"/>
  <c r="AL252" i="2"/>
  <c r="AM252" i="2"/>
  <c r="AN252" i="2"/>
  <c r="AL253" i="2"/>
  <c r="AM253" i="2"/>
  <c r="AN253" i="2" s="1"/>
  <c r="AL254" i="2"/>
  <c r="AN254" i="2" s="1"/>
  <c r="AM254" i="2"/>
  <c r="AL255" i="2"/>
  <c r="AM255" i="2"/>
  <c r="AN255" i="2"/>
  <c r="AL256" i="2"/>
  <c r="AM256" i="2"/>
  <c r="AN256" i="2"/>
  <c r="AL257" i="2"/>
  <c r="AN257" i="2" s="1"/>
  <c r="AM257" i="2"/>
  <c r="AL258" i="2"/>
  <c r="AN258" i="2" s="1"/>
  <c r="AM258" i="2"/>
  <c r="AL259" i="2"/>
  <c r="AM259" i="2"/>
  <c r="AN259" i="2" s="1"/>
  <c r="AL260" i="2"/>
  <c r="AN260" i="2" s="1"/>
  <c r="AM260" i="2"/>
  <c r="AL261" i="2"/>
  <c r="AM261" i="2"/>
  <c r="AL262" i="2"/>
  <c r="AM262" i="2"/>
  <c r="AN262" i="2" s="1"/>
  <c r="AL263" i="2"/>
  <c r="AM263" i="2"/>
  <c r="AN263" i="2"/>
  <c r="AL264" i="2"/>
  <c r="AN264" i="2" s="1"/>
  <c r="AM264" i="2"/>
  <c r="AL265" i="2"/>
  <c r="AN265" i="2" s="1"/>
  <c r="AM265" i="2"/>
  <c r="AL266" i="2"/>
  <c r="AM266" i="2"/>
  <c r="AN266" i="2"/>
  <c r="AL267" i="2"/>
  <c r="AM267" i="2"/>
  <c r="AN267" i="2" s="1"/>
  <c r="AL268" i="2"/>
  <c r="AN268" i="2" s="1"/>
  <c r="AM268" i="2"/>
  <c r="AL269" i="2"/>
  <c r="AM269" i="2"/>
  <c r="AL270" i="2"/>
  <c r="AN270" i="2" s="1"/>
  <c r="AM270" i="2"/>
  <c r="AL271" i="2"/>
  <c r="AM271" i="2"/>
  <c r="AN271" i="2"/>
  <c r="AL272" i="2"/>
  <c r="AM272" i="2"/>
  <c r="AN272" i="2"/>
  <c r="AL273" i="2"/>
  <c r="AN273" i="2" s="1"/>
  <c r="AM273" i="2"/>
  <c r="AL274" i="2"/>
  <c r="AM274" i="2"/>
  <c r="AN274" i="2"/>
  <c r="AL275" i="2"/>
  <c r="AM275" i="2"/>
  <c r="AN275" i="2" s="1"/>
  <c r="AL276" i="2"/>
  <c r="AN276" i="2" s="1"/>
  <c r="AM276" i="2"/>
  <c r="AL277" i="2"/>
  <c r="AM277" i="2"/>
  <c r="AL278" i="2"/>
  <c r="AM278" i="2"/>
  <c r="AN278" i="2" s="1"/>
  <c r="AL279" i="2"/>
  <c r="AM279" i="2"/>
  <c r="AN279" i="2"/>
  <c r="AL280" i="2"/>
  <c r="AN280" i="2" s="1"/>
  <c r="AM280" i="2"/>
  <c r="AL281" i="2"/>
  <c r="AN281" i="2" s="1"/>
  <c r="AM281" i="2"/>
  <c r="AL282" i="2"/>
  <c r="AM282" i="2"/>
  <c r="AN282" i="2"/>
  <c r="AL283" i="2"/>
  <c r="AM283" i="2"/>
  <c r="AN283" i="2" s="1"/>
  <c r="AL284" i="2"/>
  <c r="AN284" i="2" s="1"/>
  <c r="AM284" i="2"/>
  <c r="AL285" i="2"/>
  <c r="AM285" i="2"/>
  <c r="AL286" i="2"/>
  <c r="AM286" i="2"/>
  <c r="AL287" i="2"/>
  <c r="AM287" i="2"/>
  <c r="AN287" i="2"/>
  <c r="AL288" i="2"/>
  <c r="AM288" i="2"/>
  <c r="AN288" i="2"/>
  <c r="AL289" i="2"/>
  <c r="AN289" i="2" s="1"/>
  <c r="AM289" i="2"/>
  <c r="AL290" i="2"/>
  <c r="AM290" i="2"/>
  <c r="AN290" i="2"/>
  <c r="AL291" i="2"/>
  <c r="AM291" i="2"/>
  <c r="AN291" i="2" s="1"/>
  <c r="AL292" i="2"/>
  <c r="AN292" i="2" s="1"/>
  <c r="AM292" i="2"/>
  <c r="AL293" i="2"/>
  <c r="AM293" i="2"/>
  <c r="AL294" i="2"/>
  <c r="AM294" i="2"/>
  <c r="AN294" i="2" s="1"/>
  <c r="AL295" i="2"/>
  <c r="AM295" i="2"/>
  <c r="AN295" i="2"/>
  <c r="AL296" i="2"/>
  <c r="AN296" i="2" s="1"/>
  <c r="AM296" i="2"/>
  <c r="AL297" i="2"/>
  <c r="AN297" i="2" s="1"/>
  <c r="AM297" i="2"/>
  <c r="AL298" i="2"/>
  <c r="AM298" i="2"/>
  <c r="AN298" i="2"/>
  <c r="AL299" i="2"/>
  <c r="AM299" i="2"/>
  <c r="AN299" i="2" s="1"/>
  <c r="AL300" i="2"/>
  <c r="AM300" i="2"/>
  <c r="AN300" i="2"/>
  <c r="AL301" i="2"/>
  <c r="AM301" i="2"/>
  <c r="AL302" i="2"/>
  <c r="AN302" i="2" s="1"/>
  <c r="AM302" i="2"/>
  <c r="AL303" i="2"/>
  <c r="AM303" i="2"/>
  <c r="AN303" i="2"/>
  <c r="AL304" i="2"/>
  <c r="AM304" i="2"/>
  <c r="AN304" i="2"/>
  <c r="AL305" i="2"/>
  <c r="AN305" i="2" s="1"/>
  <c r="AM305" i="2"/>
  <c r="AL306" i="2"/>
  <c r="AM306" i="2"/>
  <c r="AN306" i="2"/>
  <c r="AL307" i="2"/>
  <c r="AM307" i="2"/>
  <c r="AN307" i="2" s="1"/>
  <c r="AL308" i="2"/>
  <c r="AM308" i="2"/>
  <c r="AN308" i="2"/>
  <c r="AL309" i="2"/>
  <c r="AM309" i="2"/>
  <c r="AL310" i="2"/>
  <c r="AM310" i="2"/>
  <c r="AN310" i="2" s="1"/>
  <c r="AL311" i="2"/>
  <c r="AM311" i="2"/>
  <c r="AN311" i="2"/>
  <c r="AL312" i="2"/>
  <c r="AN312" i="2" s="1"/>
  <c r="AM312" i="2"/>
  <c r="AL313" i="2"/>
  <c r="AN313" i="2" s="1"/>
  <c r="AM313" i="2"/>
  <c r="AL314" i="2"/>
  <c r="AN314" i="2" s="1"/>
  <c r="AM314" i="2"/>
  <c r="AL315" i="2"/>
  <c r="AM315" i="2"/>
  <c r="AN315" i="2" s="1"/>
  <c r="AL316" i="2"/>
  <c r="AM316" i="2"/>
  <c r="AN316" i="2"/>
  <c r="AL317" i="2"/>
  <c r="AM317" i="2"/>
  <c r="AL318" i="2"/>
  <c r="AM318" i="2"/>
  <c r="AL319" i="2"/>
  <c r="AM319" i="2"/>
  <c r="AN319" i="2"/>
  <c r="AL320" i="2"/>
  <c r="AM320" i="2"/>
  <c r="AN320" i="2"/>
  <c r="AL321" i="2"/>
  <c r="AN321" i="2" s="1"/>
  <c r="AM321" i="2"/>
  <c r="AL322" i="2"/>
  <c r="AN322" i="2" s="1"/>
  <c r="AM322" i="2"/>
  <c r="AL323" i="2"/>
  <c r="AM323" i="2"/>
  <c r="AN323" i="2" s="1"/>
  <c r="AL324" i="2"/>
  <c r="AN324" i="2" s="1"/>
  <c r="AM324" i="2"/>
  <c r="AL325" i="2"/>
  <c r="AM325" i="2"/>
  <c r="AL326" i="2"/>
  <c r="AM326" i="2"/>
  <c r="AN326" i="2" s="1"/>
  <c r="AL327" i="2"/>
  <c r="AM327" i="2"/>
  <c r="AN327" i="2"/>
  <c r="AL328" i="2"/>
  <c r="AN328" i="2" s="1"/>
  <c r="AM328" i="2"/>
  <c r="AL329" i="2"/>
  <c r="AN329" i="2" s="1"/>
  <c r="AM329" i="2"/>
  <c r="AL330" i="2"/>
  <c r="AM330" i="2"/>
  <c r="AN330" i="2"/>
  <c r="AL331" i="2"/>
  <c r="AM331" i="2"/>
  <c r="AN331" i="2" s="1"/>
  <c r="AL332" i="2"/>
  <c r="AN332" i="2" s="1"/>
  <c r="AM332" i="2"/>
  <c r="AL333" i="2"/>
  <c r="AM333" i="2"/>
  <c r="AL334" i="2"/>
  <c r="AN334" i="2" s="1"/>
  <c r="AM334" i="2"/>
  <c r="AL335" i="2"/>
  <c r="AM335" i="2"/>
  <c r="AN335" i="2"/>
  <c r="AL336" i="2"/>
  <c r="AM336" i="2"/>
  <c r="AN336" i="2"/>
  <c r="AL337" i="2"/>
  <c r="AN337" i="2" s="1"/>
  <c r="AM337" i="2"/>
  <c r="AL338" i="2"/>
  <c r="AM338" i="2"/>
  <c r="AN338" i="2"/>
  <c r="AL339" i="2"/>
  <c r="AM339" i="2"/>
  <c r="AN339" i="2" s="1"/>
  <c r="AL340" i="2"/>
  <c r="AN340" i="2" s="1"/>
  <c r="AM340" i="2"/>
  <c r="AL341" i="2"/>
  <c r="AM341" i="2"/>
  <c r="AL342" i="2"/>
  <c r="AM342" i="2"/>
  <c r="AN342" i="2" s="1"/>
  <c r="AL343" i="2"/>
  <c r="AM343" i="2"/>
  <c r="AN343" i="2"/>
  <c r="AL344" i="2"/>
  <c r="AN344" i="2" s="1"/>
  <c r="AM344" i="2"/>
  <c r="AL345" i="2"/>
  <c r="AN345" i="2" s="1"/>
  <c r="AM345" i="2"/>
  <c r="AL346" i="2"/>
  <c r="AM346" i="2"/>
  <c r="AN346" i="2"/>
  <c r="AL347" i="2"/>
  <c r="AM347" i="2"/>
  <c r="AN347" i="2" s="1"/>
  <c r="AL348" i="2"/>
  <c r="AN348" i="2" s="1"/>
  <c r="AM348" i="2"/>
  <c r="AL349" i="2"/>
  <c r="AM349" i="2"/>
  <c r="AL350" i="2"/>
  <c r="AM350" i="2"/>
  <c r="AL351" i="2"/>
  <c r="AM351" i="2"/>
  <c r="AN351" i="2"/>
  <c r="AL352" i="2"/>
  <c r="AM352" i="2"/>
  <c r="AN352" i="2"/>
  <c r="AL353" i="2"/>
  <c r="AN353" i="2" s="1"/>
  <c r="AM353" i="2"/>
  <c r="AL354" i="2"/>
  <c r="AM354" i="2"/>
  <c r="AN354" i="2"/>
  <c r="AL355" i="2"/>
  <c r="AM355" i="2"/>
  <c r="AN355" i="2" s="1"/>
  <c r="AL356" i="2"/>
  <c r="AN356" i="2" s="1"/>
  <c r="AM356" i="2"/>
  <c r="AL357" i="2"/>
  <c r="AM357" i="2"/>
  <c r="AL358" i="2"/>
  <c r="AM358" i="2"/>
  <c r="AN358" i="2" s="1"/>
  <c r="AL359" i="2"/>
  <c r="AM359" i="2"/>
  <c r="AN359" i="2"/>
  <c r="AL360" i="2"/>
  <c r="AN360" i="2" s="1"/>
  <c r="AM360" i="2"/>
  <c r="AL361" i="2"/>
  <c r="AN361" i="2" s="1"/>
  <c r="AM361" i="2"/>
  <c r="AL362" i="2"/>
  <c r="AM362" i="2"/>
  <c r="AN362" i="2"/>
  <c r="AL363" i="2"/>
  <c r="AM363" i="2"/>
  <c r="AL364" i="2"/>
  <c r="AM364" i="2"/>
  <c r="AN364" i="2"/>
  <c r="AL365" i="2"/>
  <c r="AM365" i="2"/>
  <c r="AN365" i="2" s="1"/>
  <c r="AL366" i="2"/>
  <c r="AN366" i="2" s="1"/>
  <c r="AM366" i="2"/>
  <c r="AL367" i="2"/>
  <c r="AM367" i="2"/>
  <c r="AL368" i="2"/>
  <c r="AN368" i="2" s="1"/>
  <c r="AM368" i="2"/>
  <c r="AL369" i="2"/>
  <c r="AM369" i="2"/>
  <c r="AN369" i="2" s="1"/>
  <c r="AL370" i="2"/>
  <c r="AM370" i="2"/>
  <c r="AN370" i="2"/>
  <c r="AL371" i="2"/>
  <c r="AM371" i="2"/>
  <c r="AL372" i="2"/>
  <c r="AM372" i="2"/>
  <c r="AN372" i="2"/>
  <c r="AL373" i="2"/>
  <c r="AM373" i="2"/>
  <c r="AN373" i="2" s="1"/>
  <c r="AL374" i="2"/>
  <c r="AN374" i="2" s="1"/>
  <c r="AM374" i="2"/>
  <c r="AL375" i="2"/>
  <c r="AM375" i="2"/>
  <c r="AL376" i="2"/>
  <c r="AN376" i="2" s="1"/>
  <c r="AM376" i="2"/>
  <c r="AL377" i="2"/>
  <c r="AM377" i="2"/>
  <c r="AN377" i="2" s="1"/>
  <c r="AL378" i="2"/>
  <c r="AN378" i="2" s="1"/>
  <c r="AM378" i="2"/>
  <c r="AL379" i="2"/>
  <c r="AM379" i="2"/>
  <c r="AL380" i="2"/>
  <c r="AM380" i="2"/>
  <c r="AN380" i="2"/>
  <c r="AL381" i="2"/>
  <c r="AM381" i="2"/>
  <c r="AN381" i="2" s="1"/>
  <c r="AL382" i="2"/>
  <c r="AM382" i="2"/>
  <c r="AN382" i="2"/>
  <c r="AL383" i="2"/>
  <c r="AM383" i="2"/>
  <c r="AL384" i="2"/>
  <c r="AN384" i="2" s="1"/>
  <c r="AM384" i="2"/>
  <c r="AL385" i="2"/>
  <c r="AM385" i="2"/>
  <c r="AN385" i="2" s="1"/>
  <c r="AL386" i="2"/>
  <c r="AN386" i="2" s="1"/>
  <c r="AM386" i="2"/>
  <c r="AL387" i="2"/>
  <c r="AM387" i="2"/>
  <c r="AL388" i="2"/>
  <c r="AM388" i="2"/>
  <c r="AN388" i="2"/>
  <c r="AL389" i="2"/>
  <c r="AM389" i="2"/>
  <c r="AN389" i="2" s="1"/>
  <c r="AL390" i="2"/>
  <c r="AM390" i="2"/>
  <c r="AN390" i="2"/>
  <c r="AL391" i="2"/>
  <c r="AM391" i="2"/>
  <c r="AL392" i="2"/>
  <c r="AN392" i="2" s="1"/>
  <c r="AM392" i="2"/>
  <c r="AL393" i="2"/>
  <c r="AM393" i="2"/>
  <c r="AN393" i="2" s="1"/>
  <c r="AL394" i="2"/>
  <c r="AM394" i="2"/>
  <c r="AN394" i="2"/>
  <c r="AL395" i="2"/>
  <c r="AM395" i="2"/>
  <c r="AL396" i="2"/>
  <c r="AM396" i="2"/>
  <c r="AN396" i="2"/>
  <c r="AL397" i="2"/>
  <c r="AM397" i="2"/>
  <c r="AN397" i="2" s="1"/>
  <c r="AL398" i="2"/>
  <c r="AN398" i="2" s="1"/>
  <c r="AM398" i="2"/>
  <c r="AL399" i="2"/>
  <c r="AM399" i="2"/>
  <c r="AL400" i="2"/>
  <c r="AN400" i="2" s="1"/>
  <c r="AM400" i="2"/>
  <c r="AL401" i="2"/>
  <c r="AM401" i="2"/>
  <c r="AN401" i="2" s="1"/>
  <c r="AL402" i="2"/>
  <c r="AM402" i="2"/>
  <c r="AN402" i="2"/>
  <c r="AL403" i="2"/>
  <c r="AM403" i="2"/>
  <c r="AL404" i="2"/>
  <c r="AM404" i="2"/>
  <c r="AN404" i="2"/>
  <c r="AL405" i="2"/>
  <c r="AM405" i="2"/>
  <c r="AN405" i="2" s="1"/>
  <c r="AL406" i="2"/>
  <c r="AN406" i="2" s="1"/>
  <c r="AM406" i="2"/>
  <c r="AL407" i="2"/>
  <c r="AM407" i="2"/>
  <c r="AL408" i="2"/>
  <c r="AN408" i="2" s="1"/>
  <c r="AM408" i="2"/>
  <c r="AL409" i="2"/>
  <c r="AM409" i="2"/>
  <c r="AN409" i="2" s="1"/>
  <c r="AL410" i="2"/>
  <c r="AN410" i="2" s="1"/>
  <c r="AM410" i="2"/>
  <c r="AL411" i="2"/>
  <c r="AM411" i="2"/>
  <c r="AL412" i="2"/>
  <c r="AM412" i="2"/>
  <c r="AN412" i="2"/>
  <c r="AL413" i="2"/>
  <c r="AM413" i="2"/>
  <c r="AN413" i="2" s="1"/>
  <c r="AL414" i="2"/>
  <c r="AM414" i="2"/>
  <c r="AN414" i="2"/>
  <c r="AL415" i="2"/>
  <c r="AM415" i="2"/>
  <c r="AL416" i="2"/>
  <c r="AN416" i="2" s="1"/>
  <c r="AM416" i="2"/>
  <c r="AL417" i="2"/>
  <c r="AM417" i="2"/>
  <c r="AN417" i="2" s="1"/>
  <c r="AL418" i="2"/>
  <c r="AN418" i="2" s="1"/>
  <c r="AM418" i="2"/>
  <c r="AL419" i="2"/>
  <c r="AM419" i="2"/>
  <c r="AL420" i="2"/>
  <c r="AM420" i="2"/>
  <c r="AN420" i="2"/>
  <c r="AL421" i="2"/>
  <c r="AM421" i="2"/>
  <c r="AN421" i="2" s="1"/>
  <c r="AL422" i="2"/>
  <c r="AM422" i="2"/>
  <c r="AN422" i="2"/>
  <c r="AL423" i="2"/>
  <c r="AM423" i="2"/>
  <c r="AL424" i="2"/>
  <c r="AN424" i="2" s="1"/>
  <c r="AM424" i="2"/>
  <c r="AL425" i="2"/>
  <c r="AM425" i="2"/>
  <c r="AN425" i="2" s="1"/>
  <c r="AL426" i="2"/>
  <c r="AM426" i="2"/>
  <c r="AN426" i="2"/>
  <c r="AL427" i="2"/>
  <c r="AM427" i="2"/>
  <c r="AL428" i="2"/>
  <c r="AM428" i="2"/>
  <c r="AN428" i="2"/>
  <c r="AL429" i="2"/>
  <c r="AM429" i="2"/>
  <c r="AN429" i="2" s="1"/>
  <c r="AL430" i="2"/>
  <c r="AN430" i="2" s="1"/>
  <c r="AM430" i="2"/>
  <c r="AL431" i="2"/>
  <c r="AM431" i="2"/>
  <c r="AL432" i="2"/>
  <c r="AN432" i="2" s="1"/>
  <c r="AM432" i="2"/>
  <c r="AL433" i="2"/>
  <c r="AM433" i="2"/>
  <c r="AN433" i="2" s="1"/>
  <c r="AL434" i="2"/>
  <c r="AM434" i="2"/>
  <c r="AN434" i="2"/>
  <c r="AL435" i="2"/>
  <c r="AM435" i="2"/>
  <c r="AL436" i="2"/>
  <c r="AM436" i="2"/>
  <c r="AN436" i="2"/>
  <c r="AL437" i="2"/>
  <c r="AM437" i="2"/>
  <c r="AN437" i="2" s="1"/>
  <c r="AL438" i="2"/>
  <c r="AN438" i="2" s="1"/>
  <c r="AM438" i="2"/>
  <c r="AL439" i="2"/>
  <c r="AM439" i="2"/>
  <c r="AL440" i="2"/>
  <c r="AN440" i="2" s="1"/>
  <c r="AM440" i="2"/>
  <c r="AL441" i="2"/>
  <c r="AM441" i="2"/>
  <c r="AN441" i="2" s="1"/>
  <c r="AL442" i="2"/>
  <c r="AN442" i="2" s="1"/>
  <c r="AM442" i="2"/>
  <c r="AL443" i="2"/>
  <c r="AM443" i="2"/>
  <c r="AL444" i="2"/>
  <c r="AM444" i="2"/>
  <c r="AN444" i="2"/>
  <c r="AL445" i="2"/>
  <c r="AM445" i="2"/>
  <c r="AN445" i="2" s="1"/>
  <c r="AL446" i="2"/>
  <c r="AM446" i="2"/>
  <c r="AN446" i="2"/>
  <c r="AL447" i="2"/>
  <c r="AM447" i="2"/>
  <c r="AL448" i="2"/>
  <c r="AN448" i="2" s="1"/>
  <c r="AM448" i="2"/>
  <c r="AL449" i="2"/>
  <c r="AM449" i="2"/>
  <c r="AN449" i="2" s="1"/>
  <c r="AL450" i="2"/>
  <c r="AN450" i="2" s="1"/>
  <c r="AM450" i="2"/>
  <c r="AL451" i="2"/>
  <c r="AM451" i="2"/>
  <c r="AL452" i="2"/>
  <c r="AM452" i="2"/>
  <c r="AN452" i="2"/>
  <c r="AL453" i="2"/>
  <c r="AM453" i="2"/>
  <c r="AN453" i="2" s="1"/>
  <c r="AL454" i="2"/>
  <c r="AM454" i="2"/>
  <c r="AN454" i="2"/>
  <c r="AL455" i="2"/>
  <c r="AM455" i="2"/>
  <c r="AL456" i="2"/>
  <c r="AN456" i="2" s="1"/>
  <c r="AM456" i="2"/>
  <c r="AL457" i="2"/>
  <c r="AM457" i="2"/>
  <c r="AN457" i="2" s="1"/>
  <c r="AL458" i="2"/>
  <c r="AM458" i="2"/>
  <c r="AN458" i="2"/>
  <c r="AL459" i="2"/>
  <c r="AM459" i="2"/>
  <c r="AL460" i="2"/>
  <c r="AM460" i="2"/>
  <c r="AN460" i="2"/>
  <c r="AL461" i="2"/>
  <c r="AM461" i="2"/>
  <c r="AN461" i="2" s="1"/>
  <c r="AL462" i="2"/>
  <c r="AN462" i="2" s="1"/>
  <c r="AM462" i="2"/>
  <c r="AL463" i="2"/>
  <c r="AM463" i="2"/>
  <c r="AL464" i="2"/>
  <c r="AN464" i="2" s="1"/>
  <c r="AM464" i="2"/>
  <c r="AL465" i="2"/>
  <c r="AM465" i="2"/>
  <c r="AN465" i="2" s="1"/>
  <c r="AL466" i="2"/>
  <c r="AM466" i="2"/>
  <c r="AN466" i="2"/>
  <c r="AL467" i="2"/>
  <c r="AM467" i="2"/>
  <c r="AL468" i="2"/>
  <c r="AM468" i="2"/>
  <c r="AN468" i="2"/>
  <c r="AL469" i="2"/>
  <c r="AM469" i="2"/>
  <c r="AN469" i="2" s="1"/>
  <c r="AL470" i="2"/>
  <c r="AN470" i="2" s="1"/>
  <c r="AM470" i="2"/>
  <c r="AL471" i="2"/>
  <c r="AM471" i="2"/>
  <c r="AL472" i="2"/>
  <c r="AN472" i="2" s="1"/>
  <c r="AM472" i="2"/>
  <c r="AL473" i="2"/>
  <c r="AM473" i="2"/>
  <c r="AN473" i="2" s="1"/>
  <c r="AL474" i="2"/>
  <c r="AN474" i="2" s="1"/>
  <c r="AM474" i="2"/>
  <c r="AL475" i="2"/>
  <c r="AM475" i="2"/>
  <c r="AL476" i="2"/>
  <c r="AM476" i="2"/>
  <c r="AN476" i="2"/>
  <c r="AL477" i="2"/>
  <c r="AM477" i="2"/>
  <c r="AN477" i="2" s="1"/>
  <c r="AL478" i="2"/>
  <c r="AM478" i="2"/>
  <c r="AN478" i="2"/>
  <c r="AL479" i="2"/>
  <c r="AM479" i="2"/>
  <c r="AL480" i="2"/>
  <c r="AN480" i="2" s="1"/>
  <c r="AM480" i="2"/>
  <c r="AL481" i="2"/>
  <c r="AM481" i="2"/>
  <c r="AN481" i="2"/>
  <c r="AL482" i="2"/>
  <c r="AM482" i="2"/>
  <c r="AN482" i="2"/>
  <c r="AL483" i="2"/>
  <c r="AN483" i="2" s="1"/>
  <c r="AM483" i="2"/>
  <c r="AL484" i="2"/>
  <c r="AM484" i="2"/>
  <c r="AN484" i="2"/>
  <c r="AL485" i="2"/>
  <c r="AM485" i="2"/>
  <c r="AN485" i="2" s="1"/>
  <c r="AL486" i="2"/>
  <c r="AM486" i="2"/>
  <c r="AN486" i="2"/>
  <c r="AL487" i="2"/>
  <c r="AM487" i="2"/>
  <c r="AL488" i="2"/>
  <c r="AM488" i="2"/>
  <c r="AN488" i="2" s="1"/>
  <c r="AL489" i="2"/>
  <c r="AM489" i="2"/>
  <c r="AN489" i="2"/>
  <c r="AL490" i="2"/>
  <c r="AN490" i="2" s="1"/>
  <c r="AM490" i="2"/>
  <c r="AL491" i="2"/>
  <c r="AN491" i="2" s="1"/>
  <c r="AM491" i="2"/>
  <c r="AL492" i="2"/>
  <c r="AN492" i="2" s="1"/>
  <c r="AM492" i="2"/>
  <c r="AL493" i="2"/>
  <c r="AM493" i="2"/>
  <c r="AN493" i="2" s="1"/>
  <c r="AL494" i="2"/>
  <c r="AM494" i="2"/>
  <c r="AN494" i="2"/>
  <c r="AL495" i="2"/>
  <c r="AM495" i="2"/>
  <c r="AL496" i="2"/>
  <c r="AM496" i="2"/>
  <c r="AL497" i="2"/>
  <c r="AM497" i="2"/>
  <c r="AN497" i="2"/>
  <c r="AL498" i="2"/>
  <c r="AM498" i="2"/>
  <c r="AN498" i="2"/>
  <c r="AL499" i="2"/>
  <c r="AN499" i="2" s="1"/>
  <c r="AM499" i="2"/>
  <c r="AL500" i="2"/>
  <c r="AN500" i="2" s="1"/>
  <c r="AM500" i="2"/>
  <c r="AL501" i="2"/>
  <c r="AM501" i="2"/>
  <c r="AN501" i="2" s="1"/>
  <c r="AL502" i="2"/>
  <c r="AM502" i="2"/>
  <c r="AN502" i="2"/>
  <c r="AL503" i="2"/>
  <c r="AM503" i="2"/>
  <c r="AL504" i="2"/>
  <c r="AM504" i="2"/>
  <c r="AN504" i="2" s="1"/>
  <c r="AL505" i="2"/>
  <c r="AM505" i="2"/>
  <c r="AN505" i="2"/>
  <c r="AL506" i="2"/>
  <c r="AN506" i="2" s="1"/>
  <c r="AM506" i="2"/>
  <c r="AL507" i="2"/>
  <c r="AN507" i="2" s="1"/>
  <c r="AM507" i="2"/>
  <c r="AL508" i="2"/>
  <c r="AN508" i="2" s="1"/>
  <c r="AM508" i="2"/>
  <c r="AL509" i="2"/>
  <c r="AM509" i="2"/>
  <c r="AN509" i="2" s="1"/>
  <c r="AL510" i="2"/>
  <c r="AN510" i="2" s="1"/>
  <c r="AM510" i="2"/>
  <c r="AL511" i="2"/>
  <c r="AM511" i="2"/>
  <c r="AL512" i="2"/>
  <c r="AM512" i="2"/>
  <c r="AL513" i="2"/>
  <c r="AM513" i="2"/>
  <c r="AN513" i="2"/>
  <c r="AL514" i="2"/>
  <c r="AM514" i="2"/>
  <c r="AN514" i="2"/>
  <c r="AL515" i="2"/>
  <c r="AN515" i="2" s="1"/>
  <c r="AM515" i="2"/>
  <c r="AL516" i="2"/>
  <c r="AN516" i="2" s="1"/>
  <c r="AM516" i="2"/>
  <c r="AL517" i="2"/>
  <c r="AM517" i="2"/>
  <c r="AN517" i="2" s="1"/>
  <c r="AL518" i="2"/>
  <c r="AN518" i="2" s="1"/>
  <c r="AM518" i="2"/>
  <c r="AL519" i="2"/>
  <c r="AM519" i="2"/>
  <c r="AL520" i="2"/>
  <c r="AM520" i="2"/>
  <c r="AN520" i="2" s="1"/>
  <c r="AL521" i="2"/>
  <c r="AM521" i="2"/>
  <c r="AN521" i="2"/>
  <c r="AL522" i="2"/>
  <c r="AN522" i="2" s="1"/>
  <c r="AM522" i="2"/>
  <c r="AL523" i="2"/>
  <c r="AN523" i="2" s="1"/>
  <c r="AM523" i="2"/>
  <c r="AL524" i="2"/>
  <c r="AM524" i="2"/>
  <c r="AN524" i="2"/>
  <c r="AL525" i="2"/>
  <c r="AM525" i="2"/>
  <c r="AN525" i="2" s="1"/>
  <c r="AL526" i="2"/>
  <c r="AN526" i="2" s="1"/>
  <c r="AM526" i="2"/>
  <c r="AL527" i="2"/>
  <c r="AM527" i="2"/>
  <c r="AL528" i="2"/>
  <c r="AN528" i="2" s="1"/>
  <c r="AM528" i="2"/>
  <c r="AL529" i="2"/>
  <c r="AM529" i="2"/>
  <c r="AN529" i="2"/>
  <c r="AL530" i="2"/>
  <c r="AM530" i="2"/>
  <c r="AN530" i="2"/>
  <c r="AL531" i="2"/>
  <c r="AN531" i="2" s="1"/>
  <c r="AM531" i="2"/>
  <c r="AL532" i="2"/>
  <c r="AM532" i="2"/>
  <c r="AN532" i="2"/>
  <c r="AL533" i="2"/>
  <c r="AM533" i="2"/>
  <c r="AN533" i="2" s="1"/>
  <c r="AL534" i="2"/>
  <c r="AN534" i="2" s="1"/>
  <c r="AM534" i="2"/>
  <c r="AL535" i="2"/>
  <c r="AM535" i="2"/>
  <c r="AL536" i="2"/>
  <c r="AM536" i="2"/>
  <c r="AN536" i="2" s="1"/>
  <c r="AL537" i="2"/>
  <c r="AM537" i="2"/>
  <c r="AN537" i="2"/>
  <c r="AL538" i="2"/>
  <c r="AN538" i="2" s="1"/>
  <c r="AM538" i="2"/>
  <c r="AL539" i="2"/>
  <c r="AN539" i="2" s="1"/>
  <c r="AM539" i="2"/>
  <c r="AL540" i="2"/>
  <c r="AM540" i="2"/>
  <c r="AN540" i="2"/>
  <c r="AL541" i="2"/>
  <c r="AM541" i="2"/>
  <c r="AN541" i="2" s="1"/>
  <c r="AL542" i="2"/>
  <c r="AM542" i="2"/>
  <c r="AN542" i="2"/>
  <c r="AL543" i="2"/>
  <c r="AM543" i="2"/>
  <c r="AL544" i="2"/>
  <c r="AN544" i="2" s="1"/>
  <c r="AM544" i="2"/>
  <c r="AL545" i="2"/>
  <c r="AM545" i="2"/>
  <c r="AN545" i="2"/>
  <c r="AL546" i="2"/>
  <c r="AM546" i="2"/>
  <c r="AN546" i="2"/>
  <c r="AL547" i="2"/>
  <c r="AN547" i="2" s="1"/>
  <c r="AM547" i="2"/>
  <c r="AL548" i="2"/>
  <c r="AM548" i="2"/>
  <c r="AN548" i="2"/>
  <c r="AL549" i="2"/>
  <c r="AM549" i="2"/>
  <c r="AN549" i="2" s="1"/>
  <c r="AL550" i="2"/>
  <c r="AM550" i="2"/>
  <c r="AN550" i="2"/>
  <c r="AL551" i="2"/>
  <c r="AM551" i="2"/>
  <c r="AL552" i="2"/>
  <c r="AM552" i="2"/>
  <c r="AN552" i="2" s="1"/>
  <c r="AL553" i="2"/>
  <c r="AM553" i="2"/>
  <c r="AN553" i="2"/>
  <c r="AL554" i="2"/>
  <c r="AN554" i="2" s="1"/>
  <c r="AM554" i="2"/>
  <c r="AL555" i="2"/>
  <c r="AN555" i="2" s="1"/>
  <c r="AM555" i="2"/>
  <c r="AL556" i="2"/>
  <c r="AN556" i="2" s="1"/>
  <c r="AM556" i="2"/>
  <c r="AL557" i="2"/>
  <c r="AM557" i="2"/>
  <c r="AL558" i="2"/>
  <c r="AM558" i="2"/>
  <c r="AN558" i="2"/>
  <c r="AL559" i="2"/>
  <c r="AM559" i="2"/>
  <c r="AN559" i="2" s="1"/>
  <c r="AL560" i="2"/>
  <c r="AM560" i="2"/>
  <c r="AN560" i="2"/>
  <c r="AL561" i="2"/>
  <c r="AM561" i="2"/>
  <c r="AL562" i="2"/>
  <c r="AN562" i="2" s="1"/>
  <c r="AM562" i="2"/>
  <c r="AL563" i="2"/>
  <c r="AM563" i="2"/>
  <c r="AN563" i="2" s="1"/>
  <c r="AL564" i="2"/>
  <c r="AN564" i="2" s="1"/>
  <c r="AM564" i="2"/>
  <c r="AL565" i="2"/>
  <c r="AN565" i="2" s="1"/>
  <c r="AM565" i="2"/>
  <c r="AL566" i="2"/>
  <c r="AM566" i="2"/>
  <c r="AN566" i="2"/>
  <c r="AL567" i="2"/>
  <c r="AM567" i="2"/>
  <c r="AN567" i="2" s="1"/>
  <c r="AL568" i="2"/>
  <c r="AM568" i="2"/>
  <c r="AN568" i="2"/>
  <c r="AL569" i="2"/>
  <c r="AM569" i="2"/>
  <c r="AL570" i="2"/>
  <c r="AN570" i="2" s="1"/>
  <c r="AM570" i="2"/>
  <c r="AL571" i="2"/>
  <c r="AM571" i="2"/>
  <c r="AN571" i="2" s="1"/>
  <c r="AL572" i="2"/>
  <c r="AN572" i="2" s="1"/>
  <c r="AM572" i="2"/>
  <c r="AL573" i="2"/>
  <c r="AM573" i="2"/>
  <c r="AL574" i="2"/>
  <c r="AM574" i="2"/>
  <c r="AN574" i="2"/>
  <c r="AL575" i="2"/>
  <c r="AM575" i="2"/>
  <c r="AN575" i="2" s="1"/>
  <c r="AL576" i="2"/>
  <c r="AM576" i="2"/>
  <c r="AN576" i="2"/>
  <c r="AL577" i="2"/>
  <c r="AM577" i="2"/>
  <c r="AL578" i="2"/>
  <c r="AN578" i="2" s="1"/>
  <c r="AM578" i="2"/>
  <c r="AL579" i="2"/>
  <c r="AM579" i="2"/>
  <c r="AN579" i="2" s="1"/>
  <c r="AL580" i="2"/>
  <c r="AN580" i="2" s="1"/>
  <c r="AM580" i="2"/>
  <c r="AL581" i="2"/>
  <c r="AN581" i="2" s="1"/>
  <c r="AM581" i="2"/>
  <c r="AL582" i="2"/>
  <c r="AM582" i="2"/>
  <c r="AN582" i="2"/>
  <c r="AL583" i="2"/>
  <c r="AM583" i="2"/>
  <c r="AN583" i="2" s="1"/>
  <c r="AL584" i="2"/>
  <c r="AM584" i="2"/>
  <c r="AN584" i="2"/>
  <c r="AL585" i="2"/>
  <c r="AM585" i="2"/>
  <c r="AL586" i="2"/>
  <c r="AN586" i="2" s="1"/>
  <c r="AM586" i="2"/>
  <c r="AL587" i="2"/>
  <c r="AM587" i="2"/>
  <c r="AN587" i="2" s="1"/>
  <c r="AL588" i="2"/>
  <c r="AN588" i="2" s="1"/>
  <c r="AM588" i="2"/>
  <c r="AL589" i="2"/>
  <c r="AM589" i="2"/>
  <c r="AL590" i="2"/>
  <c r="AM590" i="2"/>
  <c r="AN590" i="2"/>
  <c r="AL591" i="2"/>
  <c r="AM591" i="2"/>
  <c r="AN591" i="2" s="1"/>
  <c r="AL592" i="2"/>
  <c r="AM592" i="2"/>
  <c r="AN592" i="2"/>
  <c r="AL593" i="2"/>
  <c r="AM593" i="2"/>
  <c r="AL594" i="2"/>
  <c r="AN594" i="2" s="1"/>
  <c r="AM594" i="2"/>
  <c r="AL595" i="2"/>
  <c r="AM595" i="2"/>
  <c r="AN595" i="2" s="1"/>
  <c r="AL596" i="2"/>
  <c r="AN596" i="2" s="1"/>
  <c r="AM596" i="2"/>
  <c r="AL597" i="2"/>
  <c r="AN597" i="2" s="1"/>
  <c r="AM597" i="2"/>
  <c r="AL598" i="2"/>
  <c r="AM598" i="2"/>
  <c r="AN598" i="2"/>
  <c r="AL599" i="2"/>
  <c r="AM599" i="2"/>
  <c r="AN599" i="2" s="1"/>
  <c r="AL600" i="2"/>
  <c r="AM600" i="2"/>
  <c r="AN600" i="2"/>
  <c r="AL601" i="2"/>
  <c r="AM601" i="2"/>
  <c r="AL602" i="2"/>
  <c r="AN602" i="2" s="1"/>
  <c r="AM602" i="2"/>
  <c r="AL603" i="2"/>
  <c r="AM603" i="2"/>
  <c r="AN603" i="2" s="1"/>
  <c r="AL604" i="2"/>
  <c r="AN604" i="2" s="1"/>
  <c r="AM604" i="2"/>
  <c r="AL605" i="2"/>
  <c r="AM605" i="2"/>
  <c r="AL606" i="2"/>
  <c r="AM606" i="2"/>
  <c r="AN606" i="2"/>
  <c r="AL607" i="2"/>
  <c r="AM607" i="2"/>
  <c r="AN607" i="2" s="1"/>
  <c r="AL608" i="2"/>
  <c r="AM608" i="2"/>
  <c r="AN608" i="2"/>
  <c r="AL609" i="2"/>
  <c r="AM609" i="2"/>
  <c r="AL610" i="2"/>
  <c r="AN610" i="2" s="1"/>
  <c r="AM610" i="2"/>
  <c r="AL611" i="2"/>
  <c r="AM611" i="2"/>
  <c r="AN611" i="2" s="1"/>
  <c r="AL612" i="2"/>
  <c r="AN612" i="2" s="1"/>
  <c r="AM612" i="2"/>
  <c r="AL613" i="2"/>
  <c r="AN613" i="2" s="1"/>
  <c r="AM613" i="2"/>
  <c r="AL614" i="2"/>
  <c r="AM614" i="2"/>
  <c r="AN614" i="2"/>
  <c r="AL615" i="2"/>
  <c r="AM615" i="2"/>
  <c r="AN615" i="2" s="1"/>
  <c r="AL616" i="2"/>
  <c r="AM616" i="2"/>
  <c r="AN616" i="2"/>
  <c r="AL617" i="2"/>
  <c r="AM617" i="2"/>
  <c r="AL618" i="2"/>
  <c r="AN618" i="2" s="1"/>
  <c r="AM618" i="2"/>
  <c r="AL619" i="2"/>
  <c r="AM619" i="2"/>
  <c r="AN619" i="2" s="1"/>
  <c r="AL620" i="2"/>
  <c r="AN620" i="2" s="1"/>
  <c r="AM620" i="2"/>
  <c r="AL621" i="2"/>
  <c r="AM621" i="2"/>
  <c r="AL622" i="2"/>
  <c r="AM622" i="2"/>
  <c r="AN622" i="2"/>
  <c r="AL623" i="2"/>
  <c r="AM623" i="2"/>
  <c r="AN623" i="2" s="1"/>
  <c r="AL624" i="2"/>
  <c r="AM624" i="2"/>
  <c r="AN624" i="2"/>
  <c r="AL625" i="2"/>
  <c r="AM625" i="2"/>
  <c r="AL626" i="2"/>
  <c r="AN626" i="2" s="1"/>
  <c r="AM626" i="2"/>
  <c r="AL627" i="2"/>
  <c r="AM627" i="2"/>
  <c r="AN627" i="2" s="1"/>
  <c r="AL628" i="2"/>
  <c r="AN628" i="2" s="1"/>
  <c r="AM628" i="2"/>
  <c r="AL629" i="2"/>
  <c r="AN629" i="2" s="1"/>
  <c r="AM629" i="2"/>
  <c r="AL630" i="2"/>
  <c r="AM630" i="2"/>
  <c r="AN630" i="2"/>
  <c r="AL631" i="2"/>
  <c r="AM631" i="2"/>
  <c r="AN631" i="2" s="1"/>
  <c r="AL632" i="2"/>
  <c r="AM632" i="2"/>
  <c r="AN632" i="2"/>
  <c r="AL633" i="2"/>
  <c r="AM633" i="2"/>
  <c r="AL634" i="2"/>
  <c r="AN634" i="2" s="1"/>
  <c r="AM634" i="2"/>
  <c r="AL635" i="2"/>
  <c r="AM635" i="2"/>
  <c r="AN635" i="2" s="1"/>
  <c r="AL636" i="2"/>
  <c r="AN636" i="2" s="1"/>
  <c r="AM636" i="2"/>
  <c r="AL637" i="2"/>
  <c r="AM637" i="2"/>
  <c r="AL638" i="2"/>
  <c r="AM638" i="2"/>
  <c r="AN638" i="2"/>
  <c r="AL639" i="2"/>
  <c r="AM639" i="2"/>
  <c r="AN639" i="2" s="1"/>
  <c r="AL640" i="2"/>
  <c r="AM640" i="2"/>
  <c r="AN640" i="2"/>
  <c r="AL641" i="2"/>
  <c r="AM641" i="2"/>
  <c r="AL642" i="2"/>
  <c r="AN642" i="2" s="1"/>
  <c r="AM642" i="2"/>
  <c r="AL643" i="2"/>
  <c r="AM643" i="2"/>
  <c r="AN643" i="2" s="1"/>
  <c r="AL644" i="2"/>
  <c r="AN644" i="2" s="1"/>
  <c r="AM644" i="2"/>
  <c r="AL645" i="2"/>
  <c r="AN645" i="2" s="1"/>
  <c r="AM645" i="2"/>
  <c r="AL646" i="2"/>
  <c r="AM646" i="2"/>
  <c r="AN646" i="2"/>
  <c r="AL647" i="2"/>
  <c r="AM647" i="2"/>
  <c r="AN647" i="2" s="1"/>
  <c r="AL648" i="2"/>
  <c r="AM648" i="2"/>
  <c r="AN648" i="2"/>
  <c r="AL649" i="2"/>
  <c r="AM649" i="2"/>
  <c r="AL650" i="2"/>
  <c r="AN650" i="2" s="1"/>
  <c r="AM650" i="2"/>
  <c r="AL651" i="2"/>
  <c r="AM651" i="2"/>
  <c r="AN651" i="2" s="1"/>
  <c r="AL652" i="2"/>
  <c r="AN652" i="2" s="1"/>
  <c r="AM652" i="2"/>
  <c r="AL653" i="2"/>
  <c r="AM653" i="2"/>
  <c r="AL654" i="2"/>
  <c r="AM654" i="2"/>
  <c r="AN654" i="2"/>
  <c r="AL655" i="2"/>
  <c r="AM655" i="2"/>
  <c r="AN655" i="2" s="1"/>
  <c r="AL656" i="2"/>
  <c r="AM656" i="2"/>
  <c r="AN656" i="2"/>
  <c r="AL657" i="2"/>
  <c r="AM657" i="2"/>
  <c r="AL658" i="2"/>
  <c r="AN658" i="2" s="1"/>
  <c r="AM658" i="2"/>
  <c r="AL659" i="2"/>
  <c r="AM659" i="2"/>
  <c r="AN659" i="2" s="1"/>
  <c r="AL660" i="2"/>
  <c r="AN660" i="2" s="1"/>
  <c r="AM660" i="2"/>
  <c r="AL661" i="2"/>
  <c r="AN661" i="2" s="1"/>
  <c r="AM661" i="2"/>
  <c r="AL662" i="2"/>
  <c r="AM662" i="2"/>
  <c r="AN662" i="2"/>
  <c r="AL663" i="2"/>
  <c r="AM663" i="2"/>
  <c r="AN663" i="2" s="1"/>
  <c r="AL664" i="2"/>
  <c r="AM664" i="2"/>
  <c r="AN664" i="2"/>
  <c r="AL665" i="2"/>
  <c r="AM665" i="2"/>
  <c r="AL666" i="2"/>
  <c r="AN666" i="2" s="1"/>
  <c r="AM666" i="2"/>
  <c r="AL667" i="2"/>
  <c r="AM667" i="2"/>
  <c r="AN667" i="2" s="1"/>
  <c r="AL668" i="2"/>
  <c r="AN668" i="2" s="1"/>
  <c r="AM668" i="2"/>
  <c r="AL669" i="2"/>
  <c r="AM669" i="2"/>
  <c r="AL670" i="2"/>
  <c r="AM670" i="2"/>
  <c r="AN670" i="2"/>
  <c r="AL671" i="2"/>
  <c r="AM671" i="2"/>
  <c r="AN671" i="2" s="1"/>
  <c r="AL672" i="2"/>
  <c r="AM672" i="2"/>
  <c r="AN672" i="2"/>
  <c r="AL673" i="2"/>
  <c r="AM673" i="2"/>
  <c r="AL674" i="2"/>
  <c r="AN674" i="2" s="1"/>
  <c r="AM674" i="2"/>
  <c r="AL675" i="2"/>
  <c r="AM675" i="2"/>
  <c r="AN675" i="2" s="1"/>
  <c r="AL676" i="2"/>
  <c r="AN676" i="2" s="1"/>
  <c r="AM676" i="2"/>
  <c r="AL677" i="2"/>
  <c r="AN677" i="2" s="1"/>
  <c r="AM677" i="2"/>
  <c r="AL678" i="2"/>
  <c r="AM678" i="2"/>
  <c r="AN678" i="2"/>
  <c r="AL679" i="2"/>
  <c r="AM679" i="2"/>
  <c r="AN679" i="2" s="1"/>
  <c r="AL680" i="2"/>
  <c r="AM680" i="2"/>
  <c r="AN680" i="2"/>
  <c r="AL681" i="2"/>
  <c r="AM681" i="2"/>
  <c r="AL682" i="2"/>
  <c r="AN682" i="2" s="1"/>
  <c r="AM682" i="2"/>
  <c r="AL683" i="2"/>
  <c r="AM683" i="2"/>
  <c r="AN683" i="2" s="1"/>
  <c r="AL684" i="2"/>
  <c r="AN684" i="2" s="1"/>
  <c r="AM684" i="2"/>
  <c r="AL685" i="2"/>
  <c r="AM685" i="2"/>
  <c r="AL686" i="2"/>
  <c r="AM686" i="2"/>
  <c r="AN686" i="2"/>
  <c r="AL687" i="2"/>
  <c r="AM687" i="2"/>
  <c r="AN687" i="2" s="1"/>
  <c r="AL688" i="2"/>
  <c r="AM688" i="2"/>
  <c r="AN688" i="2"/>
  <c r="AL689" i="2"/>
  <c r="AM689" i="2"/>
  <c r="AL690" i="2"/>
  <c r="AN690" i="2" s="1"/>
  <c r="AM690" i="2"/>
  <c r="AL691" i="2"/>
  <c r="AM691" i="2"/>
  <c r="AN691" i="2" s="1"/>
  <c r="AL692" i="2"/>
  <c r="AN692" i="2" s="1"/>
  <c r="AM692" i="2"/>
  <c r="AL693" i="2"/>
  <c r="AN693" i="2" s="1"/>
  <c r="AM693" i="2"/>
  <c r="AL694" i="2"/>
  <c r="AM694" i="2"/>
  <c r="AN694" i="2"/>
  <c r="AL695" i="2"/>
  <c r="AM695" i="2"/>
  <c r="AN695" i="2" s="1"/>
  <c r="AL696" i="2"/>
  <c r="AM696" i="2"/>
  <c r="AN696" i="2"/>
  <c r="AL697" i="2"/>
  <c r="AM697" i="2"/>
  <c r="AL698" i="2"/>
  <c r="AN698" i="2" s="1"/>
  <c r="AM698" i="2"/>
  <c r="AL699" i="2"/>
  <c r="AM699" i="2"/>
  <c r="AN699" i="2" s="1"/>
  <c r="AL700" i="2"/>
  <c r="AN700" i="2" s="1"/>
  <c r="AM700" i="2"/>
  <c r="AL701" i="2"/>
  <c r="AM701" i="2"/>
  <c r="AL702" i="2"/>
  <c r="AM702" i="2"/>
  <c r="AN702" i="2"/>
  <c r="AL703" i="2"/>
  <c r="AM703" i="2"/>
  <c r="AN703" i="2" s="1"/>
  <c r="AL704" i="2"/>
  <c r="AM704" i="2"/>
  <c r="AN704" i="2"/>
  <c r="AL705" i="2"/>
  <c r="AM705" i="2"/>
  <c r="AL706" i="2"/>
  <c r="AN706" i="2" s="1"/>
  <c r="AM706" i="2"/>
  <c r="AL707" i="2"/>
  <c r="AM707" i="2"/>
  <c r="AN707" i="2" s="1"/>
  <c r="AL708" i="2"/>
  <c r="AN708" i="2" s="1"/>
  <c r="AM708" i="2"/>
  <c r="AL709" i="2"/>
  <c r="AN709" i="2" s="1"/>
  <c r="AM709" i="2"/>
  <c r="AL710" i="2"/>
  <c r="AM710" i="2"/>
  <c r="AN710" i="2"/>
  <c r="AL711" i="2"/>
  <c r="AM711" i="2"/>
  <c r="AN711" i="2" s="1"/>
  <c r="AL712" i="2"/>
  <c r="AM712" i="2"/>
  <c r="AN712" i="2"/>
  <c r="AL713" i="2"/>
  <c r="AM713" i="2"/>
  <c r="AL714" i="2"/>
  <c r="AN714" i="2" s="1"/>
  <c r="AM714" i="2"/>
  <c r="AL715" i="2"/>
  <c r="AM715" i="2"/>
  <c r="AN715" i="2" s="1"/>
  <c r="AL716" i="2"/>
  <c r="AN716" i="2" s="1"/>
  <c r="AM716" i="2"/>
  <c r="AL717" i="2"/>
  <c r="AM717" i="2"/>
  <c r="AL718" i="2"/>
  <c r="AM718" i="2"/>
  <c r="AN718" i="2"/>
  <c r="AL719" i="2"/>
  <c r="AM719" i="2"/>
  <c r="AN719" i="2" s="1"/>
  <c r="AL720" i="2"/>
  <c r="AM720" i="2"/>
  <c r="AN720" i="2"/>
  <c r="AL721" i="2"/>
  <c r="AM721" i="2"/>
  <c r="AL722" i="2"/>
  <c r="AN722" i="2" s="1"/>
  <c r="AM722" i="2"/>
  <c r="AL723" i="2"/>
  <c r="AM723" i="2"/>
  <c r="AN723" i="2" s="1"/>
  <c r="AL724" i="2"/>
  <c r="AN724" i="2" s="1"/>
  <c r="AM724" i="2"/>
  <c r="AL725" i="2"/>
  <c r="AN725" i="2" s="1"/>
  <c r="AM725" i="2"/>
  <c r="AL726" i="2"/>
  <c r="AM726" i="2"/>
  <c r="AN726" i="2"/>
  <c r="AL727" i="2"/>
  <c r="AM727" i="2"/>
  <c r="AN727" i="2" s="1"/>
  <c r="AL728" i="2"/>
  <c r="AM728" i="2"/>
  <c r="AN728" i="2"/>
  <c r="AL729" i="2"/>
  <c r="AM729" i="2"/>
  <c r="AL730" i="2"/>
  <c r="AN730" i="2" s="1"/>
  <c r="AM730" i="2"/>
  <c r="AL731" i="2"/>
  <c r="AM731" i="2"/>
  <c r="AN731" i="2" s="1"/>
  <c r="AL732" i="2"/>
  <c r="AN732" i="2" s="1"/>
  <c r="AM732" i="2"/>
  <c r="AL733" i="2"/>
  <c r="AM733" i="2"/>
  <c r="AL734" i="2"/>
  <c r="AM734" i="2"/>
  <c r="AN734" i="2"/>
  <c r="AL735" i="2"/>
  <c r="AM735" i="2"/>
  <c r="AN735" i="2" s="1"/>
  <c r="AL736" i="2"/>
  <c r="AM736" i="2"/>
  <c r="AN736" i="2"/>
  <c r="AL737" i="2"/>
  <c r="AM737" i="2"/>
  <c r="AL738" i="2"/>
  <c r="AN738" i="2" s="1"/>
  <c r="AM738" i="2"/>
  <c r="AL739" i="2"/>
  <c r="AM739" i="2"/>
  <c r="AN739" i="2" s="1"/>
  <c r="AL740" i="2"/>
  <c r="AN740" i="2" s="1"/>
  <c r="AM740" i="2"/>
  <c r="AL741" i="2"/>
  <c r="AN741" i="2" s="1"/>
  <c r="AM741" i="2"/>
  <c r="AL742" i="2"/>
  <c r="AM742" i="2"/>
  <c r="AN742" i="2"/>
  <c r="AL743" i="2"/>
  <c r="AM743" i="2"/>
  <c r="AN743" i="2" s="1"/>
  <c r="AL744" i="2"/>
  <c r="AM744" i="2"/>
  <c r="AN744" i="2"/>
  <c r="AL745" i="2"/>
  <c r="AM745" i="2"/>
  <c r="AL746" i="2"/>
  <c r="AN746" i="2" s="1"/>
  <c r="AM746" i="2"/>
  <c r="AL747" i="2"/>
  <c r="AM747" i="2"/>
  <c r="AN747" i="2" s="1"/>
  <c r="AL748" i="2"/>
  <c r="AN748" i="2" s="1"/>
  <c r="AM748" i="2"/>
  <c r="AL749" i="2"/>
  <c r="AM749" i="2"/>
  <c r="AL750" i="2"/>
  <c r="AM750" i="2"/>
  <c r="AN750" i="2"/>
  <c r="AL751" i="2"/>
  <c r="AM751" i="2"/>
  <c r="AN751" i="2" s="1"/>
  <c r="AL752" i="2"/>
  <c r="AM752" i="2"/>
  <c r="AN752" i="2"/>
  <c r="AL753" i="2"/>
  <c r="AM753" i="2"/>
  <c r="AL754" i="2"/>
  <c r="AN754" i="2" s="1"/>
  <c r="AM754" i="2"/>
  <c r="AL755" i="2"/>
  <c r="AM755" i="2"/>
  <c r="AN755" i="2" s="1"/>
  <c r="AL756" i="2"/>
  <c r="AN756" i="2" s="1"/>
  <c r="AM756" i="2"/>
  <c r="AL757" i="2"/>
  <c r="AN757" i="2" s="1"/>
  <c r="AM757" i="2"/>
  <c r="AL758" i="2"/>
  <c r="AM758" i="2"/>
  <c r="AN758" i="2"/>
  <c r="AL759" i="2"/>
  <c r="AM759" i="2"/>
  <c r="AN759" i="2" s="1"/>
  <c r="AL760" i="2"/>
  <c r="AM760" i="2"/>
  <c r="AN760" i="2"/>
  <c r="AL761" i="2"/>
  <c r="AM761" i="2"/>
  <c r="AL762" i="2"/>
  <c r="AN762" i="2" s="1"/>
  <c r="AM762" i="2"/>
  <c r="AL763" i="2"/>
  <c r="AM763" i="2"/>
  <c r="AN763" i="2" s="1"/>
  <c r="AL764" i="2"/>
  <c r="AN764" i="2" s="1"/>
  <c r="AM764" i="2"/>
  <c r="AL765" i="2"/>
  <c r="AM765" i="2"/>
  <c r="AL766" i="2"/>
  <c r="AM766" i="2"/>
  <c r="AN766" i="2"/>
  <c r="AL767" i="2"/>
  <c r="AM767" i="2"/>
  <c r="AN767" i="2" s="1"/>
  <c r="AL768" i="2"/>
  <c r="AM768" i="2"/>
  <c r="AN768" i="2"/>
  <c r="AL769" i="2"/>
  <c r="AM769" i="2"/>
  <c r="AL770" i="2"/>
  <c r="AN770" i="2" s="1"/>
  <c r="AM770" i="2"/>
  <c r="AL771" i="2"/>
  <c r="AM771" i="2"/>
  <c r="AN771" i="2" s="1"/>
  <c r="AL772" i="2"/>
  <c r="AN772" i="2" s="1"/>
  <c r="AM772" i="2"/>
  <c r="AL773" i="2"/>
  <c r="AN773" i="2" s="1"/>
  <c r="AM773" i="2"/>
  <c r="AL774" i="2"/>
  <c r="AM774" i="2"/>
  <c r="AN774" i="2"/>
  <c r="AL775" i="2"/>
  <c r="AM775" i="2"/>
  <c r="AN775" i="2" s="1"/>
  <c r="AL776" i="2"/>
  <c r="AM776" i="2"/>
  <c r="AN776" i="2"/>
  <c r="AL777" i="2"/>
  <c r="AM777" i="2"/>
  <c r="AL778" i="2"/>
  <c r="AN778" i="2" s="1"/>
  <c r="AM778" i="2"/>
  <c r="AL779" i="2"/>
  <c r="AM779" i="2"/>
  <c r="AN779" i="2" s="1"/>
  <c r="AL780" i="2"/>
  <c r="AN780" i="2" s="1"/>
  <c r="AM780" i="2"/>
  <c r="AL781" i="2"/>
  <c r="AM781" i="2"/>
  <c r="AL782" i="2"/>
  <c r="AM782" i="2"/>
  <c r="AN782" i="2"/>
  <c r="AL783" i="2"/>
  <c r="AM783" i="2"/>
  <c r="AN783" i="2" s="1"/>
  <c r="AL784" i="2"/>
  <c r="AM784" i="2"/>
  <c r="AN784" i="2"/>
  <c r="AL785" i="2"/>
  <c r="AM785" i="2"/>
  <c r="AL786" i="2"/>
  <c r="AN786" i="2" s="1"/>
  <c r="AM786" i="2"/>
  <c r="AL787" i="2"/>
  <c r="AM787" i="2"/>
  <c r="AN787" i="2" s="1"/>
  <c r="AL788" i="2"/>
  <c r="AN788" i="2" s="1"/>
  <c r="AM788" i="2"/>
  <c r="AL789" i="2"/>
  <c r="AN789" i="2" s="1"/>
  <c r="AM789" i="2"/>
  <c r="AL790" i="2"/>
  <c r="AM790" i="2"/>
  <c r="AN790" i="2"/>
  <c r="AL791" i="2"/>
  <c r="AM791" i="2"/>
  <c r="AN791" i="2" s="1"/>
  <c r="AL792" i="2"/>
  <c r="AM792" i="2"/>
  <c r="AN792" i="2"/>
  <c r="AL793" i="2"/>
  <c r="AM793" i="2"/>
  <c r="AL794" i="2"/>
  <c r="AN794" i="2" s="1"/>
  <c r="AM794" i="2"/>
  <c r="AL795" i="2"/>
  <c r="AM795" i="2"/>
  <c r="AN795" i="2" s="1"/>
  <c r="AL796" i="2"/>
  <c r="AN796" i="2" s="1"/>
  <c r="AM796" i="2"/>
  <c r="AL797" i="2"/>
  <c r="AM797" i="2"/>
  <c r="AL798" i="2"/>
  <c r="AM798" i="2"/>
  <c r="AN798" i="2"/>
  <c r="AL799" i="2"/>
  <c r="AM799" i="2"/>
  <c r="AN799" i="2" s="1"/>
  <c r="AL800" i="2"/>
  <c r="AM800" i="2"/>
  <c r="AN800" i="2"/>
  <c r="AL801" i="2"/>
  <c r="AM801" i="2"/>
  <c r="AL802" i="2"/>
  <c r="AN802" i="2" s="1"/>
  <c r="AM802" i="2"/>
  <c r="AL803" i="2"/>
  <c r="AM803" i="2"/>
  <c r="AN803" i="2" s="1"/>
  <c r="AL804" i="2"/>
  <c r="AN804" i="2" s="1"/>
  <c r="AM804" i="2"/>
  <c r="AL805" i="2"/>
  <c r="AN805" i="2" s="1"/>
  <c r="AM805" i="2"/>
  <c r="AL806" i="2"/>
  <c r="AM806" i="2"/>
  <c r="AN806" i="2"/>
  <c r="AL807" i="2"/>
  <c r="AM807" i="2"/>
  <c r="AN807" i="2" s="1"/>
  <c r="AL808" i="2"/>
  <c r="AM808" i="2"/>
  <c r="AN808" i="2"/>
  <c r="AL809" i="2"/>
  <c r="AN809" i="2" s="1"/>
  <c r="AM809" i="2"/>
  <c r="AL810" i="2"/>
  <c r="AN810" i="2" s="1"/>
  <c r="AM810" i="2"/>
  <c r="AL811" i="2"/>
  <c r="AM811" i="2"/>
  <c r="AN811" i="2" s="1"/>
  <c r="AL812" i="2"/>
  <c r="AN812" i="2" s="1"/>
  <c r="AM812" i="2"/>
  <c r="AL813" i="2"/>
  <c r="AM813" i="2"/>
  <c r="AL814" i="2"/>
  <c r="AM814" i="2"/>
  <c r="AN814" i="2"/>
  <c r="AL815" i="2"/>
  <c r="AM815" i="2"/>
  <c r="AN815" i="2" s="1"/>
  <c r="AL816" i="2"/>
  <c r="AM816" i="2"/>
  <c r="AN816" i="2"/>
  <c r="AL817" i="2"/>
  <c r="AN817" i="2" s="1"/>
  <c r="AM817" i="2"/>
  <c r="AL818" i="2"/>
  <c r="AN818" i="2" s="1"/>
  <c r="AM818" i="2"/>
  <c r="AL819" i="2"/>
  <c r="AM819" i="2"/>
  <c r="AN819" i="2" s="1"/>
  <c r="AL820" i="2"/>
  <c r="AN820" i="2" s="1"/>
  <c r="AM820" i="2"/>
  <c r="AL821" i="2"/>
  <c r="AN821" i="2" s="1"/>
  <c r="AM821" i="2"/>
  <c r="AL822" i="2"/>
  <c r="AM822" i="2"/>
  <c r="AN822" i="2"/>
  <c r="AL823" i="2"/>
  <c r="AM823" i="2"/>
  <c r="AN823" i="2" s="1"/>
  <c r="AL824" i="2"/>
  <c r="AM824" i="2"/>
  <c r="AN824" i="2"/>
  <c r="AL825" i="2"/>
  <c r="AN825" i="2" s="1"/>
  <c r="AM825" i="2"/>
  <c r="AL826" i="2"/>
  <c r="AN826" i="2" s="1"/>
  <c r="AM826" i="2"/>
  <c r="AL827" i="2"/>
  <c r="AM827" i="2"/>
  <c r="AN827" i="2" s="1"/>
  <c r="AL828" i="2"/>
  <c r="AN828" i="2" s="1"/>
  <c r="AM828" i="2"/>
  <c r="AL829" i="2"/>
  <c r="AM829" i="2"/>
  <c r="AL830" i="2"/>
  <c r="AM830" i="2"/>
  <c r="AN830" i="2"/>
  <c r="AL831" i="2"/>
  <c r="AM831" i="2"/>
  <c r="AN831" i="2" s="1"/>
  <c r="AL832" i="2"/>
  <c r="AM832" i="2"/>
  <c r="AN832" i="2"/>
  <c r="AL833" i="2"/>
  <c r="AN833" i="2" s="1"/>
  <c r="AM833" i="2"/>
  <c r="AL834" i="2"/>
  <c r="AN834" i="2" s="1"/>
  <c r="AM834" i="2"/>
  <c r="AL835" i="2"/>
  <c r="AM835" i="2"/>
  <c r="AN835" i="2" s="1"/>
  <c r="AL836" i="2"/>
  <c r="AN836" i="2" s="1"/>
  <c r="AM836" i="2"/>
  <c r="AL837" i="2"/>
  <c r="AN837" i="2" s="1"/>
  <c r="AM837" i="2"/>
  <c r="AL838" i="2"/>
  <c r="AM838" i="2"/>
  <c r="AN838" i="2"/>
  <c r="AL839" i="2"/>
  <c r="AM839" i="2"/>
  <c r="AN839" i="2" s="1"/>
  <c r="AL840" i="2"/>
  <c r="AM840" i="2"/>
  <c r="AN840" i="2"/>
  <c r="AL841" i="2"/>
  <c r="AN841" i="2" s="1"/>
  <c r="AM841" i="2"/>
  <c r="AL842" i="2"/>
  <c r="AN842" i="2" s="1"/>
  <c r="AM842" i="2"/>
  <c r="AL843" i="2"/>
  <c r="AM843" i="2"/>
  <c r="AN843" i="2" s="1"/>
  <c r="AL844" i="2"/>
  <c r="AN844" i="2" s="1"/>
  <c r="AM844" i="2"/>
  <c r="AL845" i="2"/>
  <c r="AM845" i="2"/>
  <c r="AL846" i="2"/>
  <c r="AM846" i="2"/>
  <c r="AN846" i="2"/>
  <c r="AL847" i="2"/>
  <c r="AM847" i="2"/>
  <c r="AN847" i="2" s="1"/>
  <c r="AL848" i="2"/>
  <c r="AM848" i="2"/>
  <c r="AN848" i="2"/>
  <c r="AL849" i="2"/>
  <c r="AN849" i="2" s="1"/>
  <c r="AM849" i="2"/>
  <c r="AL850" i="2"/>
  <c r="AN850" i="2" s="1"/>
  <c r="AM850" i="2"/>
  <c r="AL851" i="2"/>
  <c r="AM851" i="2"/>
  <c r="AN851" i="2" s="1"/>
  <c r="AL852" i="2"/>
  <c r="AN852" i="2" s="1"/>
  <c r="AM852" i="2"/>
  <c r="AL853" i="2"/>
  <c r="AN853" i="2" s="1"/>
  <c r="AM853" i="2"/>
  <c r="AL854" i="2"/>
  <c r="AM854" i="2"/>
  <c r="AN854" i="2"/>
  <c r="AL855" i="2"/>
  <c r="AM855" i="2"/>
  <c r="AN855" i="2" s="1"/>
  <c r="AL856" i="2"/>
  <c r="AM856" i="2"/>
  <c r="AN856" i="2"/>
  <c r="AL857" i="2"/>
  <c r="AN857" i="2" s="1"/>
  <c r="AM857" i="2"/>
  <c r="AL858" i="2"/>
  <c r="AN858" i="2" s="1"/>
  <c r="AM858" i="2"/>
  <c r="AL859" i="2"/>
  <c r="AM859" i="2"/>
  <c r="AN859" i="2" s="1"/>
  <c r="AL860" i="2"/>
  <c r="AN860" i="2" s="1"/>
  <c r="AM860" i="2"/>
  <c r="AL861" i="2"/>
  <c r="AM861" i="2"/>
  <c r="AL862" i="2"/>
  <c r="AM862" i="2"/>
  <c r="AN862" i="2"/>
  <c r="AL863" i="2"/>
  <c r="AM863" i="2"/>
  <c r="AN863" i="2" s="1"/>
  <c r="AL864" i="2"/>
  <c r="AM864" i="2"/>
  <c r="AN864" i="2"/>
  <c r="AL865" i="2"/>
  <c r="AN865" i="2" s="1"/>
  <c r="AM865" i="2"/>
  <c r="AL866" i="2"/>
  <c r="AN866" i="2" s="1"/>
  <c r="AM866" i="2"/>
  <c r="AL867" i="2"/>
  <c r="AM867" i="2"/>
  <c r="AN867" i="2" s="1"/>
  <c r="AL868" i="2"/>
  <c r="AN868" i="2" s="1"/>
  <c r="AM868" i="2"/>
  <c r="AL869" i="2"/>
  <c r="AN869" i="2" s="1"/>
  <c r="AM869" i="2"/>
  <c r="AL870" i="2"/>
  <c r="AM870" i="2"/>
  <c r="AN870" i="2"/>
  <c r="AL871" i="2"/>
  <c r="AM871" i="2"/>
  <c r="AN871" i="2" s="1"/>
  <c r="AL872" i="2"/>
  <c r="AM872" i="2"/>
  <c r="AN872" i="2"/>
  <c r="AL873" i="2"/>
  <c r="AN873" i="2" s="1"/>
  <c r="AM873" i="2"/>
  <c r="AL874" i="2"/>
  <c r="AN874" i="2" s="1"/>
  <c r="AM874" i="2"/>
  <c r="AL875" i="2"/>
  <c r="AM875" i="2"/>
  <c r="AN875" i="2" s="1"/>
  <c r="AL876" i="2"/>
  <c r="AM876" i="2"/>
  <c r="AN876" i="2"/>
  <c r="AL877" i="2"/>
  <c r="AN877" i="2" s="1"/>
  <c r="AM877" i="2"/>
  <c r="AL878" i="2"/>
  <c r="AM878" i="2"/>
  <c r="AN878" i="2" s="1"/>
  <c r="AL879" i="2"/>
  <c r="AM879" i="2"/>
  <c r="AN879" i="2"/>
  <c r="AL880" i="2"/>
  <c r="AN880" i="2" s="1"/>
  <c r="AM880" i="2"/>
  <c r="AL881" i="2"/>
  <c r="AM881" i="2"/>
  <c r="AL882" i="2"/>
  <c r="AM882" i="2"/>
  <c r="AN882" i="2"/>
  <c r="AL883" i="2"/>
  <c r="AM883" i="2"/>
  <c r="AN883" i="2" s="1"/>
  <c r="AL884" i="2"/>
  <c r="AN884" i="2" s="1"/>
  <c r="AM884" i="2"/>
  <c r="AL885" i="2"/>
  <c r="AM885" i="2"/>
  <c r="AL886" i="2"/>
  <c r="AN886" i="2" s="1"/>
  <c r="AM886" i="2"/>
  <c r="AL887" i="2"/>
  <c r="AM887" i="2"/>
  <c r="AN887" i="2" s="1"/>
  <c r="AL888" i="2"/>
  <c r="AM888" i="2"/>
  <c r="AN888" i="2"/>
  <c r="AL889" i="2"/>
  <c r="AN889" i="2" s="1"/>
  <c r="AM889" i="2"/>
  <c r="AL890" i="2"/>
  <c r="AM890" i="2"/>
  <c r="AL891" i="2"/>
  <c r="AM891" i="2"/>
  <c r="AN891" i="2"/>
  <c r="AL892" i="2"/>
  <c r="AM892" i="2"/>
  <c r="AN892" i="2"/>
  <c r="AL893" i="2"/>
  <c r="AN893" i="2" s="1"/>
  <c r="AM893" i="2"/>
  <c r="AL894" i="2"/>
  <c r="AM894" i="2"/>
  <c r="AN894" i="2"/>
  <c r="AL895" i="2"/>
  <c r="AM895" i="2"/>
  <c r="AN895" i="2"/>
  <c r="AL896" i="2"/>
  <c r="AN896" i="2" s="1"/>
  <c r="AM896" i="2"/>
  <c r="AL897" i="2"/>
  <c r="AN897" i="2" s="1"/>
  <c r="AM897" i="2"/>
  <c r="AL898" i="2"/>
  <c r="AM898" i="2"/>
  <c r="AN898" i="2"/>
  <c r="AL899" i="2"/>
  <c r="AM899" i="2"/>
  <c r="AN899" i="2" s="1"/>
  <c r="AL900" i="2"/>
  <c r="AN900" i="2" s="1"/>
  <c r="AM900" i="2"/>
  <c r="AL901" i="2"/>
  <c r="AM901" i="2"/>
  <c r="AL902" i="2"/>
  <c r="AN902" i="2" s="1"/>
  <c r="AM902" i="2"/>
  <c r="AL903" i="2"/>
  <c r="AM903" i="2"/>
  <c r="AN903" i="2" s="1"/>
  <c r="AL904" i="2"/>
  <c r="AM904" i="2"/>
  <c r="AN904" i="2"/>
  <c r="AL905" i="2"/>
  <c r="AN905" i="2" s="1"/>
  <c r="AM905" i="2"/>
  <c r="AL906" i="2"/>
  <c r="AN906" i="2" s="1"/>
  <c r="AM906" i="2"/>
  <c r="AL907" i="2"/>
  <c r="AM907" i="2"/>
  <c r="AN907" i="2" s="1"/>
  <c r="AL908" i="2"/>
  <c r="AM908" i="2"/>
  <c r="AN908" i="2"/>
  <c r="AL909" i="2"/>
  <c r="AN909" i="2" s="1"/>
  <c r="AM909" i="2"/>
  <c r="AL910" i="2"/>
  <c r="AM910" i="2"/>
  <c r="AN910" i="2" s="1"/>
  <c r="AL911" i="2"/>
  <c r="AM911" i="2"/>
  <c r="AN911" i="2"/>
  <c r="AL912" i="2"/>
  <c r="AN912" i="2" s="1"/>
  <c r="AM912" i="2"/>
  <c r="AL913" i="2"/>
  <c r="AM913" i="2"/>
  <c r="AL914" i="2"/>
  <c r="AM914" i="2"/>
  <c r="AN914" i="2"/>
  <c r="AL915" i="2"/>
  <c r="AM915" i="2"/>
  <c r="AN915" i="2" s="1"/>
  <c r="AL916" i="2"/>
  <c r="AN916" i="2" s="1"/>
  <c r="AM916" i="2"/>
  <c r="AL917" i="2"/>
  <c r="AM917" i="2"/>
  <c r="AL918" i="2"/>
  <c r="AN918" i="2" s="1"/>
  <c r="AM918" i="2"/>
  <c r="AL919" i="2"/>
  <c r="AM919" i="2"/>
  <c r="AN919" i="2" s="1"/>
  <c r="AL920" i="2"/>
  <c r="AM920" i="2"/>
  <c r="AN920" i="2"/>
  <c r="AL921" i="2"/>
  <c r="AN921" i="2" s="1"/>
  <c r="AM921" i="2"/>
  <c r="AL922" i="2"/>
  <c r="AM922" i="2"/>
  <c r="AL923" i="2"/>
  <c r="AM923" i="2"/>
  <c r="AN923" i="2"/>
  <c r="AL924" i="2"/>
  <c r="AM924" i="2"/>
  <c r="AN924" i="2"/>
  <c r="AL925" i="2"/>
  <c r="AN925" i="2" s="1"/>
  <c r="AM925" i="2"/>
  <c r="AL926" i="2"/>
  <c r="AM926" i="2"/>
  <c r="AN926" i="2"/>
  <c r="AL927" i="2"/>
  <c r="AM927" i="2"/>
  <c r="AN927" i="2"/>
  <c r="AL928" i="2"/>
  <c r="AN928" i="2" s="1"/>
  <c r="AM928" i="2"/>
  <c r="AL929" i="2"/>
  <c r="AN929" i="2" s="1"/>
  <c r="AM929" i="2"/>
  <c r="AL930" i="2"/>
  <c r="AM930" i="2"/>
  <c r="AN930" i="2"/>
  <c r="AL931" i="2"/>
  <c r="AM931" i="2"/>
  <c r="AN931" i="2" s="1"/>
  <c r="AL932" i="2"/>
  <c r="AN932" i="2" s="1"/>
  <c r="AM932" i="2"/>
  <c r="AL933" i="2"/>
  <c r="AM933" i="2"/>
  <c r="AL934" i="2"/>
  <c r="AN934" i="2" s="1"/>
  <c r="AM934" i="2"/>
  <c r="AL935" i="2"/>
  <c r="AM935" i="2"/>
  <c r="AN935" i="2" s="1"/>
  <c r="AL936" i="2"/>
  <c r="AM936" i="2"/>
  <c r="AN936" i="2"/>
  <c r="AL937" i="2"/>
  <c r="AN937" i="2" s="1"/>
  <c r="AM937" i="2"/>
  <c r="AL938" i="2"/>
  <c r="AN938" i="2" s="1"/>
  <c r="AM938" i="2"/>
  <c r="AL939" i="2"/>
  <c r="AM939" i="2"/>
  <c r="AN939" i="2" s="1"/>
  <c r="AL940" i="2"/>
  <c r="AM940" i="2"/>
  <c r="AN940" i="2"/>
  <c r="AL941" i="2"/>
  <c r="AN941" i="2" s="1"/>
  <c r="AM941" i="2"/>
  <c r="AL942" i="2"/>
  <c r="AM942" i="2"/>
  <c r="AN942" i="2" s="1"/>
  <c r="AL943" i="2"/>
  <c r="AM943" i="2"/>
  <c r="AN943" i="2"/>
  <c r="AL944" i="2"/>
  <c r="AN944" i="2" s="1"/>
  <c r="AM944" i="2"/>
  <c r="AL945" i="2"/>
  <c r="AM945" i="2"/>
  <c r="AL946" i="2"/>
  <c r="AM946" i="2"/>
  <c r="AN946" i="2"/>
  <c r="AL947" i="2"/>
  <c r="AM947" i="2"/>
  <c r="AN947" i="2" s="1"/>
  <c r="AL948" i="2"/>
  <c r="AM948" i="2"/>
  <c r="AN948" i="2"/>
  <c r="AL949" i="2"/>
  <c r="AM949" i="2"/>
  <c r="AL950" i="2"/>
  <c r="AM950" i="2"/>
  <c r="AL951" i="2"/>
  <c r="AM951" i="2"/>
  <c r="AN951" i="2"/>
  <c r="AL952" i="2"/>
  <c r="AM952" i="2"/>
  <c r="AN952" i="2"/>
  <c r="AL953" i="2"/>
  <c r="AN953" i="2" s="1"/>
  <c r="AM953" i="2"/>
  <c r="AL954" i="2"/>
  <c r="AM954" i="2"/>
  <c r="AN954" i="2"/>
  <c r="AL955" i="2"/>
  <c r="AM955" i="2"/>
  <c r="AN955" i="2" s="1"/>
  <c r="AL956" i="2"/>
  <c r="AN956" i="2" s="1"/>
  <c r="AM956" i="2"/>
  <c r="AL957" i="2"/>
  <c r="AM957" i="2"/>
  <c r="AL958" i="2"/>
  <c r="AM958" i="2"/>
  <c r="AN958" i="2" s="1"/>
  <c r="AL959" i="2"/>
  <c r="AM959" i="2"/>
  <c r="AN959" i="2"/>
  <c r="AL960" i="2"/>
  <c r="AN960" i="2" s="1"/>
  <c r="AM960" i="2"/>
  <c r="AL961" i="2"/>
  <c r="AN961" i="2" s="1"/>
  <c r="AM961" i="2"/>
  <c r="AL962" i="2"/>
  <c r="AM962" i="2"/>
  <c r="AN962" i="2"/>
  <c r="AL963" i="2"/>
  <c r="AM963" i="2"/>
  <c r="AN963" i="2" s="1"/>
  <c r="AL964" i="2"/>
  <c r="AN964" i="2" s="1"/>
  <c r="AM964" i="2"/>
  <c r="AL965" i="2"/>
  <c r="AM965" i="2"/>
  <c r="AL966" i="2"/>
  <c r="AN966" i="2" s="1"/>
  <c r="AM966" i="2"/>
  <c r="AL967" i="2"/>
  <c r="AM967" i="2"/>
  <c r="AN967" i="2" s="1"/>
  <c r="AL968" i="2"/>
  <c r="AM968" i="2"/>
  <c r="AN968" i="2"/>
  <c r="AL969" i="2"/>
  <c r="AN969" i="2" s="1"/>
  <c r="AM969" i="2"/>
  <c r="AL970" i="2"/>
  <c r="AN970" i="2" s="1"/>
  <c r="AM970" i="2"/>
  <c r="AL971" i="2"/>
  <c r="AM971" i="2"/>
  <c r="AN971" i="2"/>
  <c r="AL972" i="2"/>
  <c r="AM972" i="2"/>
  <c r="AN972" i="2"/>
  <c r="AL973" i="2"/>
  <c r="AN973" i="2" s="1"/>
  <c r="AM973" i="2"/>
  <c r="AL974" i="2"/>
  <c r="AM974" i="2"/>
  <c r="AN974" i="2"/>
  <c r="AL975" i="2"/>
  <c r="AM975" i="2"/>
  <c r="AN975" i="2"/>
  <c r="AL976" i="2"/>
  <c r="AN976" i="2" s="1"/>
  <c r="AM976" i="2"/>
  <c r="AL977" i="2"/>
  <c r="AM977" i="2"/>
  <c r="AL978" i="2"/>
  <c r="AM978" i="2"/>
  <c r="AN978" i="2"/>
  <c r="AL979" i="2"/>
  <c r="AM979" i="2"/>
  <c r="AN979" i="2" s="1"/>
  <c r="AL980" i="2"/>
  <c r="AN980" i="2" s="1"/>
  <c r="AM980" i="2"/>
  <c r="AL981" i="2"/>
  <c r="AM981" i="2"/>
  <c r="AL982" i="2"/>
  <c r="AN982" i="2" s="1"/>
  <c r="AM982" i="2"/>
  <c r="AL983" i="2"/>
  <c r="AM983" i="2"/>
  <c r="AN983" i="2" s="1"/>
  <c r="AL984" i="2"/>
  <c r="AM984" i="2"/>
  <c r="AN984" i="2"/>
  <c r="AL985" i="2"/>
  <c r="AN985" i="2" s="1"/>
  <c r="AM985" i="2"/>
  <c r="AL986" i="2"/>
  <c r="AN986" i="2" s="1"/>
  <c r="AM986" i="2"/>
  <c r="AL987" i="2"/>
  <c r="AM987" i="2"/>
  <c r="AN987" i="2"/>
  <c r="AL988" i="2"/>
  <c r="AM988" i="2"/>
  <c r="AN988" i="2"/>
  <c r="AL989" i="2"/>
  <c r="AN989" i="2" s="1"/>
  <c r="AM989" i="2"/>
  <c r="AL990" i="2"/>
  <c r="AM990" i="2"/>
  <c r="AN990" i="2"/>
  <c r="AL991" i="2"/>
  <c r="AM991" i="2"/>
  <c r="AN991" i="2"/>
  <c r="AL992" i="2"/>
  <c r="AN992" i="2" s="1"/>
  <c r="AM992" i="2"/>
  <c r="AL993" i="2"/>
  <c r="AM993" i="2"/>
  <c r="AL994" i="2"/>
  <c r="AM994" i="2"/>
  <c r="AN994" i="2"/>
  <c r="AL995" i="2"/>
  <c r="AN995" i="2" s="1"/>
  <c r="AM995" i="2"/>
  <c r="AL996" i="2"/>
  <c r="AN996" i="2" s="1"/>
  <c r="AM996" i="2"/>
  <c r="AL997" i="2"/>
  <c r="AM997" i="2"/>
  <c r="AN997" i="2"/>
  <c r="AL998" i="2"/>
  <c r="AM998" i="2"/>
  <c r="AN998" i="2"/>
  <c r="AL999" i="2"/>
  <c r="AN999" i="2" s="1"/>
  <c r="AM999" i="2"/>
  <c r="AL1000" i="2"/>
  <c r="AN1000" i="2" s="1"/>
  <c r="AM1000" i="2"/>
  <c r="AL1001" i="2"/>
  <c r="AM1001" i="2"/>
  <c r="AN1001" i="2"/>
  <c r="AL1002" i="2"/>
  <c r="AM1002" i="2"/>
  <c r="AN1002" i="2"/>
  <c r="AL1003" i="2"/>
  <c r="AN1003" i="2" s="1"/>
  <c r="AM1003" i="2"/>
  <c r="AL1004" i="2"/>
  <c r="AN1004" i="2" s="1"/>
  <c r="AM1004" i="2"/>
  <c r="AL17" i="2"/>
  <c r="AN17" i="2" s="1"/>
  <c r="AM17" i="2"/>
  <c r="AL18" i="2"/>
  <c r="AM18" i="2"/>
  <c r="AN18" i="2"/>
  <c r="AL19" i="2"/>
  <c r="AM19" i="2"/>
  <c r="AN19" i="2" s="1"/>
  <c r="AL20" i="2"/>
  <c r="AN20" i="2" s="1"/>
  <c r="AM20" i="2"/>
  <c r="AL21" i="2"/>
  <c r="AN21" i="2" s="1"/>
  <c r="AM21" i="2"/>
  <c r="AL22" i="2"/>
  <c r="AM22" i="2"/>
  <c r="AN22" i="2"/>
  <c r="AK16" i="2"/>
  <c r="AM16" i="2" s="1"/>
  <c r="AK17" i="2"/>
  <c r="AK15" i="2"/>
  <c r="AM15" i="2" s="1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K167" i="2"/>
  <c r="AK168" i="2"/>
  <c r="AK169" i="2"/>
  <c r="AK170" i="2"/>
  <c r="AK171" i="2"/>
  <c r="AK172" i="2"/>
  <c r="AK173" i="2"/>
  <c r="AK174" i="2"/>
  <c r="AK175" i="2"/>
  <c r="AK176" i="2"/>
  <c r="AK177" i="2"/>
  <c r="AK178" i="2"/>
  <c r="AK179" i="2"/>
  <c r="AK180" i="2"/>
  <c r="AK181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222" i="2"/>
  <c r="AK223" i="2"/>
  <c r="AK224" i="2"/>
  <c r="AK225" i="2"/>
  <c r="AK226" i="2"/>
  <c r="AK227" i="2"/>
  <c r="AK228" i="2"/>
  <c r="AK229" i="2"/>
  <c r="AK230" i="2"/>
  <c r="AK231" i="2"/>
  <c r="AK232" i="2"/>
  <c r="AK233" i="2"/>
  <c r="AK234" i="2"/>
  <c r="AK235" i="2"/>
  <c r="AK236" i="2"/>
  <c r="AK237" i="2"/>
  <c r="AK238" i="2"/>
  <c r="AK239" i="2"/>
  <c r="AK240" i="2"/>
  <c r="AK241" i="2"/>
  <c r="AK242" i="2"/>
  <c r="AK243" i="2"/>
  <c r="AK244" i="2"/>
  <c r="AK245" i="2"/>
  <c r="AK246" i="2"/>
  <c r="AK247" i="2"/>
  <c r="AK248" i="2"/>
  <c r="AK249" i="2"/>
  <c r="AK250" i="2"/>
  <c r="AK251" i="2"/>
  <c r="AK252" i="2"/>
  <c r="AK253" i="2"/>
  <c r="AK254" i="2"/>
  <c r="AK255" i="2"/>
  <c r="AK256" i="2"/>
  <c r="AK257" i="2"/>
  <c r="AK258" i="2"/>
  <c r="AK259" i="2"/>
  <c r="AK260" i="2"/>
  <c r="AK261" i="2"/>
  <c r="AK262" i="2"/>
  <c r="AK263" i="2"/>
  <c r="AK264" i="2"/>
  <c r="AK265" i="2"/>
  <c r="AK266" i="2"/>
  <c r="AK267" i="2"/>
  <c r="AK268" i="2"/>
  <c r="AK269" i="2"/>
  <c r="AK270" i="2"/>
  <c r="AK271" i="2"/>
  <c r="AK272" i="2"/>
  <c r="AK273" i="2"/>
  <c r="AK274" i="2"/>
  <c r="AK275" i="2"/>
  <c r="AK276" i="2"/>
  <c r="AK277" i="2"/>
  <c r="AK278" i="2"/>
  <c r="AK279" i="2"/>
  <c r="AK280" i="2"/>
  <c r="AK281" i="2"/>
  <c r="AK282" i="2"/>
  <c r="AK283" i="2"/>
  <c r="AK284" i="2"/>
  <c r="AK285" i="2"/>
  <c r="AK286" i="2"/>
  <c r="AK287" i="2"/>
  <c r="AK288" i="2"/>
  <c r="AK289" i="2"/>
  <c r="AK290" i="2"/>
  <c r="AK291" i="2"/>
  <c r="AK292" i="2"/>
  <c r="AK293" i="2"/>
  <c r="AK294" i="2"/>
  <c r="AK295" i="2"/>
  <c r="AK296" i="2"/>
  <c r="AK297" i="2"/>
  <c r="AK298" i="2"/>
  <c r="AK299" i="2"/>
  <c r="AK300" i="2"/>
  <c r="AK301" i="2"/>
  <c r="AK302" i="2"/>
  <c r="AK303" i="2"/>
  <c r="AK304" i="2"/>
  <c r="AK305" i="2"/>
  <c r="AK306" i="2"/>
  <c r="AK307" i="2"/>
  <c r="AK308" i="2"/>
  <c r="AK309" i="2"/>
  <c r="AK310" i="2"/>
  <c r="AK311" i="2"/>
  <c r="AK312" i="2"/>
  <c r="AK313" i="2"/>
  <c r="AK314" i="2"/>
  <c r="AK315" i="2"/>
  <c r="AK316" i="2"/>
  <c r="AK317" i="2"/>
  <c r="AK318" i="2"/>
  <c r="AK319" i="2"/>
  <c r="AK320" i="2"/>
  <c r="AK321" i="2"/>
  <c r="AK322" i="2"/>
  <c r="AK323" i="2"/>
  <c r="AK324" i="2"/>
  <c r="AK325" i="2"/>
  <c r="AK326" i="2"/>
  <c r="AK327" i="2"/>
  <c r="AK328" i="2"/>
  <c r="AK329" i="2"/>
  <c r="AK330" i="2"/>
  <c r="AK331" i="2"/>
  <c r="AK332" i="2"/>
  <c r="AK333" i="2"/>
  <c r="AK334" i="2"/>
  <c r="AK335" i="2"/>
  <c r="AK336" i="2"/>
  <c r="AK337" i="2"/>
  <c r="AK338" i="2"/>
  <c r="AK339" i="2"/>
  <c r="AK340" i="2"/>
  <c r="AK341" i="2"/>
  <c r="AK342" i="2"/>
  <c r="AK343" i="2"/>
  <c r="AK344" i="2"/>
  <c r="AK345" i="2"/>
  <c r="AK346" i="2"/>
  <c r="AK347" i="2"/>
  <c r="AK348" i="2"/>
  <c r="AK349" i="2"/>
  <c r="AK350" i="2"/>
  <c r="AK351" i="2"/>
  <c r="AK352" i="2"/>
  <c r="AK353" i="2"/>
  <c r="AK354" i="2"/>
  <c r="AK355" i="2"/>
  <c r="AK356" i="2"/>
  <c r="AK357" i="2"/>
  <c r="AK358" i="2"/>
  <c r="AK359" i="2"/>
  <c r="AK360" i="2"/>
  <c r="AK361" i="2"/>
  <c r="AK362" i="2"/>
  <c r="AK363" i="2"/>
  <c r="AK364" i="2"/>
  <c r="AK365" i="2"/>
  <c r="AK366" i="2"/>
  <c r="AK367" i="2"/>
  <c r="AK368" i="2"/>
  <c r="AK369" i="2"/>
  <c r="AK370" i="2"/>
  <c r="AK371" i="2"/>
  <c r="AK372" i="2"/>
  <c r="AK373" i="2"/>
  <c r="AK374" i="2"/>
  <c r="AK375" i="2"/>
  <c r="AK376" i="2"/>
  <c r="AK377" i="2"/>
  <c r="AK378" i="2"/>
  <c r="AK379" i="2"/>
  <c r="AK380" i="2"/>
  <c r="AK381" i="2"/>
  <c r="AK382" i="2"/>
  <c r="AK383" i="2"/>
  <c r="AK384" i="2"/>
  <c r="AK385" i="2"/>
  <c r="AK386" i="2"/>
  <c r="AK387" i="2"/>
  <c r="AK388" i="2"/>
  <c r="AK389" i="2"/>
  <c r="AK390" i="2"/>
  <c r="AK391" i="2"/>
  <c r="AK392" i="2"/>
  <c r="AK393" i="2"/>
  <c r="AK394" i="2"/>
  <c r="AK395" i="2"/>
  <c r="AK396" i="2"/>
  <c r="AK397" i="2"/>
  <c r="AK398" i="2"/>
  <c r="AK399" i="2"/>
  <c r="AK400" i="2"/>
  <c r="AK401" i="2"/>
  <c r="AK402" i="2"/>
  <c r="AK403" i="2"/>
  <c r="AK404" i="2"/>
  <c r="AK405" i="2"/>
  <c r="AK406" i="2"/>
  <c r="AK407" i="2"/>
  <c r="AK408" i="2"/>
  <c r="AK409" i="2"/>
  <c r="AK410" i="2"/>
  <c r="AK411" i="2"/>
  <c r="AK412" i="2"/>
  <c r="AK413" i="2"/>
  <c r="AK414" i="2"/>
  <c r="AK415" i="2"/>
  <c r="AK416" i="2"/>
  <c r="AK417" i="2"/>
  <c r="AK418" i="2"/>
  <c r="AK419" i="2"/>
  <c r="AK420" i="2"/>
  <c r="AK421" i="2"/>
  <c r="AK422" i="2"/>
  <c r="AK423" i="2"/>
  <c r="AK424" i="2"/>
  <c r="AK425" i="2"/>
  <c r="AK426" i="2"/>
  <c r="AK427" i="2"/>
  <c r="AK428" i="2"/>
  <c r="AK429" i="2"/>
  <c r="AK430" i="2"/>
  <c r="AK431" i="2"/>
  <c r="AK432" i="2"/>
  <c r="AK433" i="2"/>
  <c r="AK434" i="2"/>
  <c r="AK435" i="2"/>
  <c r="AK436" i="2"/>
  <c r="AK437" i="2"/>
  <c r="AK438" i="2"/>
  <c r="AK439" i="2"/>
  <c r="AK440" i="2"/>
  <c r="AK441" i="2"/>
  <c r="AK442" i="2"/>
  <c r="AK443" i="2"/>
  <c r="AK444" i="2"/>
  <c r="AK445" i="2"/>
  <c r="AK446" i="2"/>
  <c r="AK447" i="2"/>
  <c r="AK448" i="2"/>
  <c r="AK449" i="2"/>
  <c r="AK450" i="2"/>
  <c r="AK451" i="2"/>
  <c r="AK452" i="2"/>
  <c r="AK453" i="2"/>
  <c r="AK454" i="2"/>
  <c r="AK455" i="2"/>
  <c r="AK456" i="2"/>
  <c r="AK457" i="2"/>
  <c r="AK458" i="2"/>
  <c r="AK459" i="2"/>
  <c r="AK460" i="2"/>
  <c r="AK461" i="2"/>
  <c r="AK462" i="2"/>
  <c r="AK463" i="2"/>
  <c r="AK464" i="2"/>
  <c r="AK465" i="2"/>
  <c r="AK466" i="2"/>
  <c r="AK467" i="2"/>
  <c r="AK468" i="2"/>
  <c r="AK469" i="2"/>
  <c r="AK470" i="2"/>
  <c r="AK471" i="2"/>
  <c r="AK472" i="2"/>
  <c r="AK473" i="2"/>
  <c r="AK474" i="2"/>
  <c r="AK475" i="2"/>
  <c r="AK476" i="2"/>
  <c r="AK477" i="2"/>
  <c r="AK478" i="2"/>
  <c r="AK479" i="2"/>
  <c r="AK480" i="2"/>
  <c r="AK481" i="2"/>
  <c r="AK482" i="2"/>
  <c r="AK483" i="2"/>
  <c r="AK484" i="2"/>
  <c r="AK485" i="2"/>
  <c r="AK486" i="2"/>
  <c r="AK487" i="2"/>
  <c r="AK488" i="2"/>
  <c r="AK489" i="2"/>
  <c r="AK490" i="2"/>
  <c r="AK491" i="2"/>
  <c r="AK492" i="2"/>
  <c r="AK493" i="2"/>
  <c r="AK494" i="2"/>
  <c r="AK495" i="2"/>
  <c r="AK496" i="2"/>
  <c r="AK497" i="2"/>
  <c r="AK498" i="2"/>
  <c r="AK499" i="2"/>
  <c r="AK500" i="2"/>
  <c r="AK501" i="2"/>
  <c r="AK502" i="2"/>
  <c r="AK503" i="2"/>
  <c r="AK504" i="2"/>
  <c r="AK505" i="2"/>
  <c r="AK506" i="2"/>
  <c r="AK507" i="2"/>
  <c r="AK508" i="2"/>
  <c r="AK509" i="2"/>
  <c r="AK510" i="2"/>
  <c r="AK511" i="2"/>
  <c r="AK512" i="2"/>
  <c r="AK513" i="2"/>
  <c r="AK514" i="2"/>
  <c r="AK515" i="2"/>
  <c r="AK516" i="2"/>
  <c r="AK517" i="2"/>
  <c r="AK518" i="2"/>
  <c r="AK519" i="2"/>
  <c r="AK520" i="2"/>
  <c r="AK521" i="2"/>
  <c r="AK522" i="2"/>
  <c r="AK523" i="2"/>
  <c r="AK524" i="2"/>
  <c r="AK525" i="2"/>
  <c r="AK526" i="2"/>
  <c r="AK527" i="2"/>
  <c r="AK528" i="2"/>
  <c r="AK529" i="2"/>
  <c r="AK530" i="2"/>
  <c r="AK531" i="2"/>
  <c r="AK532" i="2"/>
  <c r="AK533" i="2"/>
  <c r="AK534" i="2"/>
  <c r="AK535" i="2"/>
  <c r="AK536" i="2"/>
  <c r="AK537" i="2"/>
  <c r="AK538" i="2"/>
  <c r="AK539" i="2"/>
  <c r="AK540" i="2"/>
  <c r="AK541" i="2"/>
  <c r="AK542" i="2"/>
  <c r="AK543" i="2"/>
  <c r="AK544" i="2"/>
  <c r="AK545" i="2"/>
  <c r="AK546" i="2"/>
  <c r="AK547" i="2"/>
  <c r="AK548" i="2"/>
  <c r="AK549" i="2"/>
  <c r="AK550" i="2"/>
  <c r="AK551" i="2"/>
  <c r="AK552" i="2"/>
  <c r="AK553" i="2"/>
  <c r="AK554" i="2"/>
  <c r="AK555" i="2"/>
  <c r="AK556" i="2"/>
  <c r="AK557" i="2"/>
  <c r="AK558" i="2"/>
  <c r="AK559" i="2"/>
  <c r="AK560" i="2"/>
  <c r="AK561" i="2"/>
  <c r="AK562" i="2"/>
  <c r="AK563" i="2"/>
  <c r="AK564" i="2"/>
  <c r="AK565" i="2"/>
  <c r="AK566" i="2"/>
  <c r="AK567" i="2"/>
  <c r="AK568" i="2"/>
  <c r="AK569" i="2"/>
  <c r="AK570" i="2"/>
  <c r="AK571" i="2"/>
  <c r="AK572" i="2"/>
  <c r="AK573" i="2"/>
  <c r="AK574" i="2"/>
  <c r="AK575" i="2"/>
  <c r="AK576" i="2"/>
  <c r="AK577" i="2"/>
  <c r="AK578" i="2"/>
  <c r="AK579" i="2"/>
  <c r="AK580" i="2"/>
  <c r="AK581" i="2"/>
  <c r="AK582" i="2"/>
  <c r="AK583" i="2"/>
  <c r="AK584" i="2"/>
  <c r="AK585" i="2"/>
  <c r="AK586" i="2"/>
  <c r="AK587" i="2"/>
  <c r="AK588" i="2"/>
  <c r="AK589" i="2"/>
  <c r="AK590" i="2"/>
  <c r="AK591" i="2"/>
  <c r="AK592" i="2"/>
  <c r="AK593" i="2"/>
  <c r="AK594" i="2"/>
  <c r="AK595" i="2"/>
  <c r="AK596" i="2"/>
  <c r="AK597" i="2"/>
  <c r="AK598" i="2"/>
  <c r="AK599" i="2"/>
  <c r="AK600" i="2"/>
  <c r="AK601" i="2"/>
  <c r="AK602" i="2"/>
  <c r="AK603" i="2"/>
  <c r="AK604" i="2"/>
  <c r="AK605" i="2"/>
  <c r="AK606" i="2"/>
  <c r="AK607" i="2"/>
  <c r="AK608" i="2"/>
  <c r="AK609" i="2"/>
  <c r="AK610" i="2"/>
  <c r="AK611" i="2"/>
  <c r="AK612" i="2"/>
  <c r="AK613" i="2"/>
  <c r="AK614" i="2"/>
  <c r="AK615" i="2"/>
  <c r="AK616" i="2"/>
  <c r="AK617" i="2"/>
  <c r="AK618" i="2"/>
  <c r="AK619" i="2"/>
  <c r="AK620" i="2"/>
  <c r="AK621" i="2"/>
  <c r="AK622" i="2"/>
  <c r="AK623" i="2"/>
  <c r="AK624" i="2"/>
  <c r="AK625" i="2"/>
  <c r="AK626" i="2"/>
  <c r="AK627" i="2"/>
  <c r="AK628" i="2"/>
  <c r="AK629" i="2"/>
  <c r="AK630" i="2"/>
  <c r="AK631" i="2"/>
  <c r="AK632" i="2"/>
  <c r="AK633" i="2"/>
  <c r="AK634" i="2"/>
  <c r="AK635" i="2"/>
  <c r="AK636" i="2"/>
  <c r="AK637" i="2"/>
  <c r="AK638" i="2"/>
  <c r="AK639" i="2"/>
  <c r="AK640" i="2"/>
  <c r="AK641" i="2"/>
  <c r="AK642" i="2"/>
  <c r="AK643" i="2"/>
  <c r="AK644" i="2"/>
  <c r="AK645" i="2"/>
  <c r="AK646" i="2"/>
  <c r="AK647" i="2"/>
  <c r="AK648" i="2"/>
  <c r="AK649" i="2"/>
  <c r="AK650" i="2"/>
  <c r="AK651" i="2"/>
  <c r="AK652" i="2"/>
  <c r="AK653" i="2"/>
  <c r="AK654" i="2"/>
  <c r="AK655" i="2"/>
  <c r="AK656" i="2"/>
  <c r="AK657" i="2"/>
  <c r="AK658" i="2"/>
  <c r="AK659" i="2"/>
  <c r="AK660" i="2"/>
  <c r="AK661" i="2"/>
  <c r="AK662" i="2"/>
  <c r="AK663" i="2"/>
  <c r="AK664" i="2"/>
  <c r="AK665" i="2"/>
  <c r="AK666" i="2"/>
  <c r="AK667" i="2"/>
  <c r="AK668" i="2"/>
  <c r="AK669" i="2"/>
  <c r="AK670" i="2"/>
  <c r="AK671" i="2"/>
  <c r="AK672" i="2"/>
  <c r="AK673" i="2"/>
  <c r="AK674" i="2"/>
  <c r="AK675" i="2"/>
  <c r="AK676" i="2"/>
  <c r="AK677" i="2"/>
  <c r="AK678" i="2"/>
  <c r="AK679" i="2"/>
  <c r="AK680" i="2"/>
  <c r="AK681" i="2"/>
  <c r="AK682" i="2"/>
  <c r="AK683" i="2"/>
  <c r="AK684" i="2"/>
  <c r="AK685" i="2"/>
  <c r="AK686" i="2"/>
  <c r="AK687" i="2"/>
  <c r="AK688" i="2"/>
  <c r="AK689" i="2"/>
  <c r="AK690" i="2"/>
  <c r="AK691" i="2"/>
  <c r="AK692" i="2"/>
  <c r="AK693" i="2"/>
  <c r="AK694" i="2"/>
  <c r="AK695" i="2"/>
  <c r="AK696" i="2"/>
  <c r="AK697" i="2"/>
  <c r="AK698" i="2"/>
  <c r="AK699" i="2"/>
  <c r="AK700" i="2"/>
  <c r="AK701" i="2"/>
  <c r="AK702" i="2"/>
  <c r="AK703" i="2"/>
  <c r="AK704" i="2"/>
  <c r="AK705" i="2"/>
  <c r="AK706" i="2"/>
  <c r="AK707" i="2"/>
  <c r="AK708" i="2"/>
  <c r="AK709" i="2"/>
  <c r="AK710" i="2"/>
  <c r="AK711" i="2"/>
  <c r="AK712" i="2"/>
  <c r="AK713" i="2"/>
  <c r="AK714" i="2"/>
  <c r="AK715" i="2"/>
  <c r="AK716" i="2"/>
  <c r="AK717" i="2"/>
  <c r="AK718" i="2"/>
  <c r="AK719" i="2"/>
  <c r="AK720" i="2"/>
  <c r="AK721" i="2"/>
  <c r="AK722" i="2"/>
  <c r="AK723" i="2"/>
  <c r="AK724" i="2"/>
  <c r="AK725" i="2"/>
  <c r="AK726" i="2"/>
  <c r="AK727" i="2"/>
  <c r="AK728" i="2"/>
  <c r="AK729" i="2"/>
  <c r="AK730" i="2"/>
  <c r="AK731" i="2"/>
  <c r="AK732" i="2"/>
  <c r="AK733" i="2"/>
  <c r="AK734" i="2"/>
  <c r="AK735" i="2"/>
  <c r="AK736" i="2"/>
  <c r="AK737" i="2"/>
  <c r="AK738" i="2"/>
  <c r="AK739" i="2"/>
  <c r="AK740" i="2"/>
  <c r="AK741" i="2"/>
  <c r="AK742" i="2"/>
  <c r="AK743" i="2"/>
  <c r="AK744" i="2"/>
  <c r="AK745" i="2"/>
  <c r="AK746" i="2"/>
  <c r="AK747" i="2"/>
  <c r="AK748" i="2"/>
  <c r="AK749" i="2"/>
  <c r="AK750" i="2"/>
  <c r="AK751" i="2"/>
  <c r="AK752" i="2"/>
  <c r="AK753" i="2"/>
  <c r="AK754" i="2"/>
  <c r="AK755" i="2"/>
  <c r="AK756" i="2"/>
  <c r="AK757" i="2"/>
  <c r="AK758" i="2"/>
  <c r="AK759" i="2"/>
  <c r="AK760" i="2"/>
  <c r="AK761" i="2"/>
  <c r="AK762" i="2"/>
  <c r="AK763" i="2"/>
  <c r="AK764" i="2"/>
  <c r="AK765" i="2"/>
  <c r="AK766" i="2"/>
  <c r="AK767" i="2"/>
  <c r="AK768" i="2"/>
  <c r="AK769" i="2"/>
  <c r="AK770" i="2"/>
  <c r="AK771" i="2"/>
  <c r="AK772" i="2"/>
  <c r="AK773" i="2"/>
  <c r="AK774" i="2"/>
  <c r="AK775" i="2"/>
  <c r="AK776" i="2"/>
  <c r="AK777" i="2"/>
  <c r="AK778" i="2"/>
  <c r="AK779" i="2"/>
  <c r="AK780" i="2"/>
  <c r="AK781" i="2"/>
  <c r="AK782" i="2"/>
  <c r="AK783" i="2"/>
  <c r="AK784" i="2"/>
  <c r="AK785" i="2"/>
  <c r="AK786" i="2"/>
  <c r="AK787" i="2"/>
  <c r="AK788" i="2"/>
  <c r="AK789" i="2"/>
  <c r="AK790" i="2"/>
  <c r="AK791" i="2"/>
  <c r="AK792" i="2"/>
  <c r="AK793" i="2"/>
  <c r="AK794" i="2"/>
  <c r="AK795" i="2"/>
  <c r="AK796" i="2"/>
  <c r="AK797" i="2"/>
  <c r="AK798" i="2"/>
  <c r="AK799" i="2"/>
  <c r="AK800" i="2"/>
  <c r="AK801" i="2"/>
  <c r="AK802" i="2"/>
  <c r="AK803" i="2"/>
  <c r="AK804" i="2"/>
  <c r="AK805" i="2"/>
  <c r="AK806" i="2"/>
  <c r="AK807" i="2"/>
  <c r="AK808" i="2"/>
  <c r="AK809" i="2"/>
  <c r="AK810" i="2"/>
  <c r="AK811" i="2"/>
  <c r="AK812" i="2"/>
  <c r="AK813" i="2"/>
  <c r="AK814" i="2"/>
  <c r="AK815" i="2"/>
  <c r="AK816" i="2"/>
  <c r="AK817" i="2"/>
  <c r="AK818" i="2"/>
  <c r="AK819" i="2"/>
  <c r="AK820" i="2"/>
  <c r="AK821" i="2"/>
  <c r="AK822" i="2"/>
  <c r="AK823" i="2"/>
  <c r="AK824" i="2"/>
  <c r="AK825" i="2"/>
  <c r="AK826" i="2"/>
  <c r="AK827" i="2"/>
  <c r="AK828" i="2"/>
  <c r="AK829" i="2"/>
  <c r="AK830" i="2"/>
  <c r="AK831" i="2"/>
  <c r="AK832" i="2"/>
  <c r="AK833" i="2"/>
  <c r="AK834" i="2"/>
  <c r="AK835" i="2"/>
  <c r="AK836" i="2"/>
  <c r="AK837" i="2"/>
  <c r="AK838" i="2"/>
  <c r="AK839" i="2"/>
  <c r="AK840" i="2"/>
  <c r="AK841" i="2"/>
  <c r="AK842" i="2"/>
  <c r="AK843" i="2"/>
  <c r="AK844" i="2"/>
  <c r="AK845" i="2"/>
  <c r="AK846" i="2"/>
  <c r="AK847" i="2"/>
  <c r="AK848" i="2"/>
  <c r="AK849" i="2"/>
  <c r="AK850" i="2"/>
  <c r="AK851" i="2"/>
  <c r="AK852" i="2"/>
  <c r="AK853" i="2"/>
  <c r="AK854" i="2"/>
  <c r="AK855" i="2"/>
  <c r="AK856" i="2"/>
  <c r="AK857" i="2"/>
  <c r="AK858" i="2"/>
  <c r="AK859" i="2"/>
  <c r="AK860" i="2"/>
  <c r="AK861" i="2"/>
  <c r="AK862" i="2"/>
  <c r="AK863" i="2"/>
  <c r="AK864" i="2"/>
  <c r="AK865" i="2"/>
  <c r="AK866" i="2"/>
  <c r="AK867" i="2"/>
  <c r="AK868" i="2"/>
  <c r="AK869" i="2"/>
  <c r="AK870" i="2"/>
  <c r="AK871" i="2"/>
  <c r="AK872" i="2"/>
  <c r="AK873" i="2"/>
  <c r="AK874" i="2"/>
  <c r="AK875" i="2"/>
  <c r="AK876" i="2"/>
  <c r="AK877" i="2"/>
  <c r="AK878" i="2"/>
  <c r="AK879" i="2"/>
  <c r="AK880" i="2"/>
  <c r="AK881" i="2"/>
  <c r="AK882" i="2"/>
  <c r="AK883" i="2"/>
  <c r="AK884" i="2"/>
  <c r="AK885" i="2"/>
  <c r="AK886" i="2"/>
  <c r="AK887" i="2"/>
  <c r="AK888" i="2"/>
  <c r="AK889" i="2"/>
  <c r="AK890" i="2"/>
  <c r="AK891" i="2"/>
  <c r="AK892" i="2"/>
  <c r="AK893" i="2"/>
  <c r="AK894" i="2"/>
  <c r="AK895" i="2"/>
  <c r="AK896" i="2"/>
  <c r="AK897" i="2"/>
  <c r="AK898" i="2"/>
  <c r="AK899" i="2"/>
  <c r="AK900" i="2"/>
  <c r="AK901" i="2"/>
  <c r="AK902" i="2"/>
  <c r="AK903" i="2"/>
  <c r="AK904" i="2"/>
  <c r="AK905" i="2"/>
  <c r="AK906" i="2"/>
  <c r="AK907" i="2"/>
  <c r="AK908" i="2"/>
  <c r="AK909" i="2"/>
  <c r="AK910" i="2"/>
  <c r="AK911" i="2"/>
  <c r="AK912" i="2"/>
  <c r="AK913" i="2"/>
  <c r="AK914" i="2"/>
  <c r="AK915" i="2"/>
  <c r="AK916" i="2"/>
  <c r="AK917" i="2"/>
  <c r="AK918" i="2"/>
  <c r="AK919" i="2"/>
  <c r="AK920" i="2"/>
  <c r="AK921" i="2"/>
  <c r="AK922" i="2"/>
  <c r="AK923" i="2"/>
  <c r="AK924" i="2"/>
  <c r="AK925" i="2"/>
  <c r="AK926" i="2"/>
  <c r="AK927" i="2"/>
  <c r="AK928" i="2"/>
  <c r="AK929" i="2"/>
  <c r="AK930" i="2"/>
  <c r="AK931" i="2"/>
  <c r="AK932" i="2"/>
  <c r="AK933" i="2"/>
  <c r="AK934" i="2"/>
  <c r="AK935" i="2"/>
  <c r="AK936" i="2"/>
  <c r="AK937" i="2"/>
  <c r="AK938" i="2"/>
  <c r="AK939" i="2"/>
  <c r="AK940" i="2"/>
  <c r="AK941" i="2"/>
  <c r="AK942" i="2"/>
  <c r="AK943" i="2"/>
  <c r="AK944" i="2"/>
  <c r="AK945" i="2"/>
  <c r="AK946" i="2"/>
  <c r="AK947" i="2"/>
  <c r="AK948" i="2"/>
  <c r="AK949" i="2"/>
  <c r="AK950" i="2"/>
  <c r="AK951" i="2"/>
  <c r="AK952" i="2"/>
  <c r="AK953" i="2"/>
  <c r="AK954" i="2"/>
  <c r="AK955" i="2"/>
  <c r="AK956" i="2"/>
  <c r="AK957" i="2"/>
  <c r="AK958" i="2"/>
  <c r="AK959" i="2"/>
  <c r="AK960" i="2"/>
  <c r="AK961" i="2"/>
  <c r="AK962" i="2"/>
  <c r="AK963" i="2"/>
  <c r="AK964" i="2"/>
  <c r="AK965" i="2"/>
  <c r="AK966" i="2"/>
  <c r="AK967" i="2"/>
  <c r="AK968" i="2"/>
  <c r="AK969" i="2"/>
  <c r="AK970" i="2"/>
  <c r="AK971" i="2"/>
  <c r="AK972" i="2"/>
  <c r="AK973" i="2"/>
  <c r="AK974" i="2"/>
  <c r="AK975" i="2"/>
  <c r="AK976" i="2"/>
  <c r="AK977" i="2"/>
  <c r="AK978" i="2"/>
  <c r="AK979" i="2"/>
  <c r="AK980" i="2"/>
  <c r="AK981" i="2"/>
  <c r="AK982" i="2"/>
  <c r="AK983" i="2"/>
  <c r="AK984" i="2"/>
  <c r="AK985" i="2"/>
  <c r="AK986" i="2"/>
  <c r="AK987" i="2"/>
  <c r="AK988" i="2"/>
  <c r="AK989" i="2"/>
  <c r="AK990" i="2"/>
  <c r="AK991" i="2"/>
  <c r="AK992" i="2"/>
  <c r="AK993" i="2"/>
  <c r="AK994" i="2"/>
  <c r="AK995" i="2"/>
  <c r="AK996" i="2"/>
  <c r="AK997" i="2"/>
  <c r="AK998" i="2"/>
  <c r="AK999" i="2"/>
  <c r="AK1000" i="2"/>
  <c r="AK1001" i="2"/>
  <c r="AK1002" i="2"/>
  <c r="AK1003" i="2"/>
  <c r="AK1004" i="2"/>
  <c r="AL16" i="2" l="1"/>
  <c r="AN16" i="2" s="1"/>
  <c r="AL15" i="2"/>
  <c r="AN15" i="2" s="1"/>
  <c r="AN922" i="2"/>
  <c r="AN913" i="2"/>
  <c r="AN829" i="2"/>
  <c r="AN813" i="2"/>
  <c r="AN797" i="2"/>
  <c r="AN781" i="2"/>
  <c r="AN765" i="2"/>
  <c r="AN749" i="2"/>
  <c r="AN733" i="2"/>
  <c r="AN717" i="2"/>
  <c r="AN701" i="2"/>
  <c r="AN685" i="2"/>
  <c r="AN669" i="2"/>
  <c r="AN653" i="2"/>
  <c r="AN621" i="2"/>
  <c r="AN981" i="2"/>
  <c r="AN957" i="2"/>
  <c r="AN993" i="2"/>
  <c r="AN977" i="2"/>
  <c r="AN950" i="2"/>
  <c r="AN945" i="2"/>
  <c r="AN890" i="2"/>
  <c r="AN881" i="2"/>
  <c r="AN861" i="2"/>
  <c r="AN845" i="2"/>
  <c r="AN637" i="2"/>
  <c r="AN605" i="2"/>
  <c r="AN589" i="2"/>
  <c r="AN573" i="2"/>
  <c r="AN557" i="2"/>
  <c r="AN965" i="2"/>
  <c r="AN949" i="2"/>
  <c r="AN933" i="2"/>
  <c r="AN917" i="2"/>
  <c r="AN901" i="2"/>
  <c r="AN885" i="2"/>
  <c r="AN496" i="2"/>
  <c r="AN801" i="2"/>
  <c r="AN793" i="2"/>
  <c r="AN785" i="2"/>
  <c r="AN777" i="2"/>
  <c r="AN769" i="2"/>
  <c r="AN761" i="2"/>
  <c r="AN753" i="2"/>
  <c r="AN745" i="2"/>
  <c r="AN737" i="2"/>
  <c r="AN729" i="2"/>
  <c r="AN721" i="2"/>
  <c r="AN713" i="2"/>
  <c r="AN705" i="2"/>
  <c r="AN697" i="2"/>
  <c r="AN689" i="2"/>
  <c r="AN681" i="2"/>
  <c r="AN673" i="2"/>
  <c r="AN665" i="2"/>
  <c r="AN657" i="2"/>
  <c r="AN649" i="2"/>
  <c r="AN641" i="2"/>
  <c r="AN633" i="2"/>
  <c r="AN625" i="2"/>
  <c r="AN617" i="2"/>
  <c r="AN609" i="2"/>
  <c r="AN601" i="2"/>
  <c r="AN593" i="2"/>
  <c r="AN585" i="2"/>
  <c r="AN577" i="2"/>
  <c r="AN569" i="2"/>
  <c r="AN561" i="2"/>
  <c r="AN512" i="2"/>
  <c r="AN543" i="2"/>
  <c r="AN527" i="2"/>
  <c r="AN511" i="2"/>
  <c r="AN495" i="2"/>
  <c r="AN479" i="2"/>
  <c r="AN471" i="2"/>
  <c r="AN463" i="2"/>
  <c r="AN455" i="2"/>
  <c r="AN447" i="2"/>
  <c r="AN439" i="2"/>
  <c r="AN431" i="2"/>
  <c r="AN423" i="2"/>
  <c r="AN415" i="2"/>
  <c r="AN407" i="2"/>
  <c r="AN399" i="2"/>
  <c r="AN391" i="2"/>
  <c r="AN383" i="2"/>
  <c r="AN375" i="2"/>
  <c r="AN367" i="2"/>
  <c r="AN318" i="2"/>
  <c r="AN551" i="2"/>
  <c r="AN535" i="2"/>
  <c r="AN519" i="2"/>
  <c r="AN503" i="2"/>
  <c r="AN487" i="2"/>
  <c r="AN475" i="2"/>
  <c r="AN467" i="2"/>
  <c r="AN459" i="2"/>
  <c r="AN451" i="2"/>
  <c r="AN443" i="2"/>
  <c r="AN435" i="2"/>
  <c r="AN427" i="2"/>
  <c r="AN419" i="2"/>
  <c r="AN411" i="2"/>
  <c r="AN403" i="2"/>
  <c r="AN395" i="2"/>
  <c r="AN387" i="2"/>
  <c r="AN379" i="2"/>
  <c r="AN371" i="2"/>
  <c r="AN363" i="2"/>
  <c r="AN350" i="2"/>
  <c r="AN286" i="2"/>
  <c r="AN349" i="2"/>
  <c r="AN333" i="2"/>
  <c r="AN317" i="2"/>
  <c r="AN301" i="2"/>
  <c r="AN285" i="2"/>
  <c r="AN269" i="2"/>
  <c r="AN357" i="2"/>
  <c r="AN341" i="2"/>
  <c r="AN325" i="2"/>
  <c r="AN309" i="2"/>
  <c r="AN293" i="2"/>
  <c r="AN277" i="2"/>
  <c r="AN261" i="2"/>
  <c r="AJ16" i="2" l="1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J122" i="2"/>
  <c r="AJ123" i="2"/>
  <c r="AJ124" i="2"/>
  <c r="AJ125" i="2"/>
  <c r="AJ126" i="2"/>
  <c r="AJ127" i="2"/>
  <c r="AJ128" i="2"/>
  <c r="AJ129" i="2"/>
  <c r="AJ130" i="2"/>
  <c r="AJ131" i="2"/>
  <c r="AJ132" i="2"/>
  <c r="AJ133" i="2"/>
  <c r="AJ134" i="2"/>
  <c r="AJ135" i="2"/>
  <c r="AJ136" i="2"/>
  <c r="AJ137" i="2"/>
  <c r="AJ138" i="2"/>
  <c r="AJ139" i="2"/>
  <c r="AJ140" i="2"/>
  <c r="AJ141" i="2"/>
  <c r="AJ142" i="2"/>
  <c r="AJ143" i="2"/>
  <c r="AJ144" i="2"/>
  <c r="AJ145" i="2"/>
  <c r="AJ146" i="2"/>
  <c r="AJ147" i="2"/>
  <c r="AJ148" i="2"/>
  <c r="AJ149" i="2"/>
  <c r="AJ150" i="2"/>
  <c r="AJ151" i="2"/>
  <c r="AJ152" i="2"/>
  <c r="AJ153" i="2"/>
  <c r="AJ154" i="2"/>
  <c r="AJ155" i="2"/>
  <c r="AJ156" i="2"/>
  <c r="AJ157" i="2"/>
  <c r="AJ158" i="2"/>
  <c r="AJ159" i="2"/>
  <c r="AJ160" i="2"/>
  <c r="AJ161" i="2"/>
  <c r="AJ162" i="2"/>
  <c r="AJ163" i="2"/>
  <c r="AJ164" i="2"/>
  <c r="AJ165" i="2"/>
  <c r="AJ166" i="2"/>
  <c r="AJ167" i="2"/>
  <c r="AJ168" i="2"/>
  <c r="AJ169" i="2"/>
  <c r="AJ170" i="2"/>
  <c r="AJ171" i="2"/>
  <c r="AJ172" i="2"/>
  <c r="AJ173" i="2"/>
  <c r="AJ174" i="2"/>
  <c r="AJ175" i="2"/>
  <c r="AJ176" i="2"/>
  <c r="AJ177" i="2"/>
  <c r="AJ178" i="2"/>
  <c r="AJ179" i="2"/>
  <c r="AJ180" i="2"/>
  <c r="AJ181" i="2"/>
  <c r="AJ182" i="2"/>
  <c r="AJ183" i="2"/>
  <c r="AJ184" i="2"/>
  <c r="AJ185" i="2"/>
  <c r="AJ186" i="2"/>
  <c r="AJ187" i="2"/>
  <c r="AJ188" i="2"/>
  <c r="AJ189" i="2"/>
  <c r="AJ190" i="2"/>
  <c r="AJ191" i="2"/>
  <c r="AJ192" i="2"/>
  <c r="AJ193" i="2"/>
  <c r="AJ194" i="2"/>
  <c r="AJ195" i="2"/>
  <c r="AJ196" i="2"/>
  <c r="AJ197" i="2"/>
  <c r="AJ198" i="2"/>
  <c r="AJ199" i="2"/>
  <c r="AJ200" i="2"/>
  <c r="AJ201" i="2"/>
  <c r="AJ202" i="2"/>
  <c r="AJ203" i="2"/>
  <c r="AJ204" i="2"/>
  <c r="AJ205" i="2"/>
  <c r="AJ206" i="2"/>
  <c r="AJ207" i="2"/>
  <c r="AJ208" i="2"/>
  <c r="AJ209" i="2"/>
  <c r="AJ210" i="2"/>
  <c r="AJ211" i="2"/>
  <c r="AJ212" i="2"/>
  <c r="AJ213" i="2"/>
  <c r="AJ214" i="2"/>
  <c r="AJ215" i="2"/>
  <c r="AJ216" i="2"/>
  <c r="AJ217" i="2"/>
  <c r="AJ218" i="2"/>
  <c r="AJ219" i="2"/>
  <c r="AJ220" i="2"/>
  <c r="AJ221" i="2"/>
  <c r="AJ222" i="2"/>
  <c r="AJ223" i="2"/>
  <c r="AJ224" i="2"/>
  <c r="AJ225" i="2"/>
  <c r="AJ226" i="2"/>
  <c r="AJ227" i="2"/>
  <c r="AJ228" i="2"/>
  <c r="AJ229" i="2"/>
  <c r="AJ230" i="2"/>
  <c r="AJ231" i="2"/>
  <c r="AJ232" i="2"/>
  <c r="AJ233" i="2"/>
  <c r="AJ234" i="2"/>
  <c r="AJ235" i="2"/>
  <c r="AJ236" i="2"/>
  <c r="AJ237" i="2"/>
  <c r="AJ238" i="2"/>
  <c r="AJ239" i="2"/>
  <c r="AJ240" i="2"/>
  <c r="AJ241" i="2"/>
  <c r="AJ242" i="2"/>
  <c r="AJ243" i="2"/>
  <c r="AJ244" i="2"/>
  <c r="AJ245" i="2"/>
  <c r="AJ246" i="2"/>
  <c r="AJ247" i="2"/>
  <c r="AJ248" i="2"/>
  <c r="AJ249" i="2"/>
  <c r="AJ250" i="2"/>
  <c r="AJ251" i="2"/>
  <c r="AJ252" i="2"/>
  <c r="AJ253" i="2"/>
  <c r="AJ254" i="2"/>
  <c r="AJ255" i="2"/>
  <c r="AJ256" i="2"/>
  <c r="AJ257" i="2"/>
  <c r="AJ258" i="2"/>
  <c r="AJ259" i="2"/>
  <c r="AJ260" i="2"/>
  <c r="AJ261" i="2"/>
  <c r="AJ262" i="2"/>
  <c r="AJ263" i="2"/>
  <c r="AJ264" i="2"/>
  <c r="AJ265" i="2"/>
  <c r="AJ266" i="2"/>
  <c r="AJ267" i="2"/>
  <c r="AJ268" i="2"/>
  <c r="AJ269" i="2"/>
  <c r="AJ270" i="2"/>
  <c r="AJ271" i="2"/>
  <c r="AJ272" i="2"/>
  <c r="AJ273" i="2"/>
  <c r="AJ274" i="2"/>
  <c r="AJ275" i="2"/>
  <c r="AJ276" i="2"/>
  <c r="AJ277" i="2"/>
  <c r="AJ278" i="2"/>
  <c r="AJ279" i="2"/>
  <c r="AJ280" i="2"/>
  <c r="AJ281" i="2"/>
  <c r="AJ282" i="2"/>
  <c r="AJ283" i="2"/>
  <c r="AJ284" i="2"/>
  <c r="AJ285" i="2"/>
  <c r="AJ286" i="2"/>
  <c r="AJ287" i="2"/>
  <c r="AJ288" i="2"/>
  <c r="AJ289" i="2"/>
  <c r="AJ290" i="2"/>
  <c r="AJ291" i="2"/>
  <c r="AJ292" i="2"/>
  <c r="AJ293" i="2"/>
  <c r="AJ294" i="2"/>
  <c r="AJ295" i="2"/>
  <c r="AJ296" i="2"/>
  <c r="AJ297" i="2"/>
  <c r="AJ298" i="2"/>
  <c r="AJ299" i="2"/>
  <c r="AJ300" i="2"/>
  <c r="AJ301" i="2"/>
  <c r="AJ302" i="2"/>
  <c r="AJ303" i="2"/>
  <c r="AJ304" i="2"/>
  <c r="AJ305" i="2"/>
  <c r="AJ306" i="2"/>
  <c r="AJ307" i="2"/>
  <c r="AJ308" i="2"/>
  <c r="AJ309" i="2"/>
  <c r="AJ310" i="2"/>
  <c r="AJ311" i="2"/>
  <c r="AJ312" i="2"/>
  <c r="AJ313" i="2"/>
  <c r="AJ314" i="2"/>
  <c r="AJ315" i="2"/>
  <c r="AJ316" i="2"/>
  <c r="AJ317" i="2"/>
  <c r="AJ318" i="2"/>
  <c r="AJ319" i="2"/>
  <c r="AJ320" i="2"/>
  <c r="AJ321" i="2"/>
  <c r="AJ322" i="2"/>
  <c r="AJ323" i="2"/>
  <c r="AJ324" i="2"/>
  <c r="AJ325" i="2"/>
  <c r="AJ326" i="2"/>
  <c r="AJ327" i="2"/>
  <c r="AJ328" i="2"/>
  <c r="AJ329" i="2"/>
  <c r="AJ330" i="2"/>
  <c r="AJ331" i="2"/>
  <c r="AJ332" i="2"/>
  <c r="AJ333" i="2"/>
  <c r="AJ334" i="2"/>
  <c r="AJ335" i="2"/>
  <c r="AJ336" i="2"/>
  <c r="AJ337" i="2"/>
  <c r="AJ338" i="2"/>
  <c r="AJ339" i="2"/>
  <c r="AJ340" i="2"/>
  <c r="AJ341" i="2"/>
  <c r="AJ342" i="2"/>
  <c r="AJ343" i="2"/>
  <c r="AJ344" i="2"/>
  <c r="AJ345" i="2"/>
  <c r="AJ346" i="2"/>
  <c r="AJ347" i="2"/>
  <c r="AJ348" i="2"/>
  <c r="AJ349" i="2"/>
  <c r="AJ350" i="2"/>
  <c r="AJ351" i="2"/>
  <c r="AJ352" i="2"/>
  <c r="AJ353" i="2"/>
  <c r="AJ354" i="2"/>
  <c r="AJ355" i="2"/>
  <c r="AJ356" i="2"/>
  <c r="AJ357" i="2"/>
  <c r="AJ358" i="2"/>
  <c r="AJ359" i="2"/>
  <c r="AJ360" i="2"/>
  <c r="AJ361" i="2"/>
  <c r="AJ362" i="2"/>
  <c r="AJ363" i="2"/>
  <c r="AJ364" i="2"/>
  <c r="AJ365" i="2"/>
  <c r="AJ366" i="2"/>
  <c r="AJ367" i="2"/>
  <c r="AJ368" i="2"/>
  <c r="AJ369" i="2"/>
  <c r="AJ370" i="2"/>
  <c r="AJ371" i="2"/>
  <c r="AJ372" i="2"/>
  <c r="AJ373" i="2"/>
  <c r="AJ374" i="2"/>
  <c r="AJ375" i="2"/>
  <c r="AJ376" i="2"/>
  <c r="AJ377" i="2"/>
  <c r="AJ378" i="2"/>
  <c r="AJ379" i="2"/>
  <c r="AJ380" i="2"/>
  <c r="AJ381" i="2"/>
  <c r="AJ382" i="2"/>
  <c r="AJ383" i="2"/>
  <c r="AJ384" i="2"/>
  <c r="AJ385" i="2"/>
  <c r="AJ386" i="2"/>
  <c r="AJ387" i="2"/>
  <c r="AJ388" i="2"/>
  <c r="AJ389" i="2"/>
  <c r="AJ390" i="2"/>
  <c r="AJ391" i="2"/>
  <c r="AJ392" i="2"/>
  <c r="AJ393" i="2"/>
  <c r="AJ394" i="2"/>
  <c r="AJ395" i="2"/>
  <c r="AJ396" i="2"/>
  <c r="AJ397" i="2"/>
  <c r="AJ398" i="2"/>
  <c r="AJ399" i="2"/>
  <c r="AJ400" i="2"/>
  <c r="AJ401" i="2"/>
  <c r="AJ402" i="2"/>
  <c r="AJ403" i="2"/>
  <c r="AJ404" i="2"/>
  <c r="AJ405" i="2"/>
  <c r="AJ406" i="2"/>
  <c r="AJ407" i="2"/>
  <c r="AJ408" i="2"/>
  <c r="AJ409" i="2"/>
  <c r="AJ410" i="2"/>
  <c r="AJ411" i="2"/>
  <c r="AJ412" i="2"/>
  <c r="AJ413" i="2"/>
  <c r="AJ414" i="2"/>
  <c r="AJ415" i="2"/>
  <c r="AJ416" i="2"/>
  <c r="AJ417" i="2"/>
  <c r="AJ418" i="2"/>
  <c r="AJ419" i="2"/>
  <c r="AJ420" i="2"/>
  <c r="AJ421" i="2"/>
  <c r="AJ422" i="2"/>
  <c r="AJ423" i="2"/>
  <c r="AJ424" i="2"/>
  <c r="AJ425" i="2"/>
  <c r="AJ426" i="2"/>
  <c r="AJ427" i="2"/>
  <c r="AJ428" i="2"/>
  <c r="AJ429" i="2"/>
  <c r="AJ430" i="2"/>
  <c r="AJ431" i="2"/>
  <c r="AJ432" i="2"/>
  <c r="AJ433" i="2"/>
  <c r="AJ434" i="2"/>
  <c r="AJ435" i="2"/>
  <c r="AJ436" i="2"/>
  <c r="AJ437" i="2"/>
  <c r="AJ438" i="2"/>
  <c r="AJ439" i="2"/>
  <c r="AJ440" i="2"/>
  <c r="AJ441" i="2"/>
  <c r="AJ442" i="2"/>
  <c r="AJ443" i="2"/>
  <c r="AJ444" i="2"/>
  <c r="AJ445" i="2"/>
  <c r="AJ446" i="2"/>
  <c r="AJ447" i="2"/>
  <c r="AJ448" i="2"/>
  <c r="AJ449" i="2"/>
  <c r="AJ450" i="2"/>
  <c r="AJ451" i="2"/>
  <c r="AJ452" i="2"/>
  <c r="AJ453" i="2"/>
  <c r="AJ454" i="2"/>
  <c r="AJ455" i="2"/>
  <c r="AJ456" i="2"/>
  <c r="AJ457" i="2"/>
  <c r="AJ458" i="2"/>
  <c r="AJ459" i="2"/>
  <c r="AJ460" i="2"/>
  <c r="AJ461" i="2"/>
  <c r="AJ462" i="2"/>
  <c r="AJ463" i="2"/>
  <c r="AJ464" i="2"/>
  <c r="AJ465" i="2"/>
  <c r="AJ466" i="2"/>
  <c r="AJ467" i="2"/>
  <c r="AJ468" i="2"/>
  <c r="AJ469" i="2"/>
  <c r="AJ470" i="2"/>
  <c r="AJ471" i="2"/>
  <c r="AJ472" i="2"/>
  <c r="AJ473" i="2"/>
  <c r="AJ474" i="2"/>
  <c r="AJ475" i="2"/>
  <c r="AJ476" i="2"/>
  <c r="AJ477" i="2"/>
  <c r="AJ478" i="2"/>
  <c r="AJ479" i="2"/>
  <c r="AJ480" i="2"/>
  <c r="AJ481" i="2"/>
  <c r="AJ482" i="2"/>
  <c r="AJ483" i="2"/>
  <c r="AJ484" i="2"/>
  <c r="AJ485" i="2"/>
  <c r="AJ486" i="2"/>
  <c r="AJ487" i="2"/>
  <c r="AJ488" i="2"/>
  <c r="AJ489" i="2"/>
  <c r="AJ490" i="2"/>
  <c r="AJ491" i="2"/>
  <c r="AJ492" i="2"/>
  <c r="AJ493" i="2"/>
  <c r="AJ494" i="2"/>
  <c r="AJ495" i="2"/>
  <c r="AJ496" i="2"/>
  <c r="AJ497" i="2"/>
  <c r="AJ498" i="2"/>
  <c r="AJ499" i="2"/>
  <c r="AJ500" i="2"/>
  <c r="AJ501" i="2"/>
  <c r="AJ502" i="2"/>
  <c r="AJ503" i="2"/>
  <c r="AJ504" i="2"/>
  <c r="AJ505" i="2"/>
  <c r="AJ506" i="2"/>
  <c r="AJ507" i="2"/>
  <c r="AJ508" i="2"/>
  <c r="AJ509" i="2"/>
  <c r="AJ510" i="2"/>
  <c r="AJ511" i="2"/>
  <c r="AJ512" i="2"/>
  <c r="AJ513" i="2"/>
  <c r="AJ514" i="2"/>
  <c r="AJ515" i="2"/>
  <c r="AJ516" i="2"/>
  <c r="AJ517" i="2"/>
  <c r="AJ518" i="2"/>
  <c r="AJ519" i="2"/>
  <c r="AJ520" i="2"/>
  <c r="AJ521" i="2"/>
  <c r="AJ522" i="2"/>
  <c r="AJ523" i="2"/>
  <c r="AJ524" i="2"/>
  <c r="AJ525" i="2"/>
  <c r="AJ526" i="2"/>
  <c r="AJ527" i="2"/>
  <c r="AJ528" i="2"/>
  <c r="AJ529" i="2"/>
  <c r="AJ530" i="2"/>
  <c r="AJ531" i="2"/>
  <c r="AJ532" i="2"/>
  <c r="AJ533" i="2"/>
  <c r="AJ534" i="2"/>
  <c r="AJ535" i="2"/>
  <c r="AJ536" i="2"/>
  <c r="AJ537" i="2"/>
  <c r="AJ538" i="2"/>
  <c r="AJ539" i="2"/>
  <c r="AJ540" i="2"/>
  <c r="AJ541" i="2"/>
  <c r="AJ542" i="2"/>
  <c r="AJ543" i="2"/>
  <c r="AJ544" i="2"/>
  <c r="AJ545" i="2"/>
  <c r="AJ546" i="2"/>
  <c r="AJ547" i="2"/>
  <c r="AJ548" i="2"/>
  <c r="AJ549" i="2"/>
  <c r="AJ550" i="2"/>
  <c r="AJ551" i="2"/>
  <c r="AJ552" i="2"/>
  <c r="AJ553" i="2"/>
  <c r="AJ554" i="2"/>
  <c r="AJ555" i="2"/>
  <c r="AJ556" i="2"/>
  <c r="AJ557" i="2"/>
  <c r="AJ558" i="2"/>
  <c r="AJ559" i="2"/>
  <c r="AJ560" i="2"/>
  <c r="AJ561" i="2"/>
  <c r="AJ562" i="2"/>
  <c r="AJ563" i="2"/>
  <c r="AJ564" i="2"/>
  <c r="AJ565" i="2"/>
  <c r="AJ566" i="2"/>
  <c r="AJ567" i="2"/>
  <c r="AJ568" i="2"/>
  <c r="AJ569" i="2"/>
  <c r="AJ570" i="2"/>
  <c r="AJ571" i="2"/>
  <c r="AJ572" i="2"/>
  <c r="AJ573" i="2"/>
  <c r="AJ574" i="2"/>
  <c r="AJ575" i="2"/>
  <c r="AJ576" i="2"/>
  <c r="AJ577" i="2"/>
  <c r="AJ578" i="2"/>
  <c r="AJ579" i="2"/>
  <c r="AJ580" i="2"/>
  <c r="AJ581" i="2"/>
  <c r="AJ582" i="2"/>
  <c r="AJ583" i="2"/>
  <c r="AJ584" i="2"/>
  <c r="AJ585" i="2"/>
  <c r="AJ586" i="2"/>
  <c r="AJ587" i="2"/>
  <c r="AJ588" i="2"/>
  <c r="AJ589" i="2"/>
  <c r="AJ590" i="2"/>
  <c r="AJ591" i="2"/>
  <c r="AJ592" i="2"/>
  <c r="AJ593" i="2"/>
  <c r="AJ594" i="2"/>
  <c r="AJ595" i="2"/>
  <c r="AJ596" i="2"/>
  <c r="AJ597" i="2"/>
  <c r="AJ598" i="2"/>
  <c r="AJ599" i="2"/>
  <c r="AJ600" i="2"/>
  <c r="AJ601" i="2"/>
  <c r="AJ602" i="2"/>
  <c r="AJ603" i="2"/>
  <c r="AJ604" i="2"/>
  <c r="AJ605" i="2"/>
  <c r="AJ606" i="2"/>
  <c r="AJ607" i="2"/>
  <c r="AJ608" i="2"/>
  <c r="AJ609" i="2"/>
  <c r="AJ610" i="2"/>
  <c r="AJ611" i="2"/>
  <c r="AJ612" i="2"/>
  <c r="AJ613" i="2"/>
  <c r="AJ614" i="2"/>
  <c r="AJ615" i="2"/>
  <c r="AJ616" i="2"/>
  <c r="AJ617" i="2"/>
  <c r="AJ618" i="2"/>
  <c r="AJ619" i="2"/>
  <c r="AJ620" i="2"/>
  <c r="AJ621" i="2"/>
  <c r="AJ622" i="2"/>
  <c r="AJ623" i="2"/>
  <c r="AJ624" i="2"/>
  <c r="AJ625" i="2"/>
  <c r="AJ626" i="2"/>
  <c r="AJ627" i="2"/>
  <c r="AJ628" i="2"/>
  <c r="AJ629" i="2"/>
  <c r="AJ630" i="2"/>
  <c r="AJ631" i="2"/>
  <c r="AJ632" i="2"/>
  <c r="AJ633" i="2"/>
  <c r="AJ634" i="2"/>
  <c r="AJ635" i="2"/>
  <c r="AJ636" i="2"/>
  <c r="AJ637" i="2"/>
  <c r="AJ638" i="2"/>
  <c r="AJ639" i="2"/>
  <c r="AJ640" i="2"/>
  <c r="AJ641" i="2"/>
  <c r="AJ642" i="2"/>
  <c r="AJ643" i="2"/>
  <c r="AJ644" i="2"/>
  <c r="AJ645" i="2"/>
  <c r="AJ646" i="2"/>
  <c r="AJ647" i="2"/>
  <c r="AJ648" i="2"/>
  <c r="AJ649" i="2"/>
  <c r="AJ650" i="2"/>
  <c r="AJ651" i="2"/>
  <c r="AJ652" i="2"/>
  <c r="AJ653" i="2"/>
  <c r="AJ654" i="2"/>
  <c r="AJ655" i="2"/>
  <c r="AJ656" i="2"/>
  <c r="AJ657" i="2"/>
  <c r="AJ658" i="2"/>
  <c r="AJ659" i="2"/>
  <c r="AJ660" i="2"/>
  <c r="AJ661" i="2"/>
  <c r="AJ662" i="2"/>
  <c r="AJ663" i="2"/>
  <c r="AJ664" i="2"/>
  <c r="AJ665" i="2"/>
  <c r="AJ666" i="2"/>
  <c r="AJ667" i="2"/>
  <c r="AJ668" i="2"/>
  <c r="AJ669" i="2"/>
  <c r="AJ670" i="2"/>
  <c r="AJ671" i="2"/>
  <c r="AJ672" i="2"/>
  <c r="AJ673" i="2"/>
  <c r="AJ674" i="2"/>
  <c r="AJ675" i="2"/>
  <c r="AJ676" i="2"/>
  <c r="AJ677" i="2"/>
  <c r="AJ678" i="2"/>
  <c r="AJ679" i="2"/>
  <c r="AJ680" i="2"/>
  <c r="AJ681" i="2"/>
  <c r="AJ682" i="2"/>
  <c r="AJ683" i="2"/>
  <c r="AJ684" i="2"/>
  <c r="AJ685" i="2"/>
  <c r="AJ686" i="2"/>
  <c r="AJ687" i="2"/>
  <c r="AJ688" i="2"/>
  <c r="AJ689" i="2"/>
  <c r="AJ690" i="2"/>
  <c r="AJ691" i="2"/>
  <c r="AJ692" i="2"/>
  <c r="AJ693" i="2"/>
  <c r="AJ694" i="2"/>
  <c r="AJ695" i="2"/>
  <c r="AJ696" i="2"/>
  <c r="AJ697" i="2"/>
  <c r="AJ698" i="2"/>
  <c r="AJ699" i="2"/>
  <c r="AJ700" i="2"/>
  <c r="AJ701" i="2"/>
  <c r="AJ702" i="2"/>
  <c r="AJ703" i="2"/>
  <c r="AJ704" i="2"/>
  <c r="AJ705" i="2"/>
  <c r="AJ706" i="2"/>
  <c r="AJ707" i="2"/>
  <c r="AJ708" i="2"/>
  <c r="AJ709" i="2"/>
  <c r="AJ710" i="2"/>
  <c r="AJ711" i="2"/>
  <c r="AJ712" i="2"/>
  <c r="AJ713" i="2"/>
  <c r="AJ714" i="2"/>
  <c r="AJ715" i="2"/>
  <c r="AJ716" i="2"/>
  <c r="AJ717" i="2"/>
  <c r="AJ718" i="2"/>
  <c r="AJ719" i="2"/>
  <c r="AJ720" i="2"/>
  <c r="AJ721" i="2"/>
  <c r="AJ722" i="2"/>
  <c r="AJ723" i="2"/>
  <c r="AJ724" i="2"/>
  <c r="AJ725" i="2"/>
  <c r="AJ726" i="2"/>
  <c r="AJ727" i="2"/>
  <c r="AJ728" i="2"/>
  <c r="AJ729" i="2"/>
  <c r="AJ730" i="2"/>
  <c r="AJ731" i="2"/>
  <c r="AJ732" i="2"/>
  <c r="AJ733" i="2"/>
  <c r="AJ734" i="2"/>
  <c r="AJ735" i="2"/>
  <c r="AJ736" i="2"/>
  <c r="AJ737" i="2"/>
  <c r="AJ738" i="2"/>
  <c r="AJ739" i="2"/>
  <c r="AJ740" i="2"/>
  <c r="AJ741" i="2"/>
  <c r="AJ742" i="2"/>
  <c r="AJ743" i="2"/>
  <c r="AJ744" i="2"/>
  <c r="AJ745" i="2"/>
  <c r="AJ746" i="2"/>
  <c r="AJ747" i="2"/>
  <c r="AJ748" i="2"/>
  <c r="AJ749" i="2"/>
  <c r="AJ750" i="2"/>
  <c r="AJ751" i="2"/>
  <c r="AJ752" i="2"/>
  <c r="AJ753" i="2"/>
  <c r="AJ754" i="2"/>
  <c r="AJ755" i="2"/>
  <c r="AJ756" i="2"/>
  <c r="AJ757" i="2"/>
  <c r="AJ758" i="2"/>
  <c r="AJ759" i="2"/>
  <c r="AJ760" i="2"/>
  <c r="AJ761" i="2"/>
  <c r="AJ762" i="2"/>
  <c r="AJ763" i="2"/>
  <c r="AJ764" i="2"/>
  <c r="AJ765" i="2"/>
  <c r="AJ766" i="2"/>
  <c r="AJ767" i="2"/>
  <c r="AJ768" i="2"/>
  <c r="AJ769" i="2"/>
  <c r="AJ770" i="2"/>
  <c r="AJ771" i="2"/>
  <c r="AJ772" i="2"/>
  <c r="AJ773" i="2"/>
  <c r="AJ774" i="2"/>
  <c r="AJ775" i="2"/>
  <c r="AJ776" i="2"/>
  <c r="AJ777" i="2"/>
  <c r="AJ778" i="2"/>
  <c r="AJ779" i="2"/>
  <c r="AJ780" i="2"/>
  <c r="AJ781" i="2"/>
  <c r="AJ782" i="2"/>
  <c r="AJ783" i="2"/>
  <c r="AJ784" i="2"/>
  <c r="AJ785" i="2"/>
  <c r="AJ786" i="2"/>
  <c r="AJ787" i="2"/>
  <c r="AJ788" i="2"/>
  <c r="AJ789" i="2"/>
  <c r="AJ790" i="2"/>
  <c r="AJ791" i="2"/>
  <c r="AJ792" i="2"/>
  <c r="AJ793" i="2"/>
  <c r="AJ794" i="2"/>
  <c r="AJ795" i="2"/>
  <c r="AJ796" i="2"/>
  <c r="AJ797" i="2"/>
  <c r="AJ798" i="2"/>
  <c r="AJ799" i="2"/>
  <c r="AJ800" i="2"/>
  <c r="AJ801" i="2"/>
  <c r="AJ802" i="2"/>
  <c r="AJ803" i="2"/>
  <c r="AJ804" i="2"/>
  <c r="AJ805" i="2"/>
  <c r="AJ806" i="2"/>
  <c r="AJ807" i="2"/>
  <c r="AJ808" i="2"/>
  <c r="AJ809" i="2"/>
  <c r="AJ810" i="2"/>
  <c r="AJ811" i="2"/>
  <c r="AJ812" i="2"/>
  <c r="AJ813" i="2"/>
  <c r="AJ814" i="2"/>
  <c r="AJ815" i="2"/>
  <c r="AJ816" i="2"/>
  <c r="AJ817" i="2"/>
  <c r="AJ818" i="2"/>
  <c r="AJ819" i="2"/>
  <c r="AJ820" i="2"/>
  <c r="AJ821" i="2"/>
  <c r="AJ822" i="2"/>
  <c r="AJ823" i="2"/>
  <c r="AJ824" i="2"/>
  <c r="AJ825" i="2"/>
  <c r="AJ826" i="2"/>
  <c r="AJ827" i="2"/>
  <c r="AJ828" i="2"/>
  <c r="AJ829" i="2"/>
  <c r="AJ830" i="2"/>
  <c r="AJ831" i="2"/>
  <c r="AJ832" i="2"/>
  <c r="AJ833" i="2"/>
  <c r="AJ834" i="2"/>
  <c r="AJ835" i="2"/>
  <c r="AJ836" i="2"/>
  <c r="AJ837" i="2"/>
  <c r="AJ838" i="2"/>
  <c r="AJ839" i="2"/>
  <c r="AJ840" i="2"/>
  <c r="AJ841" i="2"/>
  <c r="AJ842" i="2"/>
  <c r="AJ843" i="2"/>
  <c r="AJ844" i="2"/>
  <c r="AJ845" i="2"/>
  <c r="AJ846" i="2"/>
  <c r="AJ847" i="2"/>
  <c r="AJ848" i="2"/>
  <c r="AJ849" i="2"/>
  <c r="AJ850" i="2"/>
  <c r="AJ851" i="2"/>
  <c r="AJ852" i="2"/>
  <c r="AJ853" i="2"/>
  <c r="AJ854" i="2"/>
  <c r="AJ855" i="2"/>
  <c r="AJ856" i="2"/>
  <c r="AJ857" i="2"/>
  <c r="AJ858" i="2"/>
  <c r="AJ859" i="2"/>
  <c r="AJ860" i="2"/>
  <c r="AJ861" i="2"/>
  <c r="AJ862" i="2"/>
  <c r="AJ863" i="2"/>
  <c r="AJ864" i="2"/>
  <c r="AJ865" i="2"/>
  <c r="AJ866" i="2"/>
  <c r="AJ867" i="2"/>
  <c r="AJ868" i="2"/>
  <c r="AJ869" i="2"/>
  <c r="AJ870" i="2"/>
  <c r="AJ871" i="2"/>
  <c r="AJ872" i="2"/>
  <c r="AJ873" i="2"/>
  <c r="AJ874" i="2"/>
  <c r="AJ875" i="2"/>
  <c r="AJ876" i="2"/>
  <c r="AJ877" i="2"/>
  <c r="AJ878" i="2"/>
  <c r="AJ879" i="2"/>
  <c r="AJ880" i="2"/>
  <c r="AJ881" i="2"/>
  <c r="AJ882" i="2"/>
  <c r="AJ883" i="2"/>
  <c r="AJ884" i="2"/>
  <c r="AJ885" i="2"/>
  <c r="AJ886" i="2"/>
  <c r="AJ887" i="2"/>
  <c r="AJ888" i="2"/>
  <c r="AJ889" i="2"/>
  <c r="AJ890" i="2"/>
  <c r="AJ891" i="2"/>
  <c r="AJ892" i="2"/>
  <c r="AJ893" i="2"/>
  <c r="AJ894" i="2"/>
  <c r="AJ895" i="2"/>
  <c r="AJ896" i="2"/>
  <c r="AJ897" i="2"/>
  <c r="AJ898" i="2"/>
  <c r="AJ899" i="2"/>
  <c r="AJ900" i="2"/>
  <c r="AJ901" i="2"/>
  <c r="AJ902" i="2"/>
  <c r="AJ903" i="2"/>
  <c r="AJ904" i="2"/>
  <c r="AJ905" i="2"/>
  <c r="AJ906" i="2"/>
  <c r="AJ907" i="2"/>
  <c r="AJ908" i="2"/>
  <c r="AJ909" i="2"/>
  <c r="AJ910" i="2"/>
  <c r="AJ911" i="2"/>
  <c r="AJ912" i="2"/>
  <c r="AJ913" i="2"/>
  <c r="AJ914" i="2"/>
  <c r="AJ915" i="2"/>
  <c r="AJ916" i="2"/>
  <c r="AJ917" i="2"/>
  <c r="AJ918" i="2"/>
  <c r="AJ919" i="2"/>
  <c r="AJ920" i="2"/>
  <c r="AJ921" i="2"/>
  <c r="AJ922" i="2"/>
  <c r="AJ923" i="2"/>
  <c r="AJ924" i="2"/>
  <c r="AJ925" i="2"/>
  <c r="AJ926" i="2"/>
  <c r="AJ927" i="2"/>
  <c r="AJ928" i="2"/>
  <c r="AJ929" i="2"/>
  <c r="AJ930" i="2"/>
  <c r="AJ931" i="2"/>
  <c r="AJ932" i="2"/>
  <c r="AJ933" i="2"/>
  <c r="AJ934" i="2"/>
  <c r="AJ935" i="2"/>
  <c r="AJ936" i="2"/>
  <c r="AJ937" i="2"/>
  <c r="AJ938" i="2"/>
  <c r="AJ939" i="2"/>
  <c r="AJ940" i="2"/>
  <c r="AJ941" i="2"/>
  <c r="AJ942" i="2"/>
  <c r="AJ943" i="2"/>
  <c r="AJ944" i="2"/>
  <c r="AJ945" i="2"/>
  <c r="AJ946" i="2"/>
  <c r="AJ947" i="2"/>
  <c r="AJ948" i="2"/>
  <c r="AJ949" i="2"/>
  <c r="AJ950" i="2"/>
  <c r="AJ951" i="2"/>
  <c r="AJ952" i="2"/>
  <c r="AJ953" i="2"/>
  <c r="AJ954" i="2"/>
  <c r="AJ955" i="2"/>
  <c r="AJ956" i="2"/>
  <c r="AJ957" i="2"/>
  <c r="AJ958" i="2"/>
  <c r="AJ959" i="2"/>
  <c r="AJ960" i="2"/>
  <c r="AJ961" i="2"/>
  <c r="AJ962" i="2"/>
  <c r="AJ963" i="2"/>
  <c r="AJ964" i="2"/>
  <c r="AJ965" i="2"/>
  <c r="AJ966" i="2"/>
  <c r="AJ967" i="2"/>
  <c r="AJ968" i="2"/>
  <c r="AJ969" i="2"/>
  <c r="AJ970" i="2"/>
  <c r="AJ971" i="2"/>
  <c r="AJ972" i="2"/>
  <c r="AJ973" i="2"/>
  <c r="AJ974" i="2"/>
  <c r="AJ975" i="2"/>
  <c r="AJ976" i="2"/>
  <c r="AJ977" i="2"/>
  <c r="AJ978" i="2"/>
  <c r="AJ979" i="2"/>
  <c r="AJ980" i="2"/>
  <c r="AJ981" i="2"/>
  <c r="AJ982" i="2"/>
  <c r="AJ983" i="2"/>
  <c r="AJ984" i="2"/>
  <c r="AJ985" i="2"/>
  <c r="AJ986" i="2"/>
  <c r="AJ987" i="2"/>
  <c r="AJ988" i="2"/>
  <c r="AJ989" i="2"/>
  <c r="AJ990" i="2"/>
  <c r="AJ991" i="2"/>
  <c r="AJ992" i="2"/>
  <c r="AJ993" i="2"/>
  <c r="AJ994" i="2"/>
  <c r="AJ995" i="2"/>
  <c r="AJ996" i="2"/>
  <c r="AJ997" i="2"/>
  <c r="AJ998" i="2"/>
  <c r="AJ999" i="2"/>
  <c r="AJ1000" i="2"/>
  <c r="AJ1001" i="2"/>
  <c r="AJ1002" i="2"/>
  <c r="AJ1003" i="2"/>
  <c r="AJ1004" i="2"/>
  <c r="AJ15" i="2"/>
  <c r="AJ14" i="2" l="1"/>
  <c r="AF18" i="2"/>
  <c r="AF16" i="2"/>
  <c r="AF17" i="2"/>
  <c r="AF19" i="2"/>
  <c r="AF20" i="2"/>
  <c r="AF21" i="2"/>
  <c r="AF22" i="2"/>
  <c r="AF23" i="2"/>
  <c r="AF24" i="2"/>
  <c r="AF25" i="2"/>
  <c r="AF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249" i="2"/>
  <c r="AE250" i="2"/>
  <c r="AE251" i="2"/>
  <c r="AE252" i="2"/>
  <c r="AE253" i="2"/>
  <c r="AE254" i="2"/>
  <c r="AE255" i="2"/>
  <c r="AE256" i="2"/>
  <c r="AE257" i="2"/>
  <c r="AE258" i="2"/>
  <c r="AE259" i="2"/>
  <c r="AE260" i="2"/>
  <c r="AE261" i="2"/>
  <c r="AE262" i="2"/>
  <c r="AE263" i="2"/>
  <c r="AE264" i="2"/>
  <c r="AE265" i="2"/>
  <c r="AE266" i="2"/>
  <c r="AE267" i="2"/>
  <c r="AE268" i="2"/>
  <c r="AE269" i="2"/>
  <c r="AE270" i="2"/>
  <c r="AE271" i="2"/>
  <c r="AE272" i="2"/>
  <c r="AE273" i="2"/>
  <c r="AE274" i="2"/>
  <c r="AE275" i="2"/>
  <c r="AE276" i="2"/>
  <c r="AE277" i="2"/>
  <c r="AE278" i="2"/>
  <c r="AE279" i="2"/>
  <c r="AE280" i="2"/>
  <c r="AE281" i="2"/>
  <c r="AE282" i="2"/>
  <c r="AE283" i="2"/>
  <c r="AE284" i="2"/>
  <c r="AE285" i="2"/>
  <c r="AE286" i="2"/>
  <c r="AE287" i="2"/>
  <c r="AE288" i="2"/>
  <c r="AE289" i="2"/>
  <c r="AE290" i="2"/>
  <c r="AE291" i="2"/>
  <c r="AE292" i="2"/>
  <c r="AE293" i="2"/>
  <c r="AE294" i="2"/>
  <c r="AE295" i="2"/>
  <c r="AE296" i="2"/>
  <c r="AE297" i="2"/>
  <c r="AE298" i="2"/>
  <c r="AE299" i="2"/>
  <c r="AE300" i="2"/>
  <c r="AE301" i="2"/>
  <c r="AE302" i="2"/>
  <c r="AE303" i="2"/>
  <c r="AE304" i="2"/>
  <c r="AE305" i="2"/>
  <c r="AE306" i="2"/>
  <c r="AE307" i="2"/>
  <c r="AE308" i="2"/>
  <c r="AE309" i="2"/>
  <c r="AE310" i="2"/>
  <c r="AE311" i="2"/>
  <c r="AE312" i="2"/>
  <c r="AE313" i="2"/>
  <c r="AE314" i="2"/>
  <c r="AE315" i="2"/>
  <c r="AE316" i="2"/>
  <c r="AE317" i="2"/>
  <c r="AE318" i="2"/>
  <c r="AE319" i="2"/>
  <c r="AE320" i="2"/>
  <c r="AE321" i="2"/>
  <c r="AE322" i="2"/>
  <c r="AE323" i="2"/>
  <c r="AE324" i="2"/>
  <c r="AE325" i="2"/>
  <c r="AE326" i="2"/>
  <c r="AE327" i="2"/>
  <c r="AE328" i="2"/>
  <c r="AE329" i="2"/>
  <c r="AE330" i="2"/>
  <c r="AE331" i="2"/>
  <c r="AE332" i="2"/>
  <c r="AE333" i="2"/>
  <c r="AE334" i="2"/>
  <c r="AE335" i="2"/>
  <c r="AE336" i="2"/>
  <c r="AE337" i="2"/>
  <c r="AE338" i="2"/>
  <c r="AE339" i="2"/>
  <c r="AE340" i="2"/>
  <c r="AE341" i="2"/>
  <c r="AE342" i="2"/>
  <c r="AE343" i="2"/>
  <c r="AE344" i="2"/>
  <c r="AE345" i="2"/>
  <c r="AE346" i="2"/>
  <c r="AE347" i="2"/>
  <c r="AE348" i="2"/>
  <c r="AE349" i="2"/>
  <c r="AE350" i="2"/>
  <c r="AE351" i="2"/>
  <c r="AE352" i="2"/>
  <c r="AE353" i="2"/>
  <c r="AE354" i="2"/>
  <c r="AE355" i="2"/>
  <c r="AE356" i="2"/>
  <c r="AE357" i="2"/>
  <c r="AE358" i="2"/>
  <c r="AE359" i="2"/>
  <c r="AE360" i="2"/>
  <c r="AE361" i="2"/>
  <c r="AE362" i="2"/>
  <c r="AE363" i="2"/>
  <c r="AE364" i="2"/>
  <c r="AE365" i="2"/>
  <c r="AE366" i="2"/>
  <c r="AE367" i="2"/>
  <c r="AE368" i="2"/>
  <c r="AE369" i="2"/>
  <c r="AE370" i="2"/>
  <c r="AE371" i="2"/>
  <c r="AE372" i="2"/>
  <c r="AE373" i="2"/>
  <c r="AE374" i="2"/>
  <c r="AE375" i="2"/>
  <c r="AE376" i="2"/>
  <c r="AE377" i="2"/>
  <c r="AE378" i="2"/>
  <c r="AE379" i="2"/>
  <c r="AE380" i="2"/>
  <c r="AE381" i="2"/>
  <c r="AE382" i="2"/>
  <c r="AE383" i="2"/>
  <c r="AE384" i="2"/>
  <c r="AE385" i="2"/>
  <c r="AE386" i="2"/>
  <c r="AE387" i="2"/>
  <c r="AE388" i="2"/>
  <c r="AE389" i="2"/>
  <c r="AE390" i="2"/>
  <c r="AE391" i="2"/>
  <c r="AE392" i="2"/>
  <c r="AE393" i="2"/>
  <c r="AE394" i="2"/>
  <c r="AE395" i="2"/>
  <c r="AE396" i="2"/>
  <c r="AE397" i="2"/>
  <c r="AE398" i="2"/>
  <c r="AE399" i="2"/>
  <c r="AE400" i="2"/>
  <c r="AE401" i="2"/>
  <c r="AE402" i="2"/>
  <c r="AE403" i="2"/>
  <c r="AE404" i="2"/>
  <c r="AE405" i="2"/>
  <c r="AE406" i="2"/>
  <c r="AE407" i="2"/>
  <c r="AE408" i="2"/>
  <c r="AE409" i="2"/>
  <c r="AE410" i="2"/>
  <c r="AE411" i="2"/>
  <c r="AE412" i="2"/>
  <c r="AE413" i="2"/>
  <c r="AE414" i="2"/>
  <c r="AE415" i="2"/>
  <c r="AE416" i="2"/>
  <c r="AE417" i="2"/>
  <c r="AE418" i="2"/>
  <c r="AE419" i="2"/>
  <c r="AE420" i="2"/>
  <c r="AE421" i="2"/>
  <c r="AE422" i="2"/>
  <c r="AE423" i="2"/>
  <c r="AE424" i="2"/>
  <c r="AE425" i="2"/>
  <c r="AE426" i="2"/>
  <c r="AE427" i="2"/>
  <c r="AE428" i="2"/>
  <c r="AE429" i="2"/>
  <c r="AE430" i="2"/>
  <c r="AE431" i="2"/>
  <c r="AE432" i="2"/>
  <c r="AE433" i="2"/>
  <c r="AE434" i="2"/>
  <c r="AE435" i="2"/>
  <c r="AE436" i="2"/>
  <c r="AE437" i="2"/>
  <c r="AE438" i="2"/>
  <c r="AE439" i="2"/>
  <c r="AE440" i="2"/>
  <c r="AE441" i="2"/>
  <c r="AE442" i="2"/>
  <c r="AE443" i="2"/>
  <c r="AE444" i="2"/>
  <c r="AE445" i="2"/>
  <c r="AE446" i="2"/>
  <c r="AE447" i="2"/>
  <c r="AE448" i="2"/>
  <c r="AE449" i="2"/>
  <c r="AE450" i="2"/>
  <c r="AE451" i="2"/>
  <c r="AE452" i="2"/>
  <c r="AE453" i="2"/>
  <c r="AE454" i="2"/>
  <c r="AE455" i="2"/>
  <c r="AE456" i="2"/>
  <c r="AE457" i="2"/>
  <c r="AE458" i="2"/>
  <c r="AE459" i="2"/>
  <c r="AE460" i="2"/>
  <c r="AE461" i="2"/>
  <c r="AE462" i="2"/>
  <c r="AE463" i="2"/>
  <c r="AE464" i="2"/>
  <c r="AE465" i="2"/>
  <c r="AE466" i="2"/>
  <c r="AE467" i="2"/>
  <c r="AE468" i="2"/>
  <c r="AE469" i="2"/>
  <c r="AE470" i="2"/>
  <c r="AE471" i="2"/>
  <c r="AE472" i="2"/>
  <c r="AE473" i="2"/>
  <c r="AE474" i="2"/>
  <c r="AE475" i="2"/>
  <c r="AE476" i="2"/>
  <c r="AE477" i="2"/>
  <c r="AE478" i="2"/>
  <c r="AE479" i="2"/>
  <c r="AE480" i="2"/>
  <c r="AE481" i="2"/>
  <c r="AE482" i="2"/>
  <c r="AE483" i="2"/>
  <c r="AE484" i="2"/>
  <c r="AE485" i="2"/>
  <c r="AE486" i="2"/>
  <c r="AE487" i="2"/>
  <c r="AE488" i="2"/>
  <c r="AE489" i="2"/>
  <c r="AE490" i="2"/>
  <c r="AE491" i="2"/>
  <c r="AE492" i="2"/>
  <c r="AE493" i="2"/>
  <c r="AE494" i="2"/>
  <c r="AE495" i="2"/>
  <c r="AE496" i="2"/>
  <c r="AE497" i="2"/>
  <c r="AE498" i="2"/>
  <c r="AE499" i="2"/>
  <c r="AE500" i="2"/>
  <c r="AE501" i="2"/>
  <c r="AE502" i="2"/>
  <c r="AE503" i="2"/>
  <c r="AE504" i="2"/>
  <c r="AE505" i="2"/>
  <c r="AE506" i="2"/>
  <c r="AE507" i="2"/>
  <c r="AE508" i="2"/>
  <c r="AE509" i="2"/>
  <c r="AE510" i="2"/>
  <c r="AE511" i="2"/>
  <c r="AE512" i="2"/>
  <c r="AE513" i="2"/>
  <c r="AE514" i="2"/>
  <c r="AE515" i="2"/>
  <c r="AE516" i="2"/>
  <c r="AE517" i="2"/>
  <c r="AE518" i="2"/>
  <c r="AE519" i="2"/>
  <c r="AE520" i="2"/>
  <c r="AE521" i="2"/>
  <c r="AE522" i="2"/>
  <c r="AE523" i="2"/>
  <c r="AE524" i="2"/>
  <c r="AE525" i="2"/>
  <c r="AE526" i="2"/>
  <c r="AE527" i="2"/>
  <c r="AE528" i="2"/>
  <c r="AE529" i="2"/>
  <c r="AE530" i="2"/>
  <c r="AE531" i="2"/>
  <c r="AE532" i="2"/>
  <c r="AE533" i="2"/>
  <c r="AE534" i="2"/>
  <c r="AE535" i="2"/>
  <c r="AE536" i="2"/>
  <c r="AE537" i="2"/>
  <c r="AE538" i="2"/>
  <c r="AE539" i="2"/>
  <c r="AE540" i="2"/>
  <c r="AE541" i="2"/>
  <c r="AE542" i="2"/>
  <c r="AE543" i="2"/>
  <c r="AE544" i="2"/>
  <c r="AE545" i="2"/>
  <c r="AE546" i="2"/>
  <c r="AE547" i="2"/>
  <c r="AE548" i="2"/>
  <c r="AE549" i="2"/>
  <c r="AE550" i="2"/>
  <c r="AE551" i="2"/>
  <c r="AE552" i="2"/>
  <c r="AE553" i="2"/>
  <c r="AE554" i="2"/>
  <c r="AE555" i="2"/>
  <c r="AE556" i="2"/>
  <c r="AE557" i="2"/>
  <c r="AE558" i="2"/>
  <c r="AE559" i="2"/>
  <c r="AE560" i="2"/>
  <c r="AE561" i="2"/>
  <c r="AE562" i="2"/>
  <c r="AE563" i="2"/>
  <c r="AE564" i="2"/>
  <c r="AE565" i="2"/>
  <c r="AE566" i="2"/>
  <c r="AE567" i="2"/>
  <c r="AE568" i="2"/>
  <c r="AE569" i="2"/>
  <c r="AE570" i="2"/>
  <c r="AE571" i="2"/>
  <c r="AE572" i="2"/>
  <c r="AE573" i="2"/>
  <c r="AE574" i="2"/>
  <c r="AE575" i="2"/>
  <c r="AE576" i="2"/>
  <c r="AE577" i="2"/>
  <c r="AE578" i="2"/>
  <c r="AE579" i="2"/>
  <c r="AE580" i="2"/>
  <c r="AE581" i="2"/>
  <c r="AE582" i="2"/>
  <c r="AE583" i="2"/>
  <c r="AE584" i="2"/>
  <c r="AE585" i="2"/>
  <c r="AE586" i="2"/>
  <c r="AE587" i="2"/>
  <c r="AE588" i="2"/>
  <c r="AE589" i="2"/>
  <c r="AE590" i="2"/>
  <c r="AE591" i="2"/>
  <c r="AE592" i="2"/>
  <c r="AE593" i="2"/>
  <c r="AE594" i="2"/>
  <c r="AE595" i="2"/>
  <c r="AE596" i="2"/>
  <c r="AE597" i="2"/>
  <c r="AE598" i="2"/>
  <c r="AE599" i="2"/>
  <c r="AE600" i="2"/>
  <c r="AE601" i="2"/>
  <c r="AE602" i="2"/>
  <c r="AE603" i="2"/>
  <c r="AE604" i="2"/>
  <c r="AE605" i="2"/>
  <c r="AE606" i="2"/>
  <c r="AE607" i="2"/>
  <c r="AE608" i="2"/>
  <c r="AE609" i="2"/>
  <c r="AE610" i="2"/>
  <c r="AE611" i="2"/>
  <c r="AE612" i="2"/>
  <c r="AE613" i="2"/>
  <c r="AE614" i="2"/>
  <c r="AE615" i="2"/>
  <c r="AE616" i="2"/>
  <c r="AE617" i="2"/>
  <c r="AE618" i="2"/>
  <c r="AE619" i="2"/>
  <c r="AE620" i="2"/>
  <c r="AE621" i="2"/>
  <c r="AE622" i="2"/>
  <c r="AE623" i="2"/>
  <c r="AE624" i="2"/>
  <c r="AE625" i="2"/>
  <c r="AE626" i="2"/>
  <c r="AE627" i="2"/>
  <c r="AE628" i="2"/>
  <c r="AE629" i="2"/>
  <c r="AE630" i="2"/>
  <c r="AE631" i="2"/>
  <c r="AE632" i="2"/>
  <c r="AE633" i="2"/>
  <c r="AE634" i="2"/>
  <c r="AE635" i="2"/>
  <c r="AE636" i="2"/>
  <c r="AE637" i="2"/>
  <c r="AE638" i="2"/>
  <c r="AE639" i="2"/>
  <c r="AE640" i="2"/>
  <c r="AE641" i="2"/>
  <c r="AE642" i="2"/>
  <c r="AE643" i="2"/>
  <c r="AE644" i="2"/>
  <c r="AE645" i="2"/>
  <c r="AE646" i="2"/>
  <c r="AE647" i="2"/>
  <c r="AE648" i="2"/>
  <c r="AE649" i="2"/>
  <c r="AE650" i="2"/>
  <c r="AE651" i="2"/>
  <c r="AE652" i="2"/>
  <c r="AE653" i="2"/>
  <c r="AE654" i="2"/>
  <c r="AE655" i="2"/>
  <c r="AE656" i="2"/>
  <c r="AE657" i="2"/>
  <c r="AE658" i="2"/>
  <c r="AE659" i="2"/>
  <c r="AE660" i="2"/>
  <c r="AE661" i="2"/>
  <c r="AE662" i="2"/>
  <c r="AE663" i="2"/>
  <c r="AE664" i="2"/>
  <c r="AE665" i="2"/>
  <c r="AE666" i="2"/>
  <c r="AE667" i="2"/>
  <c r="AE668" i="2"/>
  <c r="AE669" i="2"/>
  <c r="AE670" i="2"/>
  <c r="AE671" i="2"/>
  <c r="AE672" i="2"/>
  <c r="AE673" i="2"/>
  <c r="AE674" i="2"/>
  <c r="AE675" i="2"/>
  <c r="AE676" i="2"/>
  <c r="AE677" i="2"/>
  <c r="AE678" i="2"/>
  <c r="AE679" i="2"/>
  <c r="AE680" i="2"/>
  <c r="AE681" i="2"/>
  <c r="AE682" i="2"/>
  <c r="AE683" i="2"/>
  <c r="AE684" i="2"/>
  <c r="AE685" i="2"/>
  <c r="AE686" i="2"/>
  <c r="AE687" i="2"/>
  <c r="AE688" i="2"/>
  <c r="AE689" i="2"/>
  <c r="AE690" i="2"/>
  <c r="AE691" i="2"/>
  <c r="AE692" i="2"/>
  <c r="AE693" i="2"/>
  <c r="AE694" i="2"/>
  <c r="AE695" i="2"/>
  <c r="AE696" i="2"/>
  <c r="AE697" i="2"/>
  <c r="AE698" i="2"/>
  <c r="AE699" i="2"/>
  <c r="AE700" i="2"/>
  <c r="AE701" i="2"/>
  <c r="AE702" i="2"/>
  <c r="AE703" i="2"/>
  <c r="AE704" i="2"/>
  <c r="AE705" i="2"/>
  <c r="AE706" i="2"/>
  <c r="AE707" i="2"/>
  <c r="AE708" i="2"/>
  <c r="AE709" i="2"/>
  <c r="AE710" i="2"/>
  <c r="AE711" i="2"/>
  <c r="AE712" i="2"/>
  <c r="AE713" i="2"/>
  <c r="AE714" i="2"/>
  <c r="AE715" i="2"/>
  <c r="AE716" i="2"/>
  <c r="AE717" i="2"/>
  <c r="AE718" i="2"/>
  <c r="AE719" i="2"/>
  <c r="AE720" i="2"/>
  <c r="AE721" i="2"/>
  <c r="AE722" i="2"/>
  <c r="AE723" i="2"/>
  <c r="AE724" i="2"/>
  <c r="AE725" i="2"/>
  <c r="AE726" i="2"/>
  <c r="AE727" i="2"/>
  <c r="AE728" i="2"/>
  <c r="AE729" i="2"/>
  <c r="AE730" i="2"/>
  <c r="AE731" i="2"/>
  <c r="AE732" i="2"/>
  <c r="AE733" i="2"/>
  <c r="AE734" i="2"/>
  <c r="AE735" i="2"/>
  <c r="AE736" i="2"/>
  <c r="AE737" i="2"/>
  <c r="AE738" i="2"/>
  <c r="AE739" i="2"/>
  <c r="AE740" i="2"/>
  <c r="AE741" i="2"/>
  <c r="AE742" i="2"/>
  <c r="AE743" i="2"/>
  <c r="AE744" i="2"/>
  <c r="AE745" i="2"/>
  <c r="AE746" i="2"/>
  <c r="AE747" i="2"/>
  <c r="AE748" i="2"/>
  <c r="AE749" i="2"/>
  <c r="AE750" i="2"/>
  <c r="AE751" i="2"/>
  <c r="AE752" i="2"/>
  <c r="AE753" i="2"/>
  <c r="AE754" i="2"/>
  <c r="AE755" i="2"/>
  <c r="AE756" i="2"/>
  <c r="AE757" i="2"/>
  <c r="AE758" i="2"/>
  <c r="AE759" i="2"/>
  <c r="AE760" i="2"/>
  <c r="AE761" i="2"/>
  <c r="AE762" i="2"/>
  <c r="AE763" i="2"/>
  <c r="AE764" i="2"/>
  <c r="AE765" i="2"/>
  <c r="AE766" i="2"/>
  <c r="AE767" i="2"/>
  <c r="AE768" i="2"/>
  <c r="AE769" i="2"/>
  <c r="AE770" i="2"/>
  <c r="AE771" i="2"/>
  <c r="AE772" i="2"/>
  <c r="AE773" i="2"/>
  <c r="AE774" i="2"/>
  <c r="AE775" i="2"/>
  <c r="AE776" i="2"/>
  <c r="AE777" i="2"/>
  <c r="AE778" i="2"/>
  <c r="AE779" i="2"/>
  <c r="AE780" i="2"/>
  <c r="AE781" i="2"/>
  <c r="AE782" i="2"/>
  <c r="AE783" i="2"/>
  <c r="AE784" i="2"/>
  <c r="AE785" i="2"/>
  <c r="AE786" i="2"/>
  <c r="AE787" i="2"/>
  <c r="AE788" i="2"/>
  <c r="AE789" i="2"/>
  <c r="AE790" i="2"/>
  <c r="AE791" i="2"/>
  <c r="AE792" i="2"/>
  <c r="AE793" i="2"/>
  <c r="AE794" i="2"/>
  <c r="AE795" i="2"/>
  <c r="AE796" i="2"/>
  <c r="AE797" i="2"/>
  <c r="AE798" i="2"/>
  <c r="AE799" i="2"/>
  <c r="AE800" i="2"/>
  <c r="AE801" i="2"/>
  <c r="AE802" i="2"/>
  <c r="AE803" i="2"/>
  <c r="AE804" i="2"/>
  <c r="AE805" i="2"/>
  <c r="AE806" i="2"/>
  <c r="AE807" i="2"/>
  <c r="AE808" i="2"/>
  <c r="AE809" i="2"/>
  <c r="AE810" i="2"/>
  <c r="AE811" i="2"/>
  <c r="AE812" i="2"/>
  <c r="AE813" i="2"/>
  <c r="AE814" i="2"/>
  <c r="AE815" i="2"/>
  <c r="AE816" i="2"/>
  <c r="AE817" i="2"/>
  <c r="AE818" i="2"/>
  <c r="AE819" i="2"/>
  <c r="AE820" i="2"/>
  <c r="AE821" i="2"/>
  <c r="AE822" i="2"/>
  <c r="AE823" i="2"/>
  <c r="AE824" i="2"/>
  <c r="AE825" i="2"/>
  <c r="AE826" i="2"/>
  <c r="AE827" i="2"/>
  <c r="AE828" i="2"/>
  <c r="AE829" i="2"/>
  <c r="AE830" i="2"/>
  <c r="AE831" i="2"/>
  <c r="AE832" i="2"/>
  <c r="AE833" i="2"/>
  <c r="AE834" i="2"/>
  <c r="AE835" i="2"/>
  <c r="AE836" i="2"/>
  <c r="AE837" i="2"/>
  <c r="AE838" i="2"/>
  <c r="AE839" i="2"/>
  <c r="AE840" i="2"/>
  <c r="AE841" i="2"/>
  <c r="AE842" i="2"/>
  <c r="AE843" i="2"/>
  <c r="AE844" i="2"/>
  <c r="AE845" i="2"/>
  <c r="AE846" i="2"/>
  <c r="AE847" i="2"/>
  <c r="AE848" i="2"/>
  <c r="AE849" i="2"/>
  <c r="AE850" i="2"/>
  <c r="AE851" i="2"/>
  <c r="AE852" i="2"/>
  <c r="AE853" i="2"/>
  <c r="AE854" i="2"/>
  <c r="AE855" i="2"/>
  <c r="AE856" i="2"/>
  <c r="AE857" i="2"/>
  <c r="AE858" i="2"/>
  <c r="AE859" i="2"/>
  <c r="AE860" i="2"/>
  <c r="AE861" i="2"/>
  <c r="AE862" i="2"/>
  <c r="AE863" i="2"/>
  <c r="AE864" i="2"/>
  <c r="AE865" i="2"/>
  <c r="AE866" i="2"/>
  <c r="AE867" i="2"/>
  <c r="AE868" i="2"/>
  <c r="AE869" i="2"/>
  <c r="AE870" i="2"/>
  <c r="AE871" i="2"/>
  <c r="AE872" i="2"/>
  <c r="AE873" i="2"/>
  <c r="AE874" i="2"/>
  <c r="AE875" i="2"/>
  <c r="AE876" i="2"/>
  <c r="AE877" i="2"/>
  <c r="AE878" i="2"/>
  <c r="AE879" i="2"/>
  <c r="AE880" i="2"/>
  <c r="AE881" i="2"/>
  <c r="AE882" i="2"/>
  <c r="AE883" i="2"/>
  <c r="AE884" i="2"/>
  <c r="AE885" i="2"/>
  <c r="AE886" i="2"/>
  <c r="AE887" i="2"/>
  <c r="AE888" i="2"/>
  <c r="AE889" i="2"/>
  <c r="AE890" i="2"/>
  <c r="AE891" i="2"/>
  <c r="AE892" i="2"/>
  <c r="AE893" i="2"/>
  <c r="AE894" i="2"/>
  <c r="AE895" i="2"/>
  <c r="AE896" i="2"/>
  <c r="AE897" i="2"/>
  <c r="AE898" i="2"/>
  <c r="AE899" i="2"/>
  <c r="AE900" i="2"/>
  <c r="AE901" i="2"/>
  <c r="AE902" i="2"/>
  <c r="AE903" i="2"/>
  <c r="AE904" i="2"/>
  <c r="AE905" i="2"/>
  <c r="AE906" i="2"/>
  <c r="AE907" i="2"/>
  <c r="AE908" i="2"/>
  <c r="AE909" i="2"/>
  <c r="AE910" i="2"/>
  <c r="AE911" i="2"/>
  <c r="AE912" i="2"/>
  <c r="AE913" i="2"/>
  <c r="AE914" i="2"/>
  <c r="AE915" i="2"/>
  <c r="AE916" i="2"/>
  <c r="AE917" i="2"/>
  <c r="AE918" i="2"/>
  <c r="AE919" i="2"/>
  <c r="AE920" i="2"/>
  <c r="AE921" i="2"/>
  <c r="AE922" i="2"/>
  <c r="AE923" i="2"/>
  <c r="AE924" i="2"/>
  <c r="AE925" i="2"/>
  <c r="AE926" i="2"/>
  <c r="AE927" i="2"/>
  <c r="AE928" i="2"/>
  <c r="AE929" i="2"/>
  <c r="AE930" i="2"/>
  <c r="AE931" i="2"/>
  <c r="AE932" i="2"/>
  <c r="AE933" i="2"/>
  <c r="AE934" i="2"/>
  <c r="AE935" i="2"/>
  <c r="AE936" i="2"/>
  <c r="AE937" i="2"/>
  <c r="AE938" i="2"/>
  <c r="AE939" i="2"/>
  <c r="AE940" i="2"/>
  <c r="AE941" i="2"/>
  <c r="AE942" i="2"/>
  <c r="AE943" i="2"/>
  <c r="AE944" i="2"/>
  <c r="AE945" i="2"/>
  <c r="AE946" i="2"/>
  <c r="AE947" i="2"/>
  <c r="AE948" i="2"/>
  <c r="AE949" i="2"/>
  <c r="AE950" i="2"/>
  <c r="AE951" i="2"/>
  <c r="AE952" i="2"/>
  <c r="AE953" i="2"/>
  <c r="AE954" i="2"/>
  <c r="AE955" i="2"/>
  <c r="AE956" i="2"/>
  <c r="AE957" i="2"/>
  <c r="AE958" i="2"/>
  <c r="AE959" i="2"/>
  <c r="AE960" i="2"/>
  <c r="AE961" i="2"/>
  <c r="AE962" i="2"/>
  <c r="AE963" i="2"/>
  <c r="AE964" i="2"/>
  <c r="AE965" i="2"/>
  <c r="AE966" i="2"/>
  <c r="AE967" i="2"/>
  <c r="AE968" i="2"/>
  <c r="AE969" i="2"/>
  <c r="AE970" i="2"/>
  <c r="AE971" i="2"/>
  <c r="AE972" i="2"/>
  <c r="AE973" i="2"/>
  <c r="AE974" i="2"/>
  <c r="AE975" i="2"/>
  <c r="AE976" i="2"/>
  <c r="AE977" i="2"/>
  <c r="AE978" i="2"/>
  <c r="AE979" i="2"/>
  <c r="AE980" i="2"/>
  <c r="AE981" i="2"/>
  <c r="AE982" i="2"/>
  <c r="AE983" i="2"/>
  <c r="AE984" i="2"/>
  <c r="AE985" i="2"/>
  <c r="AE986" i="2"/>
  <c r="AE987" i="2"/>
  <c r="AE988" i="2"/>
  <c r="AE989" i="2"/>
  <c r="AE990" i="2"/>
  <c r="AE991" i="2"/>
  <c r="AE992" i="2"/>
  <c r="AE993" i="2"/>
  <c r="AE994" i="2"/>
  <c r="AE995" i="2"/>
  <c r="AE996" i="2"/>
  <c r="AE997" i="2"/>
  <c r="AE998" i="2"/>
  <c r="AE999" i="2"/>
  <c r="AE1000" i="2"/>
  <c r="AE1001" i="2"/>
  <c r="AE1002" i="2"/>
  <c r="AE1003" i="2"/>
  <c r="AE1004" i="2"/>
  <c r="AE15" i="2"/>
  <c r="AF13" i="2" l="1"/>
  <c r="AE13" i="2"/>
  <c r="X4" i="2"/>
  <c r="X5" i="2"/>
  <c r="X6" i="2"/>
  <c r="X7" i="2"/>
  <c r="X8" i="2"/>
  <c r="X9" i="2"/>
  <c r="X3" i="2"/>
  <c r="AF12" i="2" l="1"/>
  <c r="W19" i="2"/>
  <c r="W18" i="2"/>
  <c r="AI16" i="2"/>
  <c r="AI15" i="2"/>
  <c r="AG16" i="2"/>
  <c r="AH16" i="2" s="1"/>
  <c r="AG17" i="2"/>
  <c r="AG15" i="2"/>
  <c r="AH15" i="2" s="1"/>
  <c r="C20" i="2" l="1"/>
  <c r="AC24" i="2" l="1"/>
  <c r="AB24" i="2"/>
  <c r="V24" i="2"/>
  <c r="X24" i="2" s="1"/>
  <c r="Z24" i="2" s="1"/>
  <c r="T24" i="2"/>
  <c r="R24" i="2"/>
  <c r="M24" i="2"/>
  <c r="C24" i="2"/>
  <c r="AD23" i="2"/>
  <c r="AC23" i="2"/>
  <c r="AB23" i="2"/>
  <c r="V23" i="2"/>
  <c r="T23" i="2"/>
  <c r="R23" i="2"/>
  <c r="M23" i="2"/>
  <c r="C23" i="2"/>
  <c r="AD22" i="2"/>
  <c r="AC22" i="2"/>
  <c r="AB22" i="2"/>
  <c r="V22" i="2"/>
  <c r="X22" i="2" s="1"/>
  <c r="Z22" i="2" s="1"/>
  <c r="T22" i="2"/>
  <c r="R22" i="2"/>
  <c r="M22" i="2"/>
  <c r="C22" i="2"/>
  <c r="AA23" i="2" l="1"/>
  <c r="AA24" i="2"/>
  <c r="AA22" i="2"/>
  <c r="X23" i="2"/>
  <c r="Z23" i="2" s="1"/>
  <c r="AD16" i="2" l="1"/>
  <c r="AD17" i="2"/>
  <c r="AD18" i="2"/>
  <c r="AD19" i="2"/>
  <c r="AD20" i="2"/>
  <c r="AD15" i="2"/>
  <c r="AB16" i="2"/>
  <c r="AC16" i="2"/>
  <c r="AB17" i="2"/>
  <c r="AC17" i="2"/>
  <c r="AB18" i="2"/>
  <c r="AC18" i="2"/>
  <c r="AB19" i="2"/>
  <c r="AC19" i="2"/>
  <c r="AB20" i="2"/>
  <c r="AC20" i="2"/>
  <c r="AB21" i="2"/>
  <c r="AC21" i="2"/>
  <c r="AB25" i="2"/>
  <c r="AC25" i="2"/>
  <c r="AB26" i="2"/>
  <c r="AC26" i="2"/>
  <c r="AB27" i="2"/>
  <c r="AC27" i="2"/>
  <c r="AB28" i="2"/>
  <c r="AC28" i="2"/>
  <c r="AB29" i="2"/>
  <c r="AC29" i="2"/>
  <c r="AB30" i="2"/>
  <c r="AC30" i="2"/>
  <c r="AB31" i="2"/>
  <c r="AC31" i="2"/>
  <c r="AB32" i="2"/>
  <c r="AC32" i="2"/>
  <c r="AB33" i="2"/>
  <c r="AC33" i="2"/>
  <c r="AB34" i="2"/>
  <c r="AC34" i="2"/>
  <c r="AB35" i="2"/>
  <c r="AC35" i="2"/>
  <c r="AB36" i="2"/>
  <c r="AC36" i="2"/>
  <c r="AB37" i="2"/>
  <c r="AC37" i="2"/>
  <c r="AB38" i="2"/>
  <c r="AC38" i="2"/>
  <c r="AB39" i="2"/>
  <c r="AC39" i="2"/>
  <c r="AB40" i="2"/>
  <c r="AC40" i="2"/>
  <c r="AB41" i="2"/>
  <c r="AC41" i="2"/>
  <c r="AB42" i="2"/>
  <c r="AC42" i="2"/>
  <c r="AB43" i="2"/>
  <c r="AC43" i="2"/>
  <c r="AB44" i="2"/>
  <c r="AC44" i="2"/>
  <c r="AB45" i="2"/>
  <c r="AC45" i="2"/>
  <c r="AB46" i="2"/>
  <c r="AC46" i="2"/>
  <c r="AB47" i="2"/>
  <c r="AC47" i="2"/>
  <c r="AB48" i="2"/>
  <c r="AC48" i="2"/>
  <c r="AB49" i="2"/>
  <c r="AC49" i="2"/>
  <c r="AB50" i="2"/>
  <c r="AC50" i="2"/>
  <c r="AB51" i="2"/>
  <c r="AC51" i="2"/>
  <c r="AB52" i="2"/>
  <c r="AC52" i="2"/>
  <c r="AB53" i="2"/>
  <c r="AC53" i="2"/>
  <c r="AB54" i="2"/>
  <c r="AC54" i="2"/>
  <c r="AB55" i="2"/>
  <c r="AC55" i="2"/>
  <c r="AB56" i="2"/>
  <c r="AC56" i="2"/>
  <c r="AB57" i="2"/>
  <c r="AC57" i="2"/>
  <c r="AB58" i="2"/>
  <c r="AC58" i="2"/>
  <c r="AB59" i="2"/>
  <c r="AC59" i="2"/>
  <c r="AB60" i="2"/>
  <c r="AC60" i="2"/>
  <c r="AB61" i="2"/>
  <c r="AC61" i="2"/>
  <c r="AB62" i="2"/>
  <c r="AC62" i="2"/>
  <c r="AB63" i="2"/>
  <c r="AC63" i="2"/>
  <c r="AB64" i="2"/>
  <c r="AC64" i="2"/>
  <c r="AB65" i="2"/>
  <c r="AC65" i="2"/>
  <c r="AB66" i="2"/>
  <c r="AC66" i="2"/>
  <c r="AB67" i="2"/>
  <c r="AC67" i="2"/>
  <c r="AB68" i="2"/>
  <c r="AC68" i="2"/>
  <c r="AB69" i="2"/>
  <c r="AC69" i="2"/>
  <c r="AB70" i="2"/>
  <c r="AC70" i="2"/>
  <c r="AB71" i="2"/>
  <c r="AC71" i="2"/>
  <c r="AB72" i="2"/>
  <c r="AC72" i="2"/>
  <c r="AB73" i="2"/>
  <c r="AC73" i="2"/>
  <c r="AB74" i="2"/>
  <c r="AC74" i="2"/>
  <c r="AB75" i="2"/>
  <c r="AC75" i="2"/>
  <c r="AB76" i="2"/>
  <c r="AC76" i="2"/>
  <c r="AB77" i="2"/>
  <c r="AC77" i="2"/>
  <c r="AB78" i="2"/>
  <c r="AC78" i="2"/>
  <c r="AB79" i="2"/>
  <c r="AC79" i="2"/>
  <c r="AB80" i="2"/>
  <c r="AC80" i="2"/>
  <c r="AB81" i="2"/>
  <c r="AC81" i="2"/>
  <c r="AB82" i="2"/>
  <c r="AC82" i="2"/>
  <c r="AB83" i="2"/>
  <c r="AC83" i="2"/>
  <c r="AB84" i="2"/>
  <c r="AC84" i="2"/>
  <c r="AB85" i="2"/>
  <c r="AC85" i="2"/>
  <c r="AB86" i="2"/>
  <c r="AC86" i="2"/>
  <c r="AB87" i="2"/>
  <c r="AC87" i="2"/>
  <c r="AB88" i="2"/>
  <c r="AC88" i="2"/>
  <c r="AB89" i="2"/>
  <c r="AC89" i="2"/>
  <c r="AB90" i="2"/>
  <c r="AC90" i="2"/>
  <c r="AB91" i="2"/>
  <c r="AC91" i="2"/>
  <c r="AB92" i="2"/>
  <c r="AC92" i="2"/>
  <c r="AB93" i="2"/>
  <c r="AC93" i="2"/>
  <c r="AB94" i="2"/>
  <c r="AC94" i="2"/>
  <c r="AB95" i="2"/>
  <c r="AC95" i="2"/>
  <c r="AB96" i="2"/>
  <c r="AC96" i="2"/>
  <c r="AB97" i="2"/>
  <c r="AC97" i="2"/>
  <c r="AB98" i="2"/>
  <c r="AC98" i="2"/>
  <c r="AB99" i="2"/>
  <c r="AC99" i="2"/>
  <c r="AB100" i="2"/>
  <c r="AC100" i="2"/>
  <c r="AB101" i="2"/>
  <c r="AC101" i="2"/>
  <c r="AB102" i="2"/>
  <c r="AC102" i="2"/>
  <c r="AB103" i="2"/>
  <c r="AC103" i="2"/>
  <c r="AB104" i="2"/>
  <c r="AC104" i="2"/>
  <c r="AB105" i="2"/>
  <c r="AC105" i="2"/>
  <c r="AB106" i="2"/>
  <c r="AC106" i="2"/>
  <c r="AB107" i="2"/>
  <c r="AC107" i="2"/>
  <c r="AB108" i="2"/>
  <c r="AC108" i="2"/>
  <c r="AB109" i="2"/>
  <c r="AC109" i="2"/>
  <c r="AB110" i="2"/>
  <c r="AC110" i="2"/>
  <c r="AB111" i="2"/>
  <c r="AC111" i="2"/>
  <c r="AB112" i="2"/>
  <c r="AC112" i="2"/>
  <c r="AB113" i="2"/>
  <c r="AC113" i="2"/>
  <c r="AB114" i="2"/>
  <c r="AC114" i="2"/>
  <c r="AB115" i="2"/>
  <c r="AC115" i="2"/>
  <c r="AB116" i="2"/>
  <c r="AC116" i="2"/>
  <c r="AB117" i="2"/>
  <c r="AC117" i="2"/>
  <c r="AB118" i="2"/>
  <c r="AC118" i="2"/>
  <c r="AB119" i="2"/>
  <c r="AC119" i="2"/>
  <c r="AB120" i="2"/>
  <c r="AC120" i="2"/>
  <c r="AB121" i="2"/>
  <c r="AC121" i="2"/>
  <c r="AB122" i="2"/>
  <c r="AC122" i="2"/>
  <c r="AB123" i="2"/>
  <c r="AC123" i="2"/>
  <c r="AB124" i="2"/>
  <c r="AC124" i="2"/>
  <c r="AB125" i="2"/>
  <c r="AC125" i="2"/>
  <c r="AB126" i="2"/>
  <c r="AC126" i="2"/>
  <c r="AB127" i="2"/>
  <c r="AC127" i="2"/>
  <c r="AB128" i="2"/>
  <c r="AC128" i="2"/>
  <c r="AB129" i="2"/>
  <c r="AC129" i="2"/>
  <c r="AB130" i="2"/>
  <c r="AC130" i="2"/>
  <c r="AB131" i="2"/>
  <c r="AC131" i="2"/>
  <c r="AB132" i="2"/>
  <c r="AC132" i="2"/>
  <c r="AB133" i="2"/>
  <c r="AC133" i="2"/>
  <c r="AB134" i="2"/>
  <c r="AC134" i="2"/>
  <c r="AB135" i="2"/>
  <c r="AC135" i="2"/>
  <c r="AB136" i="2"/>
  <c r="AC136" i="2"/>
  <c r="AB137" i="2"/>
  <c r="AC137" i="2"/>
  <c r="AB138" i="2"/>
  <c r="AC138" i="2"/>
  <c r="AB139" i="2"/>
  <c r="AC139" i="2"/>
  <c r="AB140" i="2"/>
  <c r="AC140" i="2"/>
  <c r="AB141" i="2"/>
  <c r="AC141" i="2"/>
  <c r="AB142" i="2"/>
  <c r="AC142" i="2"/>
  <c r="AB143" i="2"/>
  <c r="AC143" i="2"/>
  <c r="AB144" i="2"/>
  <c r="AC144" i="2"/>
  <c r="AB145" i="2"/>
  <c r="AC145" i="2"/>
  <c r="AB146" i="2"/>
  <c r="AC146" i="2"/>
  <c r="AB147" i="2"/>
  <c r="AC147" i="2"/>
  <c r="AB148" i="2"/>
  <c r="AC148" i="2"/>
  <c r="AB149" i="2"/>
  <c r="AC149" i="2"/>
  <c r="AB150" i="2"/>
  <c r="AC150" i="2"/>
  <c r="AB151" i="2"/>
  <c r="AC151" i="2"/>
  <c r="AB152" i="2"/>
  <c r="AC152" i="2"/>
  <c r="AB153" i="2"/>
  <c r="AC153" i="2"/>
  <c r="AB154" i="2"/>
  <c r="AC154" i="2"/>
  <c r="AB155" i="2"/>
  <c r="AC155" i="2"/>
  <c r="AB156" i="2"/>
  <c r="AC156" i="2"/>
  <c r="AB157" i="2"/>
  <c r="AC157" i="2"/>
  <c r="AB158" i="2"/>
  <c r="AC158" i="2"/>
  <c r="AB159" i="2"/>
  <c r="AC159" i="2"/>
  <c r="AB160" i="2"/>
  <c r="AC160" i="2"/>
  <c r="AB161" i="2"/>
  <c r="AC161" i="2"/>
  <c r="AB162" i="2"/>
  <c r="AC162" i="2"/>
  <c r="AB163" i="2"/>
  <c r="AC163" i="2"/>
  <c r="AB164" i="2"/>
  <c r="AC164" i="2"/>
  <c r="AB165" i="2"/>
  <c r="AC165" i="2"/>
  <c r="AB166" i="2"/>
  <c r="AC166" i="2"/>
  <c r="AB167" i="2"/>
  <c r="AC167" i="2"/>
  <c r="AB168" i="2"/>
  <c r="AC168" i="2"/>
  <c r="AB169" i="2"/>
  <c r="AC169" i="2"/>
  <c r="AB170" i="2"/>
  <c r="AC170" i="2"/>
  <c r="AB171" i="2"/>
  <c r="AC171" i="2"/>
  <c r="AB172" i="2"/>
  <c r="AC172" i="2"/>
  <c r="AB173" i="2"/>
  <c r="AC173" i="2"/>
  <c r="AB174" i="2"/>
  <c r="AC174" i="2"/>
  <c r="AB175" i="2"/>
  <c r="AC175" i="2"/>
  <c r="AB176" i="2"/>
  <c r="AC176" i="2"/>
  <c r="AB177" i="2"/>
  <c r="AC177" i="2"/>
  <c r="AB178" i="2"/>
  <c r="AC178" i="2"/>
  <c r="AB179" i="2"/>
  <c r="AC179" i="2"/>
  <c r="AB180" i="2"/>
  <c r="AC180" i="2"/>
  <c r="AB181" i="2"/>
  <c r="AC181" i="2"/>
  <c r="AB182" i="2"/>
  <c r="AC182" i="2"/>
  <c r="AB183" i="2"/>
  <c r="AC183" i="2"/>
  <c r="AB184" i="2"/>
  <c r="AC184" i="2"/>
  <c r="AB185" i="2"/>
  <c r="AC185" i="2"/>
  <c r="AB186" i="2"/>
  <c r="AC186" i="2"/>
  <c r="AB187" i="2"/>
  <c r="AC187" i="2"/>
  <c r="AB188" i="2"/>
  <c r="AC188" i="2"/>
  <c r="AB189" i="2"/>
  <c r="AC189" i="2"/>
  <c r="AB190" i="2"/>
  <c r="AC190" i="2"/>
  <c r="AB191" i="2"/>
  <c r="AC191" i="2"/>
  <c r="AB192" i="2"/>
  <c r="AC192" i="2"/>
  <c r="AB193" i="2"/>
  <c r="AC193" i="2"/>
  <c r="AB194" i="2"/>
  <c r="AC194" i="2"/>
  <c r="AB195" i="2"/>
  <c r="AC195" i="2"/>
  <c r="AB196" i="2"/>
  <c r="AC196" i="2"/>
  <c r="AB197" i="2"/>
  <c r="AC197" i="2"/>
  <c r="AB198" i="2"/>
  <c r="AC198" i="2"/>
  <c r="AB199" i="2"/>
  <c r="AC199" i="2"/>
  <c r="AB200" i="2"/>
  <c r="AC200" i="2"/>
  <c r="AB201" i="2"/>
  <c r="AC201" i="2"/>
  <c r="AB202" i="2"/>
  <c r="AC202" i="2"/>
  <c r="AB203" i="2"/>
  <c r="AC203" i="2"/>
  <c r="AB204" i="2"/>
  <c r="AC204" i="2"/>
  <c r="AB205" i="2"/>
  <c r="AC205" i="2"/>
  <c r="AB206" i="2"/>
  <c r="AC206" i="2"/>
  <c r="AB207" i="2"/>
  <c r="AC207" i="2"/>
  <c r="AB208" i="2"/>
  <c r="AC208" i="2"/>
  <c r="AB209" i="2"/>
  <c r="AC209" i="2"/>
  <c r="AB210" i="2"/>
  <c r="AC210" i="2"/>
  <c r="AB211" i="2"/>
  <c r="AC211" i="2"/>
  <c r="AB212" i="2"/>
  <c r="AC212" i="2"/>
  <c r="AB213" i="2"/>
  <c r="AC213" i="2"/>
  <c r="AB214" i="2"/>
  <c r="AC214" i="2"/>
  <c r="AB215" i="2"/>
  <c r="AC215" i="2"/>
  <c r="AB216" i="2"/>
  <c r="AC216" i="2"/>
  <c r="AB217" i="2"/>
  <c r="AC217" i="2"/>
  <c r="AB218" i="2"/>
  <c r="AC218" i="2"/>
  <c r="AB219" i="2"/>
  <c r="AC219" i="2"/>
  <c r="AB220" i="2"/>
  <c r="AC220" i="2"/>
  <c r="AB221" i="2"/>
  <c r="AC221" i="2"/>
  <c r="AB222" i="2"/>
  <c r="AC222" i="2"/>
  <c r="AB223" i="2"/>
  <c r="AC223" i="2"/>
  <c r="AB224" i="2"/>
  <c r="AC224" i="2"/>
  <c r="AB225" i="2"/>
  <c r="AC225" i="2"/>
  <c r="AB226" i="2"/>
  <c r="AC226" i="2"/>
  <c r="AB227" i="2"/>
  <c r="AC227" i="2"/>
  <c r="AB228" i="2"/>
  <c r="AC228" i="2"/>
  <c r="AB229" i="2"/>
  <c r="AC229" i="2"/>
  <c r="AB230" i="2"/>
  <c r="AC230" i="2"/>
  <c r="AB231" i="2"/>
  <c r="AC231" i="2"/>
  <c r="AB232" i="2"/>
  <c r="AC232" i="2"/>
  <c r="AB233" i="2"/>
  <c r="AC233" i="2"/>
  <c r="AB234" i="2"/>
  <c r="AC234" i="2"/>
  <c r="AB235" i="2"/>
  <c r="AC235" i="2"/>
  <c r="AB236" i="2"/>
  <c r="AC236" i="2"/>
  <c r="AB237" i="2"/>
  <c r="AC237" i="2"/>
  <c r="AB238" i="2"/>
  <c r="AC238" i="2"/>
  <c r="AB239" i="2"/>
  <c r="AC239" i="2"/>
  <c r="AB240" i="2"/>
  <c r="AC240" i="2"/>
  <c r="AB241" i="2"/>
  <c r="AC241" i="2"/>
  <c r="AB242" i="2"/>
  <c r="AC242" i="2"/>
  <c r="AB243" i="2"/>
  <c r="AC243" i="2"/>
  <c r="AB244" i="2"/>
  <c r="AC244" i="2"/>
  <c r="AB245" i="2"/>
  <c r="AC245" i="2"/>
  <c r="AB246" i="2"/>
  <c r="AC246" i="2"/>
  <c r="AB247" i="2"/>
  <c r="AC247" i="2"/>
  <c r="AB248" i="2"/>
  <c r="AC248" i="2"/>
  <c r="AB249" i="2"/>
  <c r="AC249" i="2"/>
  <c r="AB250" i="2"/>
  <c r="AC250" i="2"/>
  <c r="AB251" i="2"/>
  <c r="AC251" i="2"/>
  <c r="AB252" i="2"/>
  <c r="AC252" i="2"/>
  <c r="AB253" i="2"/>
  <c r="AC253" i="2"/>
  <c r="AB254" i="2"/>
  <c r="AC254" i="2"/>
  <c r="AB255" i="2"/>
  <c r="AC255" i="2"/>
  <c r="AB256" i="2"/>
  <c r="AC256" i="2"/>
  <c r="AB257" i="2"/>
  <c r="AC257" i="2"/>
  <c r="AB258" i="2"/>
  <c r="AC258" i="2"/>
  <c r="AB259" i="2"/>
  <c r="AC259" i="2"/>
  <c r="AB260" i="2"/>
  <c r="AC260" i="2"/>
  <c r="AB261" i="2"/>
  <c r="AC261" i="2"/>
  <c r="AB262" i="2"/>
  <c r="AC262" i="2"/>
  <c r="AB263" i="2"/>
  <c r="AC263" i="2"/>
  <c r="AB264" i="2"/>
  <c r="AC264" i="2"/>
  <c r="AB265" i="2"/>
  <c r="AC265" i="2"/>
  <c r="AB266" i="2"/>
  <c r="AC266" i="2"/>
  <c r="AB267" i="2"/>
  <c r="AC267" i="2"/>
  <c r="AB268" i="2"/>
  <c r="AC268" i="2"/>
  <c r="AB269" i="2"/>
  <c r="AC269" i="2"/>
  <c r="AB270" i="2"/>
  <c r="AC270" i="2"/>
  <c r="AB271" i="2"/>
  <c r="AC271" i="2"/>
  <c r="AB272" i="2"/>
  <c r="AC272" i="2"/>
  <c r="AB273" i="2"/>
  <c r="AC273" i="2"/>
  <c r="AB274" i="2"/>
  <c r="AC274" i="2"/>
  <c r="AB275" i="2"/>
  <c r="AC275" i="2"/>
  <c r="AB276" i="2"/>
  <c r="AC276" i="2"/>
  <c r="AB277" i="2"/>
  <c r="AC277" i="2"/>
  <c r="AB278" i="2"/>
  <c r="AC278" i="2"/>
  <c r="AB279" i="2"/>
  <c r="AC279" i="2"/>
  <c r="AB280" i="2"/>
  <c r="AC280" i="2"/>
  <c r="AB281" i="2"/>
  <c r="AC281" i="2"/>
  <c r="AB282" i="2"/>
  <c r="AC282" i="2"/>
  <c r="AB283" i="2"/>
  <c r="AC283" i="2"/>
  <c r="AB284" i="2"/>
  <c r="AC284" i="2"/>
  <c r="AB285" i="2"/>
  <c r="AC285" i="2"/>
  <c r="AB286" i="2"/>
  <c r="AC286" i="2"/>
  <c r="AB287" i="2"/>
  <c r="AC287" i="2"/>
  <c r="AB288" i="2"/>
  <c r="AC288" i="2"/>
  <c r="AB289" i="2"/>
  <c r="AC289" i="2"/>
  <c r="AB290" i="2"/>
  <c r="AC290" i="2"/>
  <c r="AB291" i="2"/>
  <c r="AC291" i="2"/>
  <c r="AB292" i="2"/>
  <c r="AC292" i="2"/>
  <c r="AB293" i="2"/>
  <c r="AC293" i="2"/>
  <c r="AB294" i="2"/>
  <c r="AC294" i="2"/>
  <c r="AB295" i="2"/>
  <c r="AC295" i="2"/>
  <c r="AB296" i="2"/>
  <c r="AC296" i="2"/>
  <c r="AB297" i="2"/>
  <c r="AC297" i="2"/>
  <c r="AB298" i="2"/>
  <c r="AC298" i="2"/>
  <c r="AB299" i="2"/>
  <c r="AC299" i="2"/>
  <c r="AB300" i="2"/>
  <c r="AC300" i="2"/>
  <c r="AB301" i="2"/>
  <c r="AC301" i="2"/>
  <c r="AB302" i="2"/>
  <c r="AC302" i="2"/>
  <c r="AB303" i="2"/>
  <c r="AC303" i="2"/>
  <c r="AB304" i="2"/>
  <c r="AC304" i="2"/>
  <c r="AB305" i="2"/>
  <c r="AC305" i="2"/>
  <c r="AB306" i="2"/>
  <c r="AC306" i="2"/>
  <c r="AB307" i="2"/>
  <c r="AC307" i="2"/>
  <c r="AB308" i="2"/>
  <c r="AC308" i="2"/>
  <c r="AB309" i="2"/>
  <c r="AC309" i="2"/>
  <c r="AB310" i="2"/>
  <c r="AC310" i="2"/>
  <c r="AB311" i="2"/>
  <c r="AC311" i="2"/>
  <c r="AB312" i="2"/>
  <c r="AC312" i="2"/>
  <c r="AB313" i="2"/>
  <c r="AC313" i="2"/>
  <c r="AB314" i="2"/>
  <c r="AC314" i="2"/>
  <c r="AB315" i="2"/>
  <c r="AC315" i="2"/>
  <c r="AB316" i="2"/>
  <c r="AC316" i="2"/>
  <c r="AB317" i="2"/>
  <c r="AC317" i="2"/>
  <c r="AB318" i="2"/>
  <c r="AC318" i="2"/>
  <c r="AB319" i="2"/>
  <c r="AC319" i="2"/>
  <c r="AB320" i="2"/>
  <c r="AC320" i="2"/>
  <c r="AB321" i="2"/>
  <c r="AC321" i="2"/>
  <c r="AB322" i="2"/>
  <c r="AC322" i="2"/>
  <c r="AB323" i="2"/>
  <c r="AC323" i="2"/>
  <c r="AB324" i="2"/>
  <c r="AC324" i="2"/>
  <c r="AB325" i="2"/>
  <c r="AC325" i="2"/>
  <c r="AB326" i="2"/>
  <c r="AC326" i="2"/>
  <c r="AB327" i="2"/>
  <c r="AC327" i="2"/>
  <c r="AB328" i="2"/>
  <c r="AC328" i="2"/>
  <c r="AB329" i="2"/>
  <c r="AC329" i="2"/>
  <c r="AB330" i="2"/>
  <c r="AC330" i="2"/>
  <c r="AB331" i="2"/>
  <c r="AC331" i="2"/>
  <c r="AB332" i="2"/>
  <c r="AC332" i="2"/>
  <c r="AB333" i="2"/>
  <c r="AC333" i="2"/>
  <c r="AB334" i="2"/>
  <c r="AC334" i="2"/>
  <c r="AB335" i="2"/>
  <c r="AC335" i="2"/>
  <c r="AB336" i="2"/>
  <c r="AC336" i="2"/>
  <c r="AB337" i="2"/>
  <c r="AC337" i="2"/>
  <c r="AB338" i="2"/>
  <c r="AC338" i="2"/>
  <c r="AB339" i="2"/>
  <c r="AC339" i="2"/>
  <c r="AB340" i="2"/>
  <c r="AC340" i="2"/>
  <c r="AB341" i="2"/>
  <c r="AC341" i="2"/>
  <c r="AB342" i="2"/>
  <c r="AC342" i="2"/>
  <c r="AB343" i="2"/>
  <c r="AC343" i="2"/>
  <c r="AB344" i="2"/>
  <c r="AC344" i="2"/>
  <c r="AB345" i="2"/>
  <c r="AC345" i="2"/>
  <c r="AB346" i="2"/>
  <c r="AC346" i="2"/>
  <c r="AB347" i="2"/>
  <c r="AC347" i="2"/>
  <c r="AB348" i="2"/>
  <c r="AC348" i="2"/>
  <c r="AB349" i="2"/>
  <c r="AC349" i="2"/>
  <c r="AB350" i="2"/>
  <c r="AC350" i="2"/>
  <c r="AB351" i="2"/>
  <c r="AC351" i="2"/>
  <c r="AB352" i="2"/>
  <c r="AC352" i="2"/>
  <c r="AB353" i="2"/>
  <c r="AC353" i="2"/>
  <c r="AB354" i="2"/>
  <c r="AC354" i="2"/>
  <c r="AB355" i="2"/>
  <c r="AC355" i="2"/>
  <c r="AB356" i="2"/>
  <c r="AC356" i="2"/>
  <c r="AB357" i="2"/>
  <c r="AC357" i="2"/>
  <c r="AB358" i="2"/>
  <c r="AC358" i="2"/>
  <c r="AB359" i="2"/>
  <c r="AC359" i="2"/>
  <c r="AB360" i="2"/>
  <c r="AC360" i="2"/>
  <c r="AB361" i="2"/>
  <c r="AC361" i="2"/>
  <c r="AB362" i="2"/>
  <c r="AC362" i="2"/>
  <c r="AB363" i="2"/>
  <c r="AC363" i="2"/>
  <c r="AB364" i="2"/>
  <c r="AC364" i="2"/>
  <c r="AB365" i="2"/>
  <c r="AC365" i="2"/>
  <c r="AB366" i="2"/>
  <c r="AC366" i="2"/>
  <c r="AB367" i="2"/>
  <c r="AC367" i="2"/>
  <c r="AB368" i="2"/>
  <c r="AC368" i="2"/>
  <c r="AB369" i="2"/>
  <c r="AC369" i="2"/>
  <c r="AB370" i="2"/>
  <c r="AC370" i="2"/>
  <c r="AB371" i="2"/>
  <c r="AC371" i="2"/>
  <c r="AB372" i="2"/>
  <c r="AC372" i="2"/>
  <c r="AB373" i="2"/>
  <c r="AC373" i="2"/>
  <c r="AB374" i="2"/>
  <c r="AC374" i="2"/>
  <c r="AB375" i="2"/>
  <c r="AC375" i="2"/>
  <c r="AB376" i="2"/>
  <c r="AC376" i="2"/>
  <c r="AB377" i="2"/>
  <c r="AC377" i="2"/>
  <c r="AB378" i="2"/>
  <c r="AC378" i="2"/>
  <c r="AB379" i="2"/>
  <c r="AC379" i="2"/>
  <c r="AB380" i="2"/>
  <c r="AC380" i="2"/>
  <c r="AB381" i="2"/>
  <c r="AC381" i="2"/>
  <c r="AB382" i="2"/>
  <c r="AC382" i="2"/>
  <c r="AB383" i="2"/>
  <c r="AC383" i="2"/>
  <c r="AB384" i="2"/>
  <c r="AC384" i="2"/>
  <c r="AB385" i="2"/>
  <c r="AC385" i="2"/>
  <c r="AB386" i="2"/>
  <c r="AC386" i="2"/>
  <c r="AB387" i="2"/>
  <c r="AC387" i="2"/>
  <c r="AB388" i="2"/>
  <c r="AC388" i="2"/>
  <c r="AB389" i="2"/>
  <c r="AC389" i="2"/>
  <c r="AB390" i="2"/>
  <c r="AC390" i="2"/>
  <c r="AB391" i="2"/>
  <c r="AC391" i="2"/>
  <c r="AB392" i="2"/>
  <c r="AC392" i="2"/>
  <c r="AB393" i="2"/>
  <c r="AC393" i="2"/>
  <c r="AB394" i="2"/>
  <c r="AC394" i="2"/>
  <c r="AB395" i="2"/>
  <c r="AC395" i="2"/>
  <c r="AB396" i="2"/>
  <c r="AC396" i="2"/>
  <c r="AB397" i="2"/>
  <c r="AC397" i="2"/>
  <c r="AB398" i="2"/>
  <c r="AC398" i="2"/>
  <c r="AB399" i="2"/>
  <c r="AC399" i="2"/>
  <c r="AB400" i="2"/>
  <c r="AC400" i="2"/>
  <c r="AB401" i="2"/>
  <c r="AC401" i="2"/>
  <c r="AB402" i="2"/>
  <c r="AC402" i="2"/>
  <c r="AB403" i="2"/>
  <c r="AC403" i="2"/>
  <c r="AB404" i="2"/>
  <c r="AC404" i="2"/>
  <c r="AB405" i="2"/>
  <c r="AC405" i="2"/>
  <c r="AB406" i="2"/>
  <c r="AC406" i="2"/>
  <c r="AB407" i="2"/>
  <c r="AC407" i="2"/>
  <c r="AB408" i="2"/>
  <c r="AC408" i="2"/>
  <c r="AB409" i="2"/>
  <c r="AC409" i="2"/>
  <c r="AB410" i="2"/>
  <c r="AC410" i="2"/>
  <c r="AB411" i="2"/>
  <c r="AC411" i="2"/>
  <c r="AB412" i="2"/>
  <c r="AC412" i="2"/>
  <c r="AB413" i="2"/>
  <c r="AC413" i="2"/>
  <c r="AB414" i="2"/>
  <c r="AC414" i="2"/>
  <c r="AB415" i="2"/>
  <c r="AC415" i="2"/>
  <c r="AB416" i="2"/>
  <c r="AC416" i="2"/>
  <c r="AB417" i="2"/>
  <c r="AC417" i="2"/>
  <c r="AB418" i="2"/>
  <c r="AC418" i="2"/>
  <c r="AB419" i="2"/>
  <c r="AC419" i="2"/>
  <c r="AB420" i="2"/>
  <c r="AC420" i="2"/>
  <c r="AB421" i="2"/>
  <c r="AC421" i="2"/>
  <c r="AB422" i="2"/>
  <c r="AC422" i="2"/>
  <c r="AB423" i="2"/>
  <c r="AC423" i="2"/>
  <c r="AB424" i="2"/>
  <c r="AC424" i="2"/>
  <c r="AB425" i="2"/>
  <c r="AC425" i="2"/>
  <c r="AB426" i="2"/>
  <c r="AC426" i="2"/>
  <c r="AB427" i="2"/>
  <c r="AC427" i="2"/>
  <c r="AB428" i="2"/>
  <c r="AC428" i="2"/>
  <c r="AB429" i="2"/>
  <c r="AC429" i="2"/>
  <c r="AB430" i="2"/>
  <c r="AC430" i="2"/>
  <c r="AB431" i="2"/>
  <c r="AC431" i="2"/>
  <c r="AB432" i="2"/>
  <c r="AC432" i="2"/>
  <c r="AB433" i="2"/>
  <c r="AC433" i="2"/>
  <c r="AB434" i="2"/>
  <c r="AC434" i="2"/>
  <c r="AB435" i="2"/>
  <c r="AC435" i="2"/>
  <c r="AB436" i="2"/>
  <c r="AC436" i="2"/>
  <c r="AB437" i="2"/>
  <c r="AC437" i="2"/>
  <c r="AB438" i="2"/>
  <c r="AC438" i="2"/>
  <c r="AB439" i="2"/>
  <c r="AC439" i="2"/>
  <c r="AB440" i="2"/>
  <c r="AC440" i="2"/>
  <c r="AB441" i="2"/>
  <c r="AC441" i="2"/>
  <c r="AB442" i="2"/>
  <c r="AC442" i="2"/>
  <c r="AB443" i="2"/>
  <c r="AC443" i="2"/>
  <c r="AB444" i="2"/>
  <c r="AC444" i="2"/>
  <c r="AB445" i="2"/>
  <c r="AC445" i="2"/>
  <c r="AB446" i="2"/>
  <c r="AC446" i="2"/>
  <c r="AB447" i="2"/>
  <c r="AC447" i="2"/>
  <c r="AB448" i="2"/>
  <c r="AC448" i="2"/>
  <c r="AB449" i="2"/>
  <c r="AC449" i="2"/>
  <c r="AB450" i="2"/>
  <c r="AC450" i="2"/>
  <c r="AB451" i="2"/>
  <c r="AC451" i="2"/>
  <c r="AB452" i="2"/>
  <c r="AC452" i="2"/>
  <c r="AB453" i="2"/>
  <c r="AC453" i="2"/>
  <c r="AB454" i="2"/>
  <c r="AC454" i="2"/>
  <c r="AB455" i="2"/>
  <c r="AC455" i="2"/>
  <c r="AB456" i="2"/>
  <c r="AC456" i="2"/>
  <c r="AB457" i="2"/>
  <c r="AC457" i="2"/>
  <c r="AB458" i="2"/>
  <c r="AC458" i="2"/>
  <c r="AB459" i="2"/>
  <c r="AC459" i="2"/>
  <c r="AB460" i="2"/>
  <c r="AC460" i="2"/>
  <c r="AB461" i="2"/>
  <c r="AC461" i="2"/>
  <c r="AB462" i="2"/>
  <c r="AC462" i="2"/>
  <c r="AB463" i="2"/>
  <c r="AC463" i="2"/>
  <c r="AB464" i="2"/>
  <c r="AC464" i="2"/>
  <c r="AB465" i="2"/>
  <c r="AC465" i="2"/>
  <c r="AB466" i="2"/>
  <c r="AC466" i="2"/>
  <c r="AB467" i="2"/>
  <c r="AC467" i="2"/>
  <c r="AB468" i="2"/>
  <c r="AC468" i="2"/>
  <c r="AB469" i="2"/>
  <c r="AC469" i="2"/>
  <c r="AB470" i="2"/>
  <c r="AC470" i="2"/>
  <c r="AB471" i="2"/>
  <c r="AC471" i="2"/>
  <c r="AB472" i="2"/>
  <c r="AC472" i="2"/>
  <c r="AB473" i="2"/>
  <c r="AC473" i="2"/>
  <c r="AB474" i="2"/>
  <c r="AC474" i="2"/>
  <c r="AB475" i="2"/>
  <c r="AC475" i="2"/>
  <c r="AB476" i="2"/>
  <c r="AC476" i="2"/>
  <c r="AB477" i="2"/>
  <c r="AC477" i="2"/>
  <c r="AB478" i="2"/>
  <c r="AC478" i="2"/>
  <c r="AB479" i="2"/>
  <c r="AC479" i="2"/>
  <c r="AB480" i="2"/>
  <c r="AC480" i="2"/>
  <c r="AB481" i="2"/>
  <c r="AC481" i="2"/>
  <c r="AB482" i="2"/>
  <c r="AC482" i="2"/>
  <c r="AB483" i="2"/>
  <c r="AC483" i="2"/>
  <c r="AB484" i="2"/>
  <c r="AC484" i="2"/>
  <c r="AB485" i="2"/>
  <c r="AC485" i="2"/>
  <c r="AB486" i="2"/>
  <c r="AC486" i="2"/>
  <c r="AB487" i="2"/>
  <c r="AC487" i="2"/>
  <c r="AB488" i="2"/>
  <c r="AC488" i="2"/>
  <c r="AB489" i="2"/>
  <c r="AC489" i="2"/>
  <c r="AB490" i="2"/>
  <c r="AC490" i="2"/>
  <c r="AB491" i="2"/>
  <c r="AC491" i="2"/>
  <c r="AB492" i="2"/>
  <c r="AC492" i="2"/>
  <c r="AB493" i="2"/>
  <c r="AC493" i="2"/>
  <c r="AB494" i="2"/>
  <c r="AC494" i="2"/>
  <c r="AB495" i="2"/>
  <c r="AC495" i="2"/>
  <c r="AB496" i="2"/>
  <c r="AC496" i="2"/>
  <c r="AB497" i="2"/>
  <c r="AC497" i="2"/>
  <c r="AB498" i="2"/>
  <c r="AC498" i="2"/>
  <c r="AB499" i="2"/>
  <c r="AC499" i="2"/>
  <c r="AB500" i="2"/>
  <c r="AC500" i="2"/>
  <c r="AB501" i="2"/>
  <c r="AC501" i="2"/>
  <c r="AB502" i="2"/>
  <c r="AC502" i="2"/>
  <c r="AB503" i="2"/>
  <c r="AC503" i="2"/>
  <c r="AB504" i="2"/>
  <c r="AC504" i="2"/>
  <c r="AB505" i="2"/>
  <c r="AC505" i="2"/>
  <c r="AB506" i="2"/>
  <c r="AC506" i="2"/>
  <c r="AB507" i="2"/>
  <c r="AC507" i="2"/>
  <c r="AB508" i="2"/>
  <c r="AC508" i="2"/>
  <c r="AB509" i="2"/>
  <c r="AC509" i="2"/>
  <c r="AB510" i="2"/>
  <c r="AC510" i="2"/>
  <c r="AB511" i="2"/>
  <c r="AC511" i="2"/>
  <c r="AB512" i="2"/>
  <c r="AC512" i="2"/>
  <c r="AB513" i="2"/>
  <c r="AC513" i="2"/>
  <c r="AB514" i="2"/>
  <c r="AC514" i="2"/>
  <c r="AB515" i="2"/>
  <c r="AC515" i="2"/>
  <c r="AB516" i="2"/>
  <c r="AC516" i="2"/>
  <c r="AB517" i="2"/>
  <c r="AC517" i="2"/>
  <c r="AB518" i="2"/>
  <c r="AC518" i="2"/>
  <c r="AB519" i="2"/>
  <c r="AC519" i="2"/>
  <c r="AB520" i="2"/>
  <c r="AC520" i="2"/>
  <c r="AB521" i="2"/>
  <c r="AC521" i="2"/>
  <c r="AB522" i="2"/>
  <c r="AC522" i="2"/>
  <c r="AB523" i="2"/>
  <c r="AC523" i="2"/>
  <c r="AB524" i="2"/>
  <c r="AC524" i="2"/>
  <c r="AB525" i="2"/>
  <c r="AC525" i="2"/>
  <c r="AB526" i="2"/>
  <c r="AC526" i="2"/>
  <c r="AB527" i="2"/>
  <c r="AC527" i="2"/>
  <c r="AB528" i="2"/>
  <c r="AC528" i="2"/>
  <c r="AB529" i="2"/>
  <c r="AC529" i="2"/>
  <c r="AB530" i="2"/>
  <c r="AC530" i="2"/>
  <c r="AB531" i="2"/>
  <c r="AC531" i="2"/>
  <c r="AB532" i="2"/>
  <c r="AC532" i="2"/>
  <c r="AB533" i="2"/>
  <c r="AC533" i="2"/>
  <c r="AB534" i="2"/>
  <c r="AC534" i="2"/>
  <c r="AB535" i="2"/>
  <c r="AC535" i="2"/>
  <c r="AB536" i="2"/>
  <c r="AC536" i="2"/>
  <c r="AB537" i="2"/>
  <c r="AC537" i="2"/>
  <c r="AB538" i="2"/>
  <c r="AC538" i="2"/>
  <c r="AB539" i="2"/>
  <c r="AC539" i="2"/>
  <c r="AB540" i="2"/>
  <c r="AC540" i="2"/>
  <c r="AB541" i="2"/>
  <c r="AC541" i="2"/>
  <c r="AB542" i="2"/>
  <c r="AC542" i="2"/>
  <c r="AB543" i="2"/>
  <c r="AC543" i="2"/>
  <c r="AB544" i="2"/>
  <c r="AC544" i="2"/>
  <c r="AB545" i="2"/>
  <c r="AC545" i="2"/>
  <c r="AB546" i="2"/>
  <c r="AC546" i="2"/>
  <c r="AB547" i="2"/>
  <c r="AC547" i="2"/>
  <c r="AB548" i="2"/>
  <c r="AC548" i="2"/>
  <c r="AB549" i="2"/>
  <c r="AC549" i="2"/>
  <c r="AB550" i="2"/>
  <c r="AC550" i="2"/>
  <c r="AB551" i="2"/>
  <c r="AC551" i="2"/>
  <c r="AB552" i="2"/>
  <c r="AC552" i="2"/>
  <c r="AB553" i="2"/>
  <c r="AC553" i="2"/>
  <c r="AB554" i="2"/>
  <c r="AC554" i="2"/>
  <c r="AB555" i="2"/>
  <c r="AC555" i="2"/>
  <c r="AB556" i="2"/>
  <c r="AC556" i="2"/>
  <c r="AB557" i="2"/>
  <c r="AC557" i="2"/>
  <c r="AB558" i="2"/>
  <c r="AC558" i="2"/>
  <c r="AB559" i="2"/>
  <c r="AC559" i="2"/>
  <c r="AB560" i="2"/>
  <c r="AC560" i="2"/>
  <c r="AB561" i="2"/>
  <c r="AC561" i="2"/>
  <c r="AB562" i="2"/>
  <c r="AC562" i="2"/>
  <c r="AB563" i="2"/>
  <c r="AC563" i="2"/>
  <c r="AB564" i="2"/>
  <c r="AC564" i="2"/>
  <c r="AB565" i="2"/>
  <c r="AC565" i="2"/>
  <c r="AB566" i="2"/>
  <c r="AC566" i="2"/>
  <c r="AB567" i="2"/>
  <c r="AC567" i="2"/>
  <c r="AB568" i="2"/>
  <c r="AC568" i="2"/>
  <c r="AB569" i="2"/>
  <c r="AC569" i="2"/>
  <c r="AB570" i="2"/>
  <c r="AC570" i="2"/>
  <c r="AB571" i="2"/>
  <c r="AC571" i="2"/>
  <c r="AB572" i="2"/>
  <c r="AC572" i="2"/>
  <c r="AB573" i="2"/>
  <c r="AC573" i="2"/>
  <c r="AB574" i="2"/>
  <c r="AC574" i="2"/>
  <c r="AB575" i="2"/>
  <c r="AC575" i="2"/>
  <c r="AB576" i="2"/>
  <c r="AC576" i="2"/>
  <c r="AB577" i="2"/>
  <c r="AC577" i="2"/>
  <c r="AB578" i="2"/>
  <c r="AC578" i="2"/>
  <c r="AB579" i="2"/>
  <c r="AC579" i="2"/>
  <c r="AB580" i="2"/>
  <c r="AC580" i="2"/>
  <c r="AB581" i="2"/>
  <c r="AC581" i="2"/>
  <c r="AB582" i="2"/>
  <c r="AC582" i="2"/>
  <c r="AB583" i="2"/>
  <c r="AC583" i="2"/>
  <c r="AB584" i="2"/>
  <c r="AC584" i="2"/>
  <c r="AB585" i="2"/>
  <c r="AC585" i="2"/>
  <c r="AB586" i="2"/>
  <c r="AC586" i="2"/>
  <c r="AB587" i="2"/>
  <c r="AC587" i="2"/>
  <c r="AB588" i="2"/>
  <c r="AC588" i="2"/>
  <c r="AB589" i="2"/>
  <c r="AC589" i="2"/>
  <c r="AB590" i="2"/>
  <c r="AC590" i="2"/>
  <c r="AB591" i="2"/>
  <c r="AC591" i="2"/>
  <c r="AB592" i="2"/>
  <c r="AC592" i="2"/>
  <c r="AB593" i="2"/>
  <c r="AC593" i="2"/>
  <c r="AB594" i="2"/>
  <c r="AC594" i="2"/>
  <c r="AB595" i="2"/>
  <c r="AC595" i="2"/>
  <c r="AB596" i="2"/>
  <c r="AC596" i="2"/>
  <c r="AB597" i="2"/>
  <c r="AC597" i="2"/>
  <c r="AB598" i="2"/>
  <c r="AC598" i="2"/>
  <c r="AB599" i="2"/>
  <c r="AC599" i="2"/>
  <c r="AB600" i="2"/>
  <c r="AC600" i="2"/>
  <c r="AB601" i="2"/>
  <c r="AC601" i="2"/>
  <c r="AB602" i="2"/>
  <c r="AC602" i="2"/>
  <c r="AB603" i="2"/>
  <c r="AC603" i="2"/>
  <c r="AB604" i="2"/>
  <c r="AC604" i="2"/>
  <c r="AB605" i="2"/>
  <c r="AC605" i="2"/>
  <c r="AB606" i="2"/>
  <c r="AC606" i="2"/>
  <c r="AB607" i="2"/>
  <c r="AC607" i="2"/>
  <c r="AB608" i="2"/>
  <c r="AC608" i="2"/>
  <c r="AB609" i="2"/>
  <c r="AC609" i="2"/>
  <c r="AB610" i="2"/>
  <c r="AC610" i="2"/>
  <c r="AB611" i="2"/>
  <c r="AC611" i="2"/>
  <c r="AB612" i="2"/>
  <c r="AC612" i="2"/>
  <c r="AB613" i="2"/>
  <c r="AC613" i="2"/>
  <c r="AB614" i="2"/>
  <c r="AC614" i="2"/>
  <c r="AB615" i="2"/>
  <c r="AC615" i="2"/>
  <c r="AB616" i="2"/>
  <c r="AC616" i="2"/>
  <c r="AB617" i="2"/>
  <c r="AC617" i="2"/>
  <c r="AB618" i="2"/>
  <c r="AC618" i="2"/>
  <c r="AB619" i="2"/>
  <c r="AC619" i="2"/>
  <c r="AB620" i="2"/>
  <c r="AC620" i="2"/>
  <c r="AB621" i="2"/>
  <c r="AC621" i="2"/>
  <c r="AB622" i="2"/>
  <c r="AC622" i="2"/>
  <c r="AB623" i="2"/>
  <c r="AC623" i="2"/>
  <c r="AB624" i="2"/>
  <c r="AC624" i="2"/>
  <c r="AB625" i="2"/>
  <c r="AC625" i="2"/>
  <c r="AB626" i="2"/>
  <c r="AC626" i="2"/>
  <c r="AB627" i="2"/>
  <c r="AC627" i="2"/>
  <c r="AB628" i="2"/>
  <c r="AC628" i="2"/>
  <c r="AB629" i="2"/>
  <c r="AC629" i="2"/>
  <c r="AB630" i="2"/>
  <c r="AC630" i="2"/>
  <c r="AB631" i="2"/>
  <c r="AC631" i="2"/>
  <c r="AB632" i="2"/>
  <c r="AC632" i="2"/>
  <c r="AB633" i="2"/>
  <c r="AC633" i="2"/>
  <c r="AB634" i="2"/>
  <c r="AC634" i="2"/>
  <c r="AB635" i="2"/>
  <c r="AC635" i="2"/>
  <c r="AB636" i="2"/>
  <c r="AC636" i="2"/>
  <c r="AB637" i="2"/>
  <c r="AC637" i="2"/>
  <c r="AB638" i="2"/>
  <c r="AC638" i="2"/>
  <c r="AB639" i="2"/>
  <c r="AC639" i="2"/>
  <c r="AB640" i="2"/>
  <c r="AC640" i="2"/>
  <c r="AB641" i="2"/>
  <c r="AC641" i="2"/>
  <c r="AB642" i="2"/>
  <c r="AC642" i="2"/>
  <c r="AB643" i="2"/>
  <c r="AC643" i="2"/>
  <c r="AB644" i="2"/>
  <c r="AC644" i="2"/>
  <c r="AB645" i="2"/>
  <c r="AC645" i="2"/>
  <c r="AB646" i="2"/>
  <c r="AC646" i="2"/>
  <c r="AB647" i="2"/>
  <c r="AC647" i="2"/>
  <c r="AB648" i="2"/>
  <c r="AC648" i="2"/>
  <c r="AB649" i="2"/>
  <c r="AC649" i="2"/>
  <c r="AB650" i="2"/>
  <c r="AC650" i="2"/>
  <c r="AB651" i="2"/>
  <c r="AC651" i="2"/>
  <c r="AB652" i="2"/>
  <c r="AC652" i="2"/>
  <c r="AB653" i="2"/>
  <c r="AC653" i="2"/>
  <c r="AB654" i="2"/>
  <c r="AC654" i="2"/>
  <c r="AB655" i="2"/>
  <c r="AC655" i="2"/>
  <c r="AB656" i="2"/>
  <c r="AC656" i="2"/>
  <c r="AB657" i="2"/>
  <c r="AC657" i="2"/>
  <c r="AB658" i="2"/>
  <c r="AC658" i="2"/>
  <c r="AB659" i="2"/>
  <c r="AC659" i="2"/>
  <c r="AB660" i="2"/>
  <c r="AC660" i="2"/>
  <c r="AB661" i="2"/>
  <c r="AC661" i="2"/>
  <c r="AB662" i="2"/>
  <c r="AC662" i="2"/>
  <c r="AB663" i="2"/>
  <c r="AC663" i="2"/>
  <c r="AB664" i="2"/>
  <c r="AC664" i="2"/>
  <c r="AB665" i="2"/>
  <c r="AC665" i="2"/>
  <c r="AB666" i="2"/>
  <c r="AC666" i="2"/>
  <c r="AB667" i="2"/>
  <c r="AC667" i="2"/>
  <c r="AB668" i="2"/>
  <c r="AC668" i="2"/>
  <c r="AB669" i="2"/>
  <c r="AC669" i="2"/>
  <c r="AB670" i="2"/>
  <c r="AC670" i="2"/>
  <c r="AB671" i="2"/>
  <c r="AC671" i="2"/>
  <c r="AB672" i="2"/>
  <c r="AC672" i="2"/>
  <c r="AB673" i="2"/>
  <c r="AC673" i="2"/>
  <c r="AB674" i="2"/>
  <c r="AC674" i="2"/>
  <c r="AB675" i="2"/>
  <c r="AC675" i="2"/>
  <c r="AB676" i="2"/>
  <c r="AC676" i="2"/>
  <c r="AB677" i="2"/>
  <c r="AC677" i="2"/>
  <c r="AB678" i="2"/>
  <c r="AC678" i="2"/>
  <c r="AB679" i="2"/>
  <c r="AC679" i="2"/>
  <c r="AB680" i="2"/>
  <c r="AC680" i="2"/>
  <c r="AB681" i="2"/>
  <c r="AC681" i="2"/>
  <c r="AB682" i="2"/>
  <c r="AC682" i="2"/>
  <c r="AB683" i="2"/>
  <c r="AC683" i="2"/>
  <c r="AB684" i="2"/>
  <c r="AC684" i="2"/>
  <c r="AB685" i="2"/>
  <c r="AC685" i="2"/>
  <c r="AB686" i="2"/>
  <c r="AC686" i="2"/>
  <c r="AB687" i="2"/>
  <c r="AC687" i="2"/>
  <c r="AB688" i="2"/>
  <c r="AC688" i="2"/>
  <c r="AB689" i="2"/>
  <c r="AC689" i="2"/>
  <c r="AB690" i="2"/>
  <c r="AC690" i="2"/>
  <c r="AB691" i="2"/>
  <c r="AC691" i="2"/>
  <c r="AB692" i="2"/>
  <c r="AC692" i="2"/>
  <c r="AB693" i="2"/>
  <c r="AC693" i="2"/>
  <c r="AB694" i="2"/>
  <c r="AC694" i="2"/>
  <c r="AB695" i="2"/>
  <c r="AC695" i="2"/>
  <c r="AB696" i="2"/>
  <c r="AC696" i="2"/>
  <c r="AB697" i="2"/>
  <c r="AC697" i="2"/>
  <c r="AB698" i="2"/>
  <c r="AC698" i="2"/>
  <c r="AB699" i="2"/>
  <c r="AC699" i="2"/>
  <c r="AB700" i="2"/>
  <c r="AC700" i="2"/>
  <c r="AB701" i="2"/>
  <c r="AC701" i="2"/>
  <c r="AB702" i="2"/>
  <c r="AC702" i="2"/>
  <c r="AB703" i="2"/>
  <c r="AC703" i="2"/>
  <c r="AB704" i="2"/>
  <c r="AC704" i="2"/>
  <c r="AB705" i="2"/>
  <c r="AC705" i="2"/>
  <c r="AB706" i="2"/>
  <c r="AC706" i="2"/>
  <c r="AB707" i="2"/>
  <c r="AC707" i="2"/>
  <c r="AB708" i="2"/>
  <c r="AC708" i="2"/>
  <c r="AB709" i="2"/>
  <c r="AC709" i="2"/>
  <c r="AB710" i="2"/>
  <c r="AC710" i="2"/>
  <c r="AB711" i="2"/>
  <c r="AC711" i="2"/>
  <c r="AB712" i="2"/>
  <c r="AC712" i="2"/>
  <c r="AB713" i="2"/>
  <c r="AC713" i="2"/>
  <c r="AB714" i="2"/>
  <c r="AC714" i="2"/>
  <c r="AB715" i="2"/>
  <c r="AC715" i="2"/>
  <c r="AB716" i="2"/>
  <c r="AC716" i="2"/>
  <c r="AB717" i="2"/>
  <c r="AC717" i="2"/>
  <c r="AB718" i="2"/>
  <c r="AC718" i="2"/>
  <c r="AB719" i="2"/>
  <c r="AC719" i="2"/>
  <c r="AB720" i="2"/>
  <c r="AC720" i="2"/>
  <c r="AB721" i="2"/>
  <c r="AC721" i="2"/>
  <c r="AB722" i="2"/>
  <c r="AC722" i="2"/>
  <c r="AB723" i="2"/>
  <c r="AC723" i="2"/>
  <c r="AB724" i="2"/>
  <c r="AC724" i="2"/>
  <c r="AB725" i="2"/>
  <c r="AC725" i="2"/>
  <c r="AB726" i="2"/>
  <c r="AC726" i="2"/>
  <c r="AB727" i="2"/>
  <c r="AC727" i="2"/>
  <c r="AB728" i="2"/>
  <c r="AC728" i="2"/>
  <c r="AB729" i="2"/>
  <c r="AC729" i="2"/>
  <c r="AB730" i="2"/>
  <c r="AC730" i="2"/>
  <c r="AB731" i="2"/>
  <c r="AC731" i="2"/>
  <c r="AB732" i="2"/>
  <c r="AC732" i="2"/>
  <c r="AB733" i="2"/>
  <c r="AC733" i="2"/>
  <c r="AB734" i="2"/>
  <c r="AC734" i="2"/>
  <c r="AB735" i="2"/>
  <c r="AC735" i="2"/>
  <c r="AB736" i="2"/>
  <c r="AC736" i="2"/>
  <c r="AB737" i="2"/>
  <c r="AC737" i="2"/>
  <c r="AB738" i="2"/>
  <c r="AC738" i="2"/>
  <c r="AB739" i="2"/>
  <c r="AC739" i="2"/>
  <c r="AB740" i="2"/>
  <c r="AC740" i="2"/>
  <c r="AB741" i="2"/>
  <c r="AC741" i="2"/>
  <c r="AB742" i="2"/>
  <c r="AC742" i="2"/>
  <c r="AB743" i="2"/>
  <c r="AC743" i="2"/>
  <c r="AB744" i="2"/>
  <c r="AC744" i="2"/>
  <c r="AB745" i="2"/>
  <c r="AC745" i="2"/>
  <c r="AB746" i="2"/>
  <c r="AC746" i="2"/>
  <c r="AB747" i="2"/>
  <c r="AC747" i="2"/>
  <c r="AB748" i="2"/>
  <c r="AC748" i="2"/>
  <c r="AB749" i="2"/>
  <c r="AC749" i="2"/>
  <c r="AB750" i="2"/>
  <c r="AC750" i="2"/>
  <c r="AB751" i="2"/>
  <c r="AC751" i="2"/>
  <c r="AB752" i="2"/>
  <c r="AC752" i="2"/>
  <c r="AB753" i="2"/>
  <c r="AC753" i="2"/>
  <c r="AB754" i="2"/>
  <c r="AC754" i="2"/>
  <c r="AB755" i="2"/>
  <c r="AC755" i="2"/>
  <c r="AB756" i="2"/>
  <c r="AC756" i="2"/>
  <c r="AB757" i="2"/>
  <c r="AC757" i="2"/>
  <c r="AB758" i="2"/>
  <c r="AC758" i="2"/>
  <c r="AB759" i="2"/>
  <c r="AC759" i="2"/>
  <c r="AB760" i="2"/>
  <c r="AC760" i="2"/>
  <c r="AB761" i="2"/>
  <c r="AC761" i="2"/>
  <c r="AB762" i="2"/>
  <c r="AC762" i="2"/>
  <c r="AB763" i="2"/>
  <c r="AC763" i="2"/>
  <c r="AB764" i="2"/>
  <c r="AC764" i="2"/>
  <c r="AB765" i="2"/>
  <c r="AC765" i="2"/>
  <c r="AB766" i="2"/>
  <c r="AC766" i="2"/>
  <c r="AB767" i="2"/>
  <c r="AC767" i="2"/>
  <c r="AB768" i="2"/>
  <c r="AC768" i="2"/>
  <c r="AB769" i="2"/>
  <c r="AC769" i="2"/>
  <c r="AB770" i="2"/>
  <c r="AC770" i="2"/>
  <c r="AB771" i="2"/>
  <c r="AC771" i="2"/>
  <c r="AB772" i="2"/>
  <c r="AC772" i="2"/>
  <c r="AB773" i="2"/>
  <c r="AC773" i="2"/>
  <c r="AB774" i="2"/>
  <c r="AC774" i="2"/>
  <c r="AB775" i="2"/>
  <c r="AC775" i="2"/>
  <c r="AB776" i="2"/>
  <c r="AC776" i="2"/>
  <c r="AB777" i="2"/>
  <c r="AC777" i="2"/>
  <c r="AB778" i="2"/>
  <c r="AC778" i="2"/>
  <c r="AB779" i="2"/>
  <c r="AC779" i="2"/>
  <c r="AB780" i="2"/>
  <c r="AC780" i="2"/>
  <c r="AB781" i="2"/>
  <c r="AC781" i="2"/>
  <c r="AB782" i="2"/>
  <c r="AC782" i="2"/>
  <c r="AB783" i="2"/>
  <c r="AC783" i="2"/>
  <c r="AB784" i="2"/>
  <c r="AC784" i="2"/>
  <c r="AB785" i="2"/>
  <c r="AC785" i="2"/>
  <c r="AB786" i="2"/>
  <c r="AC786" i="2"/>
  <c r="AB787" i="2"/>
  <c r="AC787" i="2"/>
  <c r="AB788" i="2"/>
  <c r="AC788" i="2"/>
  <c r="AB789" i="2"/>
  <c r="AC789" i="2"/>
  <c r="AB790" i="2"/>
  <c r="AC790" i="2"/>
  <c r="AB791" i="2"/>
  <c r="AC791" i="2"/>
  <c r="AB792" i="2"/>
  <c r="AC792" i="2"/>
  <c r="AB793" i="2"/>
  <c r="AC793" i="2"/>
  <c r="AB794" i="2"/>
  <c r="AC794" i="2"/>
  <c r="AB795" i="2"/>
  <c r="AC795" i="2"/>
  <c r="AB796" i="2"/>
  <c r="AC796" i="2"/>
  <c r="AB797" i="2"/>
  <c r="AC797" i="2"/>
  <c r="AB798" i="2"/>
  <c r="AC798" i="2"/>
  <c r="AB799" i="2"/>
  <c r="AC799" i="2"/>
  <c r="AB800" i="2"/>
  <c r="AC800" i="2"/>
  <c r="AB801" i="2"/>
  <c r="AC801" i="2"/>
  <c r="AB802" i="2"/>
  <c r="AC802" i="2"/>
  <c r="AB803" i="2"/>
  <c r="AC803" i="2"/>
  <c r="AB804" i="2"/>
  <c r="AC804" i="2"/>
  <c r="AB805" i="2"/>
  <c r="AC805" i="2"/>
  <c r="AB806" i="2"/>
  <c r="AC806" i="2"/>
  <c r="AB807" i="2"/>
  <c r="AC807" i="2"/>
  <c r="AB808" i="2"/>
  <c r="AC808" i="2"/>
  <c r="AB809" i="2"/>
  <c r="AC809" i="2"/>
  <c r="AB810" i="2"/>
  <c r="AC810" i="2"/>
  <c r="AB811" i="2"/>
  <c r="AC811" i="2"/>
  <c r="AB812" i="2"/>
  <c r="AC812" i="2"/>
  <c r="AB813" i="2"/>
  <c r="AC813" i="2"/>
  <c r="AB814" i="2"/>
  <c r="AC814" i="2"/>
  <c r="AB815" i="2"/>
  <c r="AC815" i="2"/>
  <c r="AB816" i="2"/>
  <c r="AC816" i="2"/>
  <c r="AB817" i="2"/>
  <c r="AC817" i="2"/>
  <c r="AB818" i="2"/>
  <c r="AC818" i="2"/>
  <c r="AB819" i="2"/>
  <c r="AC819" i="2"/>
  <c r="AB820" i="2"/>
  <c r="AC820" i="2"/>
  <c r="AB821" i="2"/>
  <c r="AC821" i="2"/>
  <c r="AB822" i="2"/>
  <c r="AC822" i="2"/>
  <c r="AB823" i="2"/>
  <c r="AC823" i="2"/>
  <c r="AB824" i="2"/>
  <c r="AC824" i="2"/>
  <c r="AB825" i="2"/>
  <c r="AC825" i="2"/>
  <c r="AB826" i="2"/>
  <c r="AC826" i="2"/>
  <c r="AB827" i="2"/>
  <c r="AC827" i="2"/>
  <c r="AB828" i="2"/>
  <c r="AC828" i="2"/>
  <c r="AB829" i="2"/>
  <c r="AC829" i="2"/>
  <c r="AB830" i="2"/>
  <c r="AC830" i="2"/>
  <c r="AB831" i="2"/>
  <c r="AC831" i="2"/>
  <c r="AB832" i="2"/>
  <c r="AC832" i="2"/>
  <c r="AB833" i="2"/>
  <c r="AC833" i="2"/>
  <c r="AB834" i="2"/>
  <c r="AC834" i="2"/>
  <c r="AB835" i="2"/>
  <c r="AC835" i="2"/>
  <c r="AB836" i="2"/>
  <c r="AC836" i="2"/>
  <c r="AB837" i="2"/>
  <c r="AC837" i="2"/>
  <c r="AB838" i="2"/>
  <c r="AC838" i="2"/>
  <c r="AB839" i="2"/>
  <c r="AC839" i="2"/>
  <c r="AB840" i="2"/>
  <c r="AC840" i="2"/>
  <c r="AB841" i="2"/>
  <c r="AC841" i="2"/>
  <c r="AB842" i="2"/>
  <c r="AC842" i="2"/>
  <c r="AB843" i="2"/>
  <c r="AC843" i="2"/>
  <c r="AB844" i="2"/>
  <c r="AC844" i="2"/>
  <c r="AB845" i="2"/>
  <c r="AC845" i="2"/>
  <c r="AB846" i="2"/>
  <c r="AC846" i="2"/>
  <c r="AB847" i="2"/>
  <c r="AC847" i="2"/>
  <c r="AB848" i="2"/>
  <c r="AC848" i="2"/>
  <c r="AB849" i="2"/>
  <c r="AC849" i="2"/>
  <c r="AB850" i="2"/>
  <c r="AC850" i="2"/>
  <c r="AB851" i="2"/>
  <c r="AC851" i="2"/>
  <c r="AB852" i="2"/>
  <c r="AC852" i="2"/>
  <c r="AB853" i="2"/>
  <c r="AC853" i="2"/>
  <c r="AB854" i="2"/>
  <c r="AC854" i="2"/>
  <c r="AB855" i="2"/>
  <c r="AC855" i="2"/>
  <c r="AB856" i="2"/>
  <c r="AC856" i="2"/>
  <c r="AB857" i="2"/>
  <c r="AC857" i="2"/>
  <c r="AB858" i="2"/>
  <c r="AC858" i="2"/>
  <c r="AB859" i="2"/>
  <c r="AC859" i="2"/>
  <c r="AB860" i="2"/>
  <c r="AC860" i="2"/>
  <c r="AB861" i="2"/>
  <c r="AC861" i="2"/>
  <c r="AB862" i="2"/>
  <c r="AC862" i="2"/>
  <c r="AB863" i="2"/>
  <c r="AC863" i="2"/>
  <c r="AB864" i="2"/>
  <c r="AC864" i="2"/>
  <c r="AB865" i="2"/>
  <c r="AC865" i="2"/>
  <c r="AB866" i="2"/>
  <c r="AC866" i="2"/>
  <c r="AB867" i="2"/>
  <c r="AC867" i="2"/>
  <c r="AB868" i="2"/>
  <c r="AC868" i="2"/>
  <c r="AB869" i="2"/>
  <c r="AC869" i="2"/>
  <c r="AB870" i="2"/>
  <c r="AC870" i="2"/>
  <c r="AB871" i="2"/>
  <c r="AC871" i="2"/>
  <c r="AB872" i="2"/>
  <c r="AC872" i="2"/>
  <c r="AB873" i="2"/>
  <c r="AC873" i="2"/>
  <c r="AB874" i="2"/>
  <c r="AC874" i="2"/>
  <c r="AB875" i="2"/>
  <c r="AC875" i="2"/>
  <c r="AB876" i="2"/>
  <c r="AC876" i="2"/>
  <c r="AB877" i="2"/>
  <c r="AC877" i="2"/>
  <c r="AB878" i="2"/>
  <c r="AC878" i="2"/>
  <c r="AB879" i="2"/>
  <c r="AC879" i="2"/>
  <c r="AB880" i="2"/>
  <c r="AC880" i="2"/>
  <c r="AB881" i="2"/>
  <c r="AC881" i="2"/>
  <c r="AB882" i="2"/>
  <c r="AC882" i="2"/>
  <c r="AB883" i="2"/>
  <c r="AC883" i="2"/>
  <c r="AB884" i="2"/>
  <c r="AC884" i="2"/>
  <c r="AB885" i="2"/>
  <c r="AC885" i="2"/>
  <c r="AB886" i="2"/>
  <c r="AC886" i="2"/>
  <c r="AB887" i="2"/>
  <c r="AC887" i="2"/>
  <c r="AB888" i="2"/>
  <c r="AC888" i="2"/>
  <c r="AB889" i="2"/>
  <c r="AC889" i="2"/>
  <c r="AB890" i="2"/>
  <c r="AC890" i="2"/>
  <c r="AB891" i="2"/>
  <c r="AC891" i="2"/>
  <c r="AB892" i="2"/>
  <c r="AC892" i="2"/>
  <c r="AB893" i="2"/>
  <c r="AC893" i="2"/>
  <c r="AB894" i="2"/>
  <c r="AC894" i="2"/>
  <c r="AB895" i="2"/>
  <c r="AC895" i="2"/>
  <c r="AB896" i="2"/>
  <c r="AC896" i="2"/>
  <c r="AB897" i="2"/>
  <c r="AC897" i="2"/>
  <c r="AB898" i="2"/>
  <c r="AC898" i="2"/>
  <c r="AB899" i="2"/>
  <c r="AC899" i="2"/>
  <c r="AB900" i="2"/>
  <c r="AC900" i="2"/>
  <c r="AB901" i="2"/>
  <c r="AC901" i="2"/>
  <c r="AB902" i="2"/>
  <c r="AC902" i="2"/>
  <c r="AB903" i="2"/>
  <c r="AC903" i="2"/>
  <c r="AB904" i="2"/>
  <c r="AC904" i="2"/>
  <c r="AB905" i="2"/>
  <c r="AC905" i="2"/>
  <c r="AB906" i="2"/>
  <c r="AC906" i="2"/>
  <c r="AB907" i="2"/>
  <c r="AC907" i="2"/>
  <c r="AB908" i="2"/>
  <c r="AC908" i="2"/>
  <c r="AB909" i="2"/>
  <c r="AC909" i="2"/>
  <c r="AB910" i="2"/>
  <c r="AC910" i="2"/>
  <c r="AB911" i="2"/>
  <c r="AC911" i="2"/>
  <c r="AB912" i="2"/>
  <c r="AC912" i="2"/>
  <c r="AB913" i="2"/>
  <c r="AC913" i="2"/>
  <c r="AB914" i="2"/>
  <c r="AC914" i="2"/>
  <c r="AB915" i="2"/>
  <c r="AC915" i="2"/>
  <c r="AB916" i="2"/>
  <c r="AC916" i="2"/>
  <c r="AB917" i="2"/>
  <c r="AC917" i="2"/>
  <c r="AB918" i="2"/>
  <c r="AC918" i="2"/>
  <c r="AB919" i="2"/>
  <c r="AC919" i="2"/>
  <c r="AB920" i="2"/>
  <c r="AC920" i="2"/>
  <c r="AB921" i="2"/>
  <c r="AC921" i="2"/>
  <c r="AB922" i="2"/>
  <c r="AC922" i="2"/>
  <c r="AB923" i="2"/>
  <c r="AC923" i="2"/>
  <c r="AB924" i="2"/>
  <c r="AC924" i="2"/>
  <c r="AB925" i="2"/>
  <c r="AC925" i="2"/>
  <c r="AB926" i="2"/>
  <c r="AC926" i="2"/>
  <c r="AB927" i="2"/>
  <c r="AC927" i="2"/>
  <c r="AB928" i="2"/>
  <c r="AC928" i="2"/>
  <c r="AB929" i="2"/>
  <c r="AC929" i="2"/>
  <c r="AB930" i="2"/>
  <c r="AC930" i="2"/>
  <c r="AB931" i="2"/>
  <c r="AC931" i="2"/>
  <c r="AB932" i="2"/>
  <c r="AC932" i="2"/>
  <c r="AB933" i="2"/>
  <c r="AC933" i="2"/>
  <c r="AB934" i="2"/>
  <c r="AC934" i="2"/>
  <c r="AB935" i="2"/>
  <c r="AC935" i="2"/>
  <c r="AB936" i="2"/>
  <c r="AC936" i="2"/>
  <c r="AB937" i="2"/>
  <c r="AC937" i="2"/>
  <c r="AB938" i="2"/>
  <c r="AC938" i="2"/>
  <c r="AB939" i="2"/>
  <c r="AC939" i="2"/>
  <c r="AB940" i="2"/>
  <c r="AC940" i="2"/>
  <c r="AB941" i="2"/>
  <c r="AC941" i="2"/>
  <c r="AB942" i="2"/>
  <c r="AC942" i="2"/>
  <c r="AB943" i="2"/>
  <c r="AC943" i="2"/>
  <c r="AB944" i="2"/>
  <c r="AC944" i="2"/>
  <c r="AB945" i="2"/>
  <c r="AC945" i="2"/>
  <c r="AB946" i="2"/>
  <c r="AC946" i="2"/>
  <c r="AB947" i="2"/>
  <c r="AC947" i="2"/>
  <c r="AB948" i="2"/>
  <c r="AC948" i="2"/>
  <c r="AB949" i="2"/>
  <c r="AC949" i="2"/>
  <c r="AB950" i="2"/>
  <c r="AC950" i="2"/>
  <c r="AB951" i="2"/>
  <c r="AC951" i="2"/>
  <c r="AB952" i="2"/>
  <c r="AC952" i="2"/>
  <c r="AB953" i="2"/>
  <c r="AC953" i="2"/>
  <c r="AB954" i="2"/>
  <c r="AC954" i="2"/>
  <c r="AB955" i="2"/>
  <c r="AC955" i="2"/>
  <c r="AB956" i="2"/>
  <c r="AC956" i="2"/>
  <c r="AB957" i="2"/>
  <c r="AC957" i="2"/>
  <c r="AB958" i="2"/>
  <c r="AC958" i="2"/>
  <c r="AB959" i="2"/>
  <c r="AC959" i="2"/>
  <c r="AB960" i="2"/>
  <c r="AC960" i="2"/>
  <c r="AB961" i="2"/>
  <c r="AC961" i="2"/>
  <c r="AB962" i="2"/>
  <c r="AC962" i="2"/>
  <c r="AB963" i="2"/>
  <c r="AC963" i="2"/>
  <c r="AB964" i="2"/>
  <c r="AC964" i="2"/>
  <c r="AB965" i="2"/>
  <c r="AC965" i="2"/>
  <c r="AB966" i="2"/>
  <c r="AC966" i="2"/>
  <c r="AB967" i="2"/>
  <c r="AC967" i="2"/>
  <c r="AB968" i="2"/>
  <c r="AC968" i="2"/>
  <c r="AB969" i="2"/>
  <c r="AC969" i="2"/>
  <c r="AB970" i="2"/>
  <c r="AC970" i="2"/>
  <c r="AB971" i="2"/>
  <c r="AC971" i="2"/>
  <c r="AB972" i="2"/>
  <c r="AC972" i="2"/>
  <c r="AB973" i="2"/>
  <c r="AC973" i="2"/>
  <c r="AB974" i="2"/>
  <c r="AC974" i="2"/>
  <c r="AB975" i="2"/>
  <c r="AC975" i="2"/>
  <c r="AB976" i="2"/>
  <c r="AC976" i="2"/>
  <c r="AB977" i="2"/>
  <c r="AC977" i="2"/>
  <c r="AB978" i="2"/>
  <c r="AC978" i="2"/>
  <c r="AB979" i="2"/>
  <c r="AC979" i="2"/>
  <c r="AB980" i="2"/>
  <c r="AC980" i="2"/>
  <c r="AB981" i="2"/>
  <c r="AC981" i="2"/>
  <c r="AB982" i="2"/>
  <c r="AC982" i="2"/>
  <c r="AB983" i="2"/>
  <c r="AC983" i="2"/>
  <c r="AB984" i="2"/>
  <c r="AC984" i="2"/>
  <c r="AB985" i="2"/>
  <c r="AC985" i="2"/>
  <c r="AB986" i="2"/>
  <c r="AC986" i="2"/>
  <c r="AB987" i="2"/>
  <c r="AC987" i="2"/>
  <c r="AB988" i="2"/>
  <c r="AC988" i="2"/>
  <c r="AB989" i="2"/>
  <c r="AC989" i="2"/>
  <c r="AB990" i="2"/>
  <c r="AC990" i="2"/>
  <c r="AB991" i="2"/>
  <c r="AC991" i="2"/>
  <c r="AB992" i="2"/>
  <c r="AC992" i="2"/>
  <c r="AB993" i="2"/>
  <c r="AC993" i="2"/>
  <c r="AB994" i="2"/>
  <c r="AC994" i="2"/>
  <c r="AB995" i="2"/>
  <c r="AC995" i="2"/>
  <c r="AB996" i="2"/>
  <c r="AC996" i="2"/>
  <c r="AB997" i="2"/>
  <c r="AC997" i="2"/>
  <c r="AB998" i="2"/>
  <c r="AC998" i="2"/>
  <c r="AB999" i="2"/>
  <c r="AC999" i="2"/>
  <c r="AB1000" i="2"/>
  <c r="AC1000" i="2"/>
  <c r="AB1001" i="2"/>
  <c r="AC1001" i="2"/>
  <c r="AB1002" i="2"/>
  <c r="AC1002" i="2"/>
  <c r="AB1003" i="2"/>
  <c r="AC1003" i="2"/>
  <c r="AB1004" i="2"/>
  <c r="AC1004" i="2"/>
  <c r="AB15" i="2"/>
  <c r="AC15" i="2"/>
  <c r="AA201" i="2" l="1"/>
  <c r="AA195" i="2"/>
  <c r="AA193" i="2"/>
  <c r="AA191" i="2"/>
  <c r="AA187" i="2"/>
  <c r="AA185" i="2"/>
  <c r="AA183" i="2"/>
  <c r="AA181" i="2"/>
  <c r="AA145" i="2"/>
  <c r="AA143" i="2"/>
  <c r="AA137" i="2"/>
  <c r="AA135" i="2"/>
  <c r="AA131" i="2"/>
  <c r="AA129" i="2"/>
  <c r="AA127" i="2"/>
  <c r="AA1000" i="2"/>
  <c r="AA998" i="2"/>
  <c r="AA976" i="2"/>
  <c r="AA974" i="2"/>
  <c r="AA968" i="2"/>
  <c r="AA579" i="2"/>
  <c r="AA966" i="2"/>
  <c r="AA569" i="2"/>
  <c r="AA555" i="2"/>
  <c r="AA523" i="2"/>
  <c r="AA387" i="2"/>
  <c r="AA307" i="2"/>
  <c r="AA301" i="2"/>
  <c r="AA577" i="2"/>
  <c r="AA561" i="2"/>
  <c r="AA547" i="2"/>
  <c r="AA515" i="2"/>
  <c r="AA103" i="2"/>
  <c r="AA962" i="2"/>
  <c r="AA954" i="2"/>
  <c r="AA950" i="2"/>
  <c r="AA930" i="2"/>
  <c r="AA922" i="2"/>
  <c r="AA918" i="2"/>
  <c r="AA902" i="2"/>
  <c r="AA754" i="2"/>
  <c r="AA753" i="2"/>
  <c r="AA751" i="2"/>
  <c r="AA749" i="2"/>
  <c r="AA723" i="2"/>
  <c r="AA711" i="2"/>
  <c r="AA705" i="2"/>
  <c r="AA661" i="2"/>
  <c r="AA657" i="2"/>
  <c r="AA655" i="2"/>
  <c r="AA649" i="2"/>
  <c r="AA647" i="2"/>
  <c r="AA645" i="2"/>
  <c r="AA615" i="2"/>
  <c r="AA613" i="2"/>
  <c r="AA607" i="2"/>
  <c r="AA605" i="2"/>
  <c r="AA603" i="2"/>
  <c r="AA599" i="2"/>
  <c r="AA597" i="2"/>
  <c r="AA595" i="2"/>
  <c r="AA591" i="2"/>
  <c r="AA589" i="2"/>
  <c r="AA583" i="2"/>
  <c r="AA581" i="2"/>
  <c r="AA204" i="2"/>
  <c r="AA198" i="2"/>
  <c r="AA748" i="2"/>
  <c r="AA702" i="2"/>
  <c r="AA698" i="2"/>
  <c r="AA694" i="2"/>
  <c r="AA690" i="2"/>
  <c r="AA662" i="2"/>
  <c r="AA299" i="2"/>
  <c r="AA285" i="2"/>
  <c r="AA277" i="2"/>
  <c r="AA269" i="2"/>
  <c r="AA231" i="2"/>
  <c r="AA821" i="2"/>
  <c r="AA819" i="2"/>
  <c r="AA769" i="2"/>
  <c r="AA761" i="2"/>
  <c r="AA426" i="2"/>
  <c r="AA418" i="2"/>
  <c r="AA410" i="2"/>
  <c r="AA402" i="2"/>
  <c r="AA101" i="2"/>
  <c r="AA93" i="2"/>
  <c r="AA83" i="2"/>
  <c r="AA77" i="2"/>
  <c r="AA71" i="2"/>
  <c r="AA51" i="2"/>
  <c r="AA45" i="2"/>
  <c r="AA750" i="2"/>
  <c r="AA746" i="2"/>
  <c r="AA738" i="2"/>
  <c r="AA700" i="2"/>
  <c r="AA293" i="2"/>
  <c r="AA235" i="2"/>
  <c r="AA173" i="2"/>
  <c r="AA107" i="2"/>
  <c r="AA880" i="2"/>
  <c r="AA878" i="2"/>
  <c r="AA872" i="2"/>
  <c r="AA870" i="2"/>
  <c r="AA848" i="2"/>
  <c r="AA846" i="2"/>
  <c r="AA840" i="2"/>
  <c r="AA820" i="2"/>
  <c r="AA816" i="2"/>
  <c r="AA808" i="2"/>
  <c r="AA806" i="2"/>
  <c r="AA800" i="2"/>
  <c r="AA798" i="2"/>
  <c r="AA487" i="2"/>
  <c r="AA485" i="2"/>
  <c r="AA479" i="2"/>
  <c r="AA477" i="2"/>
  <c r="AA475" i="2"/>
  <c r="AA471" i="2"/>
  <c r="AA469" i="2"/>
  <c r="AA467" i="2"/>
  <c r="AA463" i="2"/>
  <c r="AA461" i="2"/>
  <c r="AA459" i="2"/>
  <c r="AA423" i="2"/>
  <c r="AA421" i="2"/>
  <c r="AA415" i="2"/>
  <c r="AA413" i="2"/>
  <c r="AA411" i="2"/>
  <c r="AA407" i="2"/>
  <c r="AA405" i="2"/>
  <c r="AA403" i="2"/>
  <c r="AA399" i="2"/>
  <c r="AA397" i="2"/>
  <c r="AA395" i="2"/>
  <c r="AA359" i="2"/>
  <c r="AA357" i="2"/>
  <c r="AA349" i="2"/>
  <c r="AA347" i="2"/>
  <c r="AA343" i="2"/>
  <c r="AA341" i="2"/>
  <c r="AA339" i="2"/>
  <c r="AA190" i="2"/>
  <c r="AA643" i="2"/>
  <c r="AA360" i="2"/>
  <c r="AA356" i="2"/>
  <c r="AA344" i="2"/>
  <c r="AA997" i="2"/>
  <c r="AA989" i="2"/>
  <c r="AA898" i="2"/>
  <c r="AA890" i="2"/>
  <c r="AA886" i="2"/>
  <c r="AA866" i="2"/>
  <c r="AA858" i="2"/>
  <c r="AA854" i="2"/>
  <c r="AA838" i="2"/>
  <c r="AA794" i="2"/>
  <c r="AA148" i="2"/>
  <c r="AA140" i="2"/>
  <c r="AA134" i="2"/>
  <c r="AA126" i="2"/>
  <c r="AA358" i="2"/>
  <c r="AA346" i="2"/>
  <c r="AA336" i="2"/>
  <c r="AA15" i="2"/>
  <c r="AA995" i="2"/>
  <c r="AA987" i="2"/>
  <c r="AA777" i="2"/>
  <c r="AA610" i="2"/>
  <c r="AA602" i="2"/>
  <c r="AA594" i="2"/>
  <c r="AA513" i="2"/>
  <c r="AA505" i="2"/>
  <c r="AA497" i="2"/>
  <c r="AA491" i="2"/>
  <c r="AA483" i="2"/>
  <c r="AA457" i="2"/>
  <c r="AA451" i="2"/>
  <c r="AA273" i="2"/>
  <c r="AA271" i="2"/>
  <c r="AA265" i="2"/>
  <c r="AA263" i="2"/>
  <c r="AA259" i="2"/>
  <c r="AA257" i="2"/>
  <c r="AA255" i="2"/>
  <c r="AA251" i="2"/>
  <c r="AA249" i="2"/>
  <c r="AA247" i="2"/>
  <c r="AA245" i="2"/>
  <c r="AA241" i="2"/>
  <c r="AA239" i="2"/>
  <c r="AA237" i="2"/>
  <c r="AA965" i="2"/>
  <c r="AA963" i="2"/>
  <c r="AA957" i="2"/>
  <c r="AA955" i="2"/>
  <c r="AA933" i="2"/>
  <c r="AA931" i="2"/>
  <c r="AA925" i="2"/>
  <c r="AA923" i="2"/>
  <c r="AA834" i="2"/>
  <c r="AA830" i="2"/>
  <c r="AA826" i="2"/>
  <c r="AA814" i="2"/>
  <c r="AA745" i="2"/>
  <c r="AA731" i="2"/>
  <c r="AA729" i="2"/>
  <c r="AA703" i="2"/>
  <c r="AA681" i="2"/>
  <c r="AA665" i="2"/>
  <c r="AA653" i="2"/>
  <c r="AA546" i="2"/>
  <c r="AA538" i="2"/>
  <c r="AA530" i="2"/>
  <c r="AA449" i="2"/>
  <c r="AA441" i="2"/>
  <c r="AA433" i="2"/>
  <c r="AA427" i="2"/>
  <c r="AA419" i="2"/>
  <c r="AA393" i="2"/>
  <c r="AA316" i="2"/>
  <c r="AA314" i="2"/>
  <c r="AA312" i="2"/>
  <c r="AA229" i="2"/>
  <c r="AA221" i="2"/>
  <c r="AA211" i="2"/>
  <c r="AA205" i="2"/>
  <c r="AA199" i="2"/>
  <c r="AA179" i="2"/>
  <c r="AA123" i="2"/>
  <c r="AA121" i="2"/>
  <c r="AA119" i="2"/>
  <c r="AA117" i="2"/>
  <c r="AA113" i="2"/>
  <c r="AA111" i="2"/>
  <c r="AA109" i="2"/>
  <c r="AA76" i="2"/>
  <c r="AA70" i="2"/>
  <c r="AA62" i="2"/>
  <c r="AA17" i="2"/>
  <c r="AA116" i="2"/>
  <c r="AA43" i="2"/>
  <c r="AA37" i="2"/>
  <c r="AA29" i="2"/>
  <c r="AA994" i="2"/>
  <c r="AA986" i="2"/>
  <c r="AA982" i="2"/>
  <c r="AA944" i="2"/>
  <c r="AA942" i="2"/>
  <c r="AA936" i="2"/>
  <c r="AA934" i="2"/>
  <c r="AA912" i="2"/>
  <c r="AA910" i="2"/>
  <c r="AA904" i="2"/>
  <c r="AA901" i="2"/>
  <c r="AA899" i="2"/>
  <c r="AA893" i="2"/>
  <c r="AA891" i="2"/>
  <c r="AA869" i="2"/>
  <c r="AA867" i="2"/>
  <c r="AA861" i="2"/>
  <c r="AA859" i="2"/>
  <c r="AA790" i="2"/>
  <c r="AA778" i="2"/>
  <c r="AA776" i="2"/>
  <c r="AA774" i="2"/>
  <c r="AA766" i="2"/>
  <c r="AA726" i="2"/>
  <c r="AA714" i="2"/>
  <c r="AA674" i="2"/>
  <c r="AA641" i="2"/>
  <c r="AA633" i="2"/>
  <c r="AA625" i="2"/>
  <c r="AA619" i="2"/>
  <c r="AA611" i="2"/>
  <c r="AA587" i="2"/>
  <c r="AA551" i="2"/>
  <c r="AA549" i="2"/>
  <c r="AA543" i="2"/>
  <c r="AA541" i="2"/>
  <c r="AA539" i="2"/>
  <c r="AA535" i="2"/>
  <c r="AA533" i="2"/>
  <c r="AA531" i="2"/>
  <c r="AA527" i="2"/>
  <c r="AA525" i="2"/>
  <c r="AA519" i="2"/>
  <c r="AA517" i="2"/>
  <c r="AA490" i="2"/>
  <c r="AA482" i="2"/>
  <c r="AA474" i="2"/>
  <c r="AA466" i="2"/>
  <c r="AA385" i="2"/>
  <c r="AA377" i="2"/>
  <c r="AA369" i="2"/>
  <c r="AA363" i="2"/>
  <c r="AA333" i="2"/>
  <c r="AA331" i="2"/>
  <c r="AA323" i="2"/>
  <c r="AA317" i="2"/>
  <c r="AA311" i="2"/>
  <c r="AA309" i="2"/>
  <c r="AA276" i="2"/>
  <c r="AA268" i="2"/>
  <c r="AA262" i="2"/>
  <c r="AA254" i="2"/>
  <c r="AA244" i="2"/>
  <c r="AA171" i="2"/>
  <c r="AA165" i="2"/>
  <c r="AA157" i="2"/>
  <c r="AA149" i="2"/>
  <c r="AA141" i="2"/>
  <c r="AA73" i="2"/>
  <c r="AA67" i="2"/>
  <c r="AA65" i="2"/>
  <c r="AA63" i="2"/>
  <c r="AA59" i="2"/>
  <c r="AA57" i="2"/>
  <c r="AA55" i="2"/>
  <c r="AA53" i="2"/>
  <c r="AA1003" i="2"/>
  <c r="AA978" i="2"/>
  <c r="AA970" i="2"/>
  <c r="AA960" i="2"/>
  <c r="AA958" i="2"/>
  <c r="AA952" i="2"/>
  <c r="AA949" i="2"/>
  <c r="AA947" i="2"/>
  <c r="AA941" i="2"/>
  <c r="AA939" i="2"/>
  <c r="AA914" i="2"/>
  <c r="AA906" i="2"/>
  <c r="AA896" i="2"/>
  <c r="AA894" i="2"/>
  <c r="AA888" i="2"/>
  <c r="AA885" i="2"/>
  <c r="AA883" i="2"/>
  <c r="AA877" i="2"/>
  <c r="AA875" i="2"/>
  <c r="AA850" i="2"/>
  <c r="AA842" i="2"/>
  <c r="AA832" i="2"/>
  <c r="AA810" i="2"/>
  <c r="AA802" i="2"/>
  <c r="AA788" i="2"/>
  <c r="AA784" i="2"/>
  <c r="AA782" i="2"/>
  <c r="AA767" i="2"/>
  <c r="AA763" i="2"/>
  <c r="AA758" i="2"/>
  <c r="AA741" i="2"/>
  <c r="AA737" i="2"/>
  <c r="AA735" i="2"/>
  <c r="AA733" i="2"/>
  <c r="AA722" i="2"/>
  <c r="AA718" i="2"/>
  <c r="AA710" i="2"/>
  <c r="AA708" i="2"/>
  <c r="AA706" i="2"/>
  <c r="AA691" i="2"/>
  <c r="AA678" i="2"/>
  <c r="AA672" i="2"/>
  <c r="AA670" i="2"/>
  <c r="AA651" i="2"/>
  <c r="AA639" i="2"/>
  <c r="AA637" i="2"/>
  <c r="AA635" i="2"/>
  <c r="AA631" i="2"/>
  <c r="AA629" i="2"/>
  <c r="AA627" i="2"/>
  <c r="AA623" i="2"/>
  <c r="AA621" i="2"/>
  <c r="AA618" i="2"/>
  <c r="AA585" i="2"/>
  <c r="AA575" i="2"/>
  <c r="AA573" i="2"/>
  <c r="AA571" i="2"/>
  <c r="AA567" i="2"/>
  <c r="AA565" i="2"/>
  <c r="AA563" i="2"/>
  <c r="AA559" i="2"/>
  <c r="AA557" i="2"/>
  <c r="AA554" i="2"/>
  <c r="AA521" i="2"/>
  <c r="AA511" i="2"/>
  <c r="AA509" i="2"/>
  <c r="AA507" i="2"/>
  <c r="AA503" i="2"/>
  <c r="AA501" i="2"/>
  <c r="AA499" i="2"/>
  <c r="AA495" i="2"/>
  <c r="AA493" i="2"/>
  <c r="AA447" i="2"/>
  <c r="AA445" i="2"/>
  <c r="AA443" i="2"/>
  <c r="AA439" i="2"/>
  <c r="AA437" i="2"/>
  <c r="AA435" i="2"/>
  <c r="AA431" i="2"/>
  <c r="AA429" i="2"/>
  <c r="AA383" i="2"/>
  <c r="AA381" i="2"/>
  <c r="AA379" i="2"/>
  <c r="AA375" i="2"/>
  <c r="AA373" i="2"/>
  <c r="AA371" i="2"/>
  <c r="AA328" i="2"/>
  <c r="AA320" i="2"/>
  <c r="AA297" i="2"/>
  <c r="AA295" i="2"/>
  <c r="AA291" i="2"/>
  <c r="AA289" i="2"/>
  <c r="AA287" i="2"/>
  <c r="AA283" i="2"/>
  <c r="AA281" i="2"/>
  <c r="AA279" i="2"/>
  <c r="AA227" i="2"/>
  <c r="AA225" i="2"/>
  <c r="AA223" i="2"/>
  <c r="AA219" i="2"/>
  <c r="AA217" i="2"/>
  <c r="AA215" i="2"/>
  <c r="AA213" i="2"/>
  <c r="AA209" i="2"/>
  <c r="AA207" i="2"/>
  <c r="AA169" i="2"/>
  <c r="AA167" i="2"/>
  <c r="AA163" i="2"/>
  <c r="AA161" i="2"/>
  <c r="AA159" i="2"/>
  <c r="AA155" i="2"/>
  <c r="AA153" i="2"/>
  <c r="AA151" i="2"/>
  <c r="AA99" i="2"/>
  <c r="AA97" i="2"/>
  <c r="AA95" i="2"/>
  <c r="AA91" i="2"/>
  <c r="AA89" i="2"/>
  <c r="AA87" i="2"/>
  <c r="AA85" i="2"/>
  <c r="AA81" i="2"/>
  <c r="AA79" i="2"/>
  <c r="AA41" i="2"/>
  <c r="AA39" i="2"/>
  <c r="AA35" i="2"/>
  <c r="AA33" i="2"/>
  <c r="AA31" i="2"/>
  <c r="AA27" i="2"/>
  <c r="AA25" i="2"/>
  <c r="AA1002" i="2"/>
  <c r="AA992" i="2"/>
  <c r="AA990" i="2"/>
  <c r="AA984" i="2"/>
  <c r="AA981" i="2"/>
  <c r="AA979" i="2"/>
  <c r="AA973" i="2"/>
  <c r="AA971" i="2"/>
  <c r="AA946" i="2"/>
  <c r="AA938" i="2"/>
  <c r="AA928" i="2"/>
  <c r="AA926" i="2"/>
  <c r="AA920" i="2"/>
  <c r="AA917" i="2"/>
  <c r="AA915" i="2"/>
  <c r="AA909" i="2"/>
  <c r="AA907" i="2"/>
  <c r="AA882" i="2"/>
  <c r="AA874" i="2"/>
  <c r="AA864" i="2"/>
  <c r="AA862" i="2"/>
  <c r="AA856" i="2"/>
  <c r="AA853" i="2"/>
  <c r="AA851" i="2"/>
  <c r="AA845" i="2"/>
  <c r="AA843" i="2"/>
  <c r="AA813" i="2"/>
  <c r="AA811" i="2"/>
  <c r="AA805" i="2"/>
  <c r="AA803" i="2"/>
  <c r="AA801" i="2"/>
  <c r="AA799" i="2"/>
  <c r="AA759" i="2"/>
  <c r="AA755" i="2"/>
  <c r="AA740" i="2"/>
  <c r="AA727" i="2"/>
  <c r="AA719" i="2"/>
  <c r="AA713" i="2"/>
  <c r="AA707" i="2"/>
  <c r="AA677" i="2"/>
  <c r="AA669" i="2"/>
  <c r="AA652" i="2"/>
  <c r="AA617" i="2"/>
  <c r="AA586" i="2"/>
  <c r="AA553" i="2"/>
  <c r="AA522" i="2"/>
  <c r="AA489" i="2"/>
  <c r="AA458" i="2"/>
  <c r="AA425" i="2"/>
  <c r="AA394" i="2"/>
  <c r="AA361" i="2"/>
  <c r="AA351" i="2"/>
  <c r="AA345" i="2"/>
  <c r="AA308" i="2"/>
  <c r="AA275" i="2"/>
  <c r="AA236" i="2"/>
  <c r="AA203" i="2"/>
  <c r="AA180" i="2"/>
  <c r="AA147" i="2"/>
  <c r="AA108" i="2"/>
  <c r="AA75" i="2"/>
  <c r="AA52" i="2"/>
  <c r="AA837" i="2"/>
  <c r="AA835" i="2"/>
  <c r="AA833" i="2"/>
  <c r="AA831" i="2"/>
  <c r="AA822" i="2"/>
  <c r="AA789" i="2"/>
  <c r="AA787" i="2"/>
  <c r="AA781" i="2"/>
  <c r="AA779" i="2"/>
  <c r="AA736" i="2"/>
  <c r="AA734" i="2"/>
  <c r="AA699" i="2"/>
  <c r="AA697" i="2"/>
  <c r="AA686" i="2"/>
  <c r="AA684" i="2"/>
  <c r="AA682" i="2"/>
  <c r="AA663" i="2"/>
  <c r="AA659" i="2"/>
  <c r="AA642" i="2"/>
  <c r="AA634" i="2"/>
  <c r="AA626" i="2"/>
  <c r="AA609" i="2"/>
  <c r="AA601" i="2"/>
  <c r="AA593" i="2"/>
  <c r="AA578" i="2"/>
  <c r="AA570" i="2"/>
  <c r="AA562" i="2"/>
  <c r="AA545" i="2"/>
  <c r="AA537" i="2"/>
  <c r="AA529" i="2"/>
  <c r="AA514" i="2"/>
  <c r="AA506" i="2"/>
  <c r="AA498" i="2"/>
  <c r="AA481" i="2"/>
  <c r="AA473" i="2"/>
  <c r="AA465" i="2"/>
  <c r="AA455" i="2"/>
  <c r="AA453" i="2"/>
  <c r="AA450" i="2"/>
  <c r="AA442" i="2"/>
  <c r="AA434" i="2"/>
  <c r="AA417" i="2"/>
  <c r="AA409" i="2"/>
  <c r="AA401" i="2"/>
  <c r="AA391" i="2"/>
  <c r="AA389" i="2"/>
  <c r="AA386" i="2"/>
  <c r="AA378" i="2"/>
  <c r="AA370" i="2"/>
  <c r="AA352" i="2"/>
  <c r="AA335" i="2"/>
  <c r="AA325" i="2"/>
  <c r="AA319" i="2"/>
  <c r="AA313" i="2"/>
  <c r="AA305" i="2"/>
  <c r="AA303" i="2"/>
  <c r="AA300" i="2"/>
  <c r="AA294" i="2"/>
  <c r="AA286" i="2"/>
  <c r="AA267" i="2"/>
  <c r="AA261" i="2"/>
  <c r="AA253" i="2"/>
  <c r="AA243" i="2"/>
  <c r="AA233" i="2"/>
  <c r="AA230" i="2"/>
  <c r="AA222" i="2"/>
  <c r="AA212" i="2"/>
  <c r="AA197" i="2"/>
  <c r="AA189" i="2"/>
  <c r="AA177" i="2"/>
  <c r="AA175" i="2"/>
  <c r="AA172" i="2"/>
  <c r="AA166" i="2"/>
  <c r="AA158" i="2"/>
  <c r="AA139" i="2"/>
  <c r="AA133" i="2"/>
  <c r="AA125" i="2"/>
  <c r="AA115" i="2"/>
  <c r="AA105" i="2"/>
  <c r="AA102" i="2"/>
  <c r="AA94" i="2"/>
  <c r="AA84" i="2"/>
  <c r="AA69" i="2"/>
  <c r="AA61" i="2"/>
  <c r="AA49" i="2"/>
  <c r="AA47" i="2"/>
  <c r="AA44" i="2"/>
  <c r="AA38" i="2"/>
  <c r="AA30" i="2"/>
  <c r="AA996" i="2"/>
  <c r="AA993" i="2"/>
  <c r="AA991" i="2"/>
  <c r="AA980" i="2"/>
  <c r="AA977" i="2"/>
  <c r="AA975" i="2"/>
  <c r="AA964" i="2"/>
  <c r="AA961" i="2"/>
  <c r="AA959" i="2"/>
  <c r="AA948" i="2"/>
  <c r="AA945" i="2"/>
  <c r="AA943" i="2"/>
  <c r="AA932" i="2"/>
  <c r="AA929" i="2"/>
  <c r="AA927" i="2"/>
  <c r="AA916" i="2"/>
  <c r="AA913" i="2"/>
  <c r="AA911" i="2"/>
  <c r="AA900" i="2"/>
  <c r="AA897" i="2"/>
  <c r="AA895" i="2"/>
  <c r="AA884" i="2"/>
  <c r="AA881" i="2"/>
  <c r="AA879" i="2"/>
  <c r="AA868" i="2"/>
  <c r="AA865" i="2"/>
  <c r="AA863" i="2"/>
  <c r="AA852" i="2"/>
  <c r="AA849" i="2"/>
  <c r="AA847" i="2"/>
  <c r="AA836" i="2"/>
  <c r="AA829" i="2"/>
  <c r="AA827" i="2"/>
  <c r="AA818" i="2"/>
  <c r="AA792" i="2"/>
  <c r="AA785" i="2"/>
  <c r="AA783" i="2"/>
  <c r="AA770" i="2"/>
  <c r="AA765" i="2"/>
  <c r="AA757" i="2"/>
  <c r="AA743" i="2"/>
  <c r="AA717" i="2"/>
  <c r="AA1004" i="2"/>
  <c r="AA1001" i="2"/>
  <c r="AA999" i="2"/>
  <c r="AA988" i="2"/>
  <c r="AA985" i="2"/>
  <c r="AA983" i="2"/>
  <c r="AA972" i="2"/>
  <c r="AA969" i="2"/>
  <c r="AA967" i="2"/>
  <c r="AA956" i="2"/>
  <c r="AA953" i="2"/>
  <c r="AA951" i="2"/>
  <c r="AA940" i="2"/>
  <c r="AA937" i="2"/>
  <c r="AA935" i="2"/>
  <c r="AA924" i="2"/>
  <c r="AA921" i="2"/>
  <c r="AA919" i="2"/>
  <c r="AA908" i="2"/>
  <c r="AA905" i="2"/>
  <c r="AA903" i="2"/>
  <c r="AA892" i="2"/>
  <c r="AA889" i="2"/>
  <c r="AA887" i="2"/>
  <c r="AA876" i="2"/>
  <c r="AA873" i="2"/>
  <c r="AA871" i="2"/>
  <c r="AA860" i="2"/>
  <c r="AA857" i="2"/>
  <c r="AA855" i="2"/>
  <c r="AA844" i="2"/>
  <c r="AA824" i="2"/>
  <c r="AA817" i="2"/>
  <c r="AA815" i="2"/>
  <c r="AA804" i="2"/>
  <c r="AA797" i="2"/>
  <c r="AA795" i="2"/>
  <c r="AA786" i="2"/>
  <c r="AA762" i="2"/>
  <c r="AA739" i="2"/>
  <c r="AA732" i="2"/>
  <c r="AA730" i="2"/>
  <c r="AA725" i="2"/>
  <c r="AA721" i="2"/>
  <c r="AA716" i="2"/>
  <c r="AA709" i="2"/>
  <c r="AA704" i="2"/>
  <c r="AA841" i="2"/>
  <c r="AA839" i="2"/>
  <c r="AA828" i="2"/>
  <c r="AA825" i="2"/>
  <c r="AA823" i="2"/>
  <c r="AA812" i="2"/>
  <c r="AA809" i="2"/>
  <c r="AA807" i="2"/>
  <c r="AA796" i="2"/>
  <c r="AA793" i="2"/>
  <c r="AA791" i="2"/>
  <c r="AA775" i="2"/>
  <c r="AA773" i="2"/>
  <c r="AA771" i="2"/>
  <c r="AA768" i="2"/>
  <c r="AA742" i="2"/>
  <c r="AA701" i="2"/>
  <c r="AA689" i="2"/>
  <c r="AA687" i="2"/>
  <c r="AA685" i="2"/>
  <c r="AA675" i="2"/>
  <c r="AA673" i="2"/>
  <c r="AA671" i="2"/>
  <c r="AA668" i="2"/>
  <c r="AA666" i="2"/>
  <c r="AA658" i="2"/>
  <c r="AA656" i="2"/>
  <c r="AA654" i="2"/>
  <c r="AA640" i="2"/>
  <c r="AA638" i="2"/>
  <c r="AA636" i="2"/>
  <c r="AA624" i="2"/>
  <c r="AA622" i="2"/>
  <c r="AA620" i="2"/>
  <c r="AA608" i="2"/>
  <c r="AA606" i="2"/>
  <c r="AA604" i="2"/>
  <c r="AA592" i="2"/>
  <c r="AA590" i="2"/>
  <c r="AA588" i="2"/>
  <c r="AA576" i="2"/>
  <c r="AA574" i="2"/>
  <c r="AA572" i="2"/>
  <c r="AA560" i="2"/>
  <c r="AA558" i="2"/>
  <c r="AA556" i="2"/>
  <c r="AA544" i="2"/>
  <c r="AA542" i="2"/>
  <c r="AA540" i="2"/>
  <c r="AA528" i="2"/>
  <c r="AA526" i="2"/>
  <c r="AA524" i="2"/>
  <c r="AA512" i="2"/>
  <c r="AA510" i="2"/>
  <c r="AA508" i="2"/>
  <c r="AA496" i="2"/>
  <c r="AA494" i="2"/>
  <c r="AA492" i="2"/>
  <c r="AA480" i="2"/>
  <c r="AA478" i="2"/>
  <c r="AA476" i="2"/>
  <c r="AA464" i="2"/>
  <c r="AA462" i="2"/>
  <c r="AA460" i="2"/>
  <c r="AA448" i="2"/>
  <c r="AA446" i="2"/>
  <c r="AA444" i="2"/>
  <c r="AA432" i="2"/>
  <c r="AA430" i="2"/>
  <c r="AA428" i="2"/>
  <c r="AA416" i="2"/>
  <c r="AA414" i="2"/>
  <c r="AA412" i="2"/>
  <c r="AA400" i="2"/>
  <c r="AA398" i="2"/>
  <c r="AA396" i="2"/>
  <c r="AA384" i="2"/>
  <c r="AA382" i="2"/>
  <c r="AA380" i="2"/>
  <c r="AA368" i="2"/>
  <c r="AA366" i="2"/>
  <c r="AA364" i="2"/>
  <c r="AA355" i="2"/>
  <c r="AA695" i="2"/>
  <c r="AA693" i="2"/>
  <c r="AA679" i="2"/>
  <c r="AA676" i="2"/>
  <c r="AA667" i="2"/>
  <c r="AA650" i="2"/>
  <c r="AA648" i="2"/>
  <c r="AA646" i="2"/>
  <c r="AA644" i="2"/>
  <c r="AA632" i="2"/>
  <c r="AA630" i="2"/>
  <c r="AA628" i="2"/>
  <c r="AA616" i="2"/>
  <c r="AA614" i="2"/>
  <c r="AA612" i="2"/>
  <c r="AA600" i="2"/>
  <c r="AA598" i="2"/>
  <c r="AA596" i="2"/>
  <c r="AA584" i="2"/>
  <c r="AA582" i="2"/>
  <c r="AA580" i="2"/>
  <c r="AA568" i="2"/>
  <c r="AA566" i="2"/>
  <c r="AA564" i="2"/>
  <c r="AA552" i="2"/>
  <c r="AA550" i="2"/>
  <c r="AA548" i="2"/>
  <c r="AA536" i="2"/>
  <c r="AA534" i="2"/>
  <c r="AA532" i="2"/>
  <c r="AA520" i="2"/>
  <c r="AA518" i="2"/>
  <c r="AA516" i="2"/>
  <c r="AA504" i="2"/>
  <c r="AA502" i="2"/>
  <c r="AA500" i="2"/>
  <c r="AA488" i="2"/>
  <c r="AA486" i="2"/>
  <c r="AA484" i="2"/>
  <c r="AA472" i="2"/>
  <c r="AA470" i="2"/>
  <c r="AA468" i="2"/>
  <c r="AA456" i="2"/>
  <c r="AA454" i="2"/>
  <c r="AA452" i="2"/>
  <c r="AA440" i="2"/>
  <c r="AA438" i="2"/>
  <c r="AA436" i="2"/>
  <c r="AA424" i="2"/>
  <c r="AA422" i="2"/>
  <c r="AA420" i="2"/>
  <c r="AA408" i="2"/>
  <c r="AA406" i="2"/>
  <c r="AA404" i="2"/>
  <c r="AA392" i="2"/>
  <c r="AA390" i="2"/>
  <c r="AA388" i="2"/>
  <c r="AA376" i="2"/>
  <c r="AA374" i="2"/>
  <c r="AA372" i="2"/>
  <c r="AA354" i="2"/>
  <c r="AA340" i="2"/>
  <c r="AA367" i="2"/>
  <c r="AA365" i="2"/>
  <c r="AA362" i="2"/>
  <c r="AA353" i="2"/>
  <c r="AA348" i="2"/>
  <c r="AA337" i="2"/>
  <c r="AA332" i="2"/>
  <c r="AA330" i="2"/>
  <c r="AA321" i="2"/>
  <c r="AA306" i="2"/>
  <c r="AA304" i="2"/>
  <c r="AA302" i="2"/>
  <c r="AA292" i="2"/>
  <c r="AA290" i="2"/>
  <c r="AA288" i="2"/>
  <c r="AA274" i="2"/>
  <c r="AA272" i="2"/>
  <c r="AA270" i="2"/>
  <c r="AA260" i="2"/>
  <c r="AA258" i="2"/>
  <c r="AA256" i="2"/>
  <c r="AA242" i="2"/>
  <c r="AA240" i="2"/>
  <c r="AA238" i="2"/>
  <c r="AA228" i="2"/>
  <c r="AA226" i="2"/>
  <c r="AA224" i="2"/>
  <c r="AA210" i="2"/>
  <c r="AA208" i="2"/>
  <c r="AA206" i="2"/>
  <c r="AA196" i="2"/>
  <c r="AA194" i="2"/>
  <c r="AA192" i="2"/>
  <c r="AA178" i="2"/>
  <c r="AA176" i="2"/>
  <c r="AA174" i="2"/>
  <c r="AA164" i="2"/>
  <c r="AA162" i="2"/>
  <c r="AA160" i="2"/>
  <c r="AA146" i="2"/>
  <c r="AA144" i="2"/>
  <c r="AA142" i="2"/>
  <c r="AA132" i="2"/>
  <c r="AA130" i="2"/>
  <c r="AA128" i="2"/>
  <c r="AA114" i="2"/>
  <c r="AA112" i="2"/>
  <c r="AA110" i="2"/>
  <c r="AA100" i="2"/>
  <c r="AA98" i="2"/>
  <c r="AA96" i="2"/>
  <c r="AA82" i="2"/>
  <c r="AA80" i="2"/>
  <c r="AA78" i="2"/>
  <c r="AA68" i="2"/>
  <c r="AA66" i="2"/>
  <c r="AA64" i="2"/>
  <c r="AA50" i="2"/>
  <c r="AA48" i="2"/>
  <c r="AA46" i="2"/>
  <c r="AA36" i="2"/>
  <c r="AA34" i="2"/>
  <c r="AA32" i="2"/>
  <c r="AA21" i="2"/>
  <c r="AA19" i="2"/>
  <c r="AA338" i="2"/>
  <c r="AA329" i="2"/>
  <c r="AA327" i="2"/>
  <c r="AA324" i="2"/>
  <c r="AA322" i="2"/>
  <c r="AA315" i="2"/>
  <c r="AA298" i="2"/>
  <c r="AA296" i="2"/>
  <c r="AA284" i="2"/>
  <c r="AA282" i="2"/>
  <c r="AA280" i="2"/>
  <c r="AA278" i="2"/>
  <c r="AA266" i="2"/>
  <c r="AA264" i="2"/>
  <c r="AA252" i="2"/>
  <c r="AA250" i="2"/>
  <c r="AA248" i="2"/>
  <c r="AA246" i="2"/>
  <c r="AA234" i="2"/>
  <c r="AA232" i="2"/>
  <c r="AA220" i="2"/>
  <c r="AA218" i="2"/>
  <c r="AA216" i="2"/>
  <c r="AA214" i="2"/>
  <c r="AA202" i="2"/>
  <c r="AA200" i="2"/>
  <c r="AA188" i="2"/>
  <c r="AA186" i="2"/>
  <c r="AA184" i="2"/>
  <c r="AA182" i="2"/>
  <c r="AA170" i="2"/>
  <c r="AA168" i="2"/>
  <c r="AA156" i="2"/>
  <c r="AA154" i="2"/>
  <c r="AA152" i="2"/>
  <c r="AA150" i="2"/>
  <c r="AA138" i="2"/>
  <c r="AA136" i="2"/>
  <c r="AA124" i="2"/>
  <c r="AA122" i="2"/>
  <c r="AA120" i="2"/>
  <c r="AA118" i="2"/>
  <c r="AA106" i="2"/>
  <c r="AA104" i="2"/>
  <c r="AA92" i="2"/>
  <c r="AA90" i="2"/>
  <c r="AA88" i="2"/>
  <c r="AA86" i="2"/>
  <c r="AA74" i="2"/>
  <c r="AA72" i="2"/>
  <c r="AA60" i="2"/>
  <c r="AA58" i="2"/>
  <c r="AA56" i="2"/>
  <c r="AA54" i="2"/>
  <c r="AA42" i="2"/>
  <c r="AA40" i="2"/>
  <c r="AA28" i="2"/>
  <c r="AA26" i="2"/>
  <c r="AA20" i="2"/>
  <c r="AA18" i="2"/>
  <c r="AA16" i="2"/>
  <c r="AA780" i="2"/>
  <c r="AA764" i="2"/>
  <c r="AA752" i="2"/>
  <c r="AA747" i="2"/>
  <c r="AA724" i="2"/>
  <c r="AA688" i="2"/>
  <c r="AA683" i="2"/>
  <c r="AA660" i="2"/>
  <c r="AA772" i="2"/>
  <c r="AA756" i="2"/>
  <c r="AA720" i="2"/>
  <c r="AA715" i="2"/>
  <c r="AA692" i="2"/>
  <c r="AA760" i="2"/>
  <c r="AA744" i="2"/>
  <c r="AA728" i="2"/>
  <c r="AA712" i="2"/>
  <c r="AA696" i="2"/>
  <c r="AA680" i="2"/>
  <c r="AA664" i="2"/>
  <c r="AA350" i="2"/>
  <c r="AA334" i="2"/>
  <c r="AA318" i="2"/>
  <c r="AA342" i="2"/>
  <c r="AA326" i="2"/>
  <c r="AA310" i="2"/>
  <c r="W277" i="2" l="1"/>
  <c r="Y277" i="2" s="1"/>
  <c r="C19" i="2"/>
  <c r="C21" i="2"/>
  <c r="V16" i="2"/>
  <c r="V17" i="2"/>
  <c r="X17" i="2" s="1"/>
  <c r="Z17" i="2" s="1"/>
  <c r="V18" i="2"/>
  <c r="X18" i="2" s="1"/>
  <c r="Z18" i="2" s="1"/>
  <c r="V19" i="2"/>
  <c r="X19" i="2" s="1"/>
  <c r="Z19" i="2" s="1"/>
  <c r="V20" i="2"/>
  <c r="X20" i="2" s="1"/>
  <c r="Z20" i="2" s="1"/>
  <c r="V21" i="2"/>
  <c r="X21" i="2" s="1"/>
  <c r="Z21" i="2" s="1"/>
  <c r="V25" i="2"/>
  <c r="X25" i="2" s="1"/>
  <c r="Z25" i="2" s="1"/>
  <c r="V26" i="2"/>
  <c r="X26" i="2" s="1"/>
  <c r="Z26" i="2" s="1"/>
  <c r="V27" i="2"/>
  <c r="X27" i="2" s="1"/>
  <c r="Z27" i="2" s="1"/>
  <c r="V28" i="2"/>
  <c r="X28" i="2" s="1"/>
  <c r="Z28" i="2" s="1"/>
  <c r="V29" i="2"/>
  <c r="X29" i="2" s="1"/>
  <c r="Z29" i="2" s="1"/>
  <c r="V30" i="2"/>
  <c r="X30" i="2" s="1"/>
  <c r="Z30" i="2" s="1"/>
  <c r="V31" i="2"/>
  <c r="X31" i="2" s="1"/>
  <c r="Z31" i="2" s="1"/>
  <c r="V32" i="2"/>
  <c r="X32" i="2" s="1"/>
  <c r="Z32" i="2" s="1"/>
  <c r="V33" i="2"/>
  <c r="X33" i="2" s="1"/>
  <c r="Z33" i="2" s="1"/>
  <c r="V34" i="2"/>
  <c r="X34" i="2" s="1"/>
  <c r="Z34" i="2" s="1"/>
  <c r="V35" i="2"/>
  <c r="X35" i="2" s="1"/>
  <c r="Z35" i="2" s="1"/>
  <c r="V36" i="2"/>
  <c r="X36" i="2" s="1"/>
  <c r="Z36" i="2" s="1"/>
  <c r="V37" i="2"/>
  <c r="X37" i="2" s="1"/>
  <c r="Z37" i="2" s="1"/>
  <c r="V38" i="2"/>
  <c r="X38" i="2" s="1"/>
  <c r="Z38" i="2" s="1"/>
  <c r="V39" i="2"/>
  <c r="X39" i="2" s="1"/>
  <c r="Z39" i="2" s="1"/>
  <c r="V40" i="2"/>
  <c r="X40" i="2" s="1"/>
  <c r="Z40" i="2" s="1"/>
  <c r="V41" i="2"/>
  <c r="X41" i="2" s="1"/>
  <c r="Z41" i="2" s="1"/>
  <c r="V42" i="2"/>
  <c r="X42" i="2" s="1"/>
  <c r="Z42" i="2" s="1"/>
  <c r="V43" i="2"/>
  <c r="X43" i="2" s="1"/>
  <c r="Z43" i="2" s="1"/>
  <c r="V44" i="2"/>
  <c r="X44" i="2" s="1"/>
  <c r="Z44" i="2" s="1"/>
  <c r="V45" i="2"/>
  <c r="X45" i="2" s="1"/>
  <c r="Z45" i="2" s="1"/>
  <c r="V46" i="2"/>
  <c r="X46" i="2" s="1"/>
  <c r="Z46" i="2" s="1"/>
  <c r="V47" i="2"/>
  <c r="X47" i="2" s="1"/>
  <c r="Z47" i="2" s="1"/>
  <c r="V48" i="2"/>
  <c r="X48" i="2" s="1"/>
  <c r="Z48" i="2" s="1"/>
  <c r="V49" i="2"/>
  <c r="X49" i="2" s="1"/>
  <c r="Z49" i="2" s="1"/>
  <c r="V50" i="2"/>
  <c r="X50" i="2" s="1"/>
  <c r="Z50" i="2" s="1"/>
  <c r="V51" i="2"/>
  <c r="X51" i="2" s="1"/>
  <c r="Z51" i="2" s="1"/>
  <c r="V52" i="2"/>
  <c r="X52" i="2" s="1"/>
  <c r="Z52" i="2" s="1"/>
  <c r="V53" i="2"/>
  <c r="X53" i="2" s="1"/>
  <c r="Z53" i="2" s="1"/>
  <c r="V54" i="2"/>
  <c r="X54" i="2" s="1"/>
  <c r="Z54" i="2" s="1"/>
  <c r="V55" i="2"/>
  <c r="X55" i="2" s="1"/>
  <c r="Z55" i="2" s="1"/>
  <c r="V56" i="2"/>
  <c r="X56" i="2" s="1"/>
  <c r="Z56" i="2" s="1"/>
  <c r="V57" i="2"/>
  <c r="X57" i="2" s="1"/>
  <c r="Z57" i="2" s="1"/>
  <c r="V58" i="2"/>
  <c r="X58" i="2" s="1"/>
  <c r="Z58" i="2" s="1"/>
  <c r="V59" i="2"/>
  <c r="X59" i="2" s="1"/>
  <c r="Z59" i="2" s="1"/>
  <c r="V60" i="2"/>
  <c r="X60" i="2" s="1"/>
  <c r="Z60" i="2" s="1"/>
  <c r="V61" i="2"/>
  <c r="X61" i="2" s="1"/>
  <c r="Z61" i="2" s="1"/>
  <c r="V62" i="2"/>
  <c r="X62" i="2" s="1"/>
  <c r="Z62" i="2" s="1"/>
  <c r="V63" i="2"/>
  <c r="X63" i="2" s="1"/>
  <c r="Z63" i="2" s="1"/>
  <c r="V64" i="2"/>
  <c r="X64" i="2" s="1"/>
  <c r="Z64" i="2" s="1"/>
  <c r="V65" i="2"/>
  <c r="X65" i="2" s="1"/>
  <c r="Z65" i="2" s="1"/>
  <c r="V66" i="2"/>
  <c r="X66" i="2" s="1"/>
  <c r="Z66" i="2" s="1"/>
  <c r="V67" i="2"/>
  <c r="X67" i="2" s="1"/>
  <c r="Z67" i="2" s="1"/>
  <c r="V68" i="2"/>
  <c r="X68" i="2" s="1"/>
  <c r="Z68" i="2" s="1"/>
  <c r="V69" i="2"/>
  <c r="X69" i="2" s="1"/>
  <c r="Z69" i="2" s="1"/>
  <c r="V70" i="2"/>
  <c r="X70" i="2" s="1"/>
  <c r="Z70" i="2" s="1"/>
  <c r="V71" i="2"/>
  <c r="X71" i="2" s="1"/>
  <c r="Z71" i="2" s="1"/>
  <c r="V72" i="2"/>
  <c r="X72" i="2" s="1"/>
  <c r="Z72" i="2" s="1"/>
  <c r="V73" i="2"/>
  <c r="X73" i="2" s="1"/>
  <c r="Z73" i="2" s="1"/>
  <c r="V74" i="2"/>
  <c r="X74" i="2" s="1"/>
  <c r="Z74" i="2" s="1"/>
  <c r="V75" i="2"/>
  <c r="X75" i="2" s="1"/>
  <c r="Z75" i="2" s="1"/>
  <c r="V76" i="2"/>
  <c r="X76" i="2" s="1"/>
  <c r="Z76" i="2" s="1"/>
  <c r="V77" i="2"/>
  <c r="X77" i="2" s="1"/>
  <c r="Z77" i="2" s="1"/>
  <c r="V78" i="2"/>
  <c r="X78" i="2" s="1"/>
  <c r="Z78" i="2" s="1"/>
  <c r="V79" i="2"/>
  <c r="X79" i="2" s="1"/>
  <c r="Z79" i="2" s="1"/>
  <c r="V80" i="2"/>
  <c r="X80" i="2" s="1"/>
  <c r="Z80" i="2" s="1"/>
  <c r="V81" i="2"/>
  <c r="X81" i="2" s="1"/>
  <c r="Z81" i="2" s="1"/>
  <c r="V82" i="2"/>
  <c r="X82" i="2" s="1"/>
  <c r="Z82" i="2" s="1"/>
  <c r="V83" i="2"/>
  <c r="X83" i="2" s="1"/>
  <c r="Z83" i="2" s="1"/>
  <c r="V84" i="2"/>
  <c r="X84" i="2" s="1"/>
  <c r="Z84" i="2" s="1"/>
  <c r="V85" i="2"/>
  <c r="X85" i="2" s="1"/>
  <c r="Z85" i="2" s="1"/>
  <c r="V86" i="2"/>
  <c r="X86" i="2" s="1"/>
  <c r="Z86" i="2" s="1"/>
  <c r="V87" i="2"/>
  <c r="X87" i="2" s="1"/>
  <c r="Z87" i="2" s="1"/>
  <c r="V88" i="2"/>
  <c r="X88" i="2" s="1"/>
  <c r="Z88" i="2" s="1"/>
  <c r="V89" i="2"/>
  <c r="X89" i="2" s="1"/>
  <c r="Z89" i="2" s="1"/>
  <c r="V90" i="2"/>
  <c r="X90" i="2" s="1"/>
  <c r="Z90" i="2" s="1"/>
  <c r="V91" i="2"/>
  <c r="X91" i="2" s="1"/>
  <c r="Z91" i="2" s="1"/>
  <c r="V92" i="2"/>
  <c r="X92" i="2" s="1"/>
  <c r="Z92" i="2" s="1"/>
  <c r="V93" i="2"/>
  <c r="X93" i="2" s="1"/>
  <c r="Z93" i="2" s="1"/>
  <c r="V94" i="2"/>
  <c r="X94" i="2" s="1"/>
  <c r="Z94" i="2" s="1"/>
  <c r="V95" i="2"/>
  <c r="X95" i="2" s="1"/>
  <c r="Z95" i="2" s="1"/>
  <c r="V96" i="2"/>
  <c r="X96" i="2" s="1"/>
  <c r="Z96" i="2" s="1"/>
  <c r="V97" i="2"/>
  <c r="X97" i="2" s="1"/>
  <c r="Z97" i="2" s="1"/>
  <c r="V98" i="2"/>
  <c r="X98" i="2" s="1"/>
  <c r="Z98" i="2" s="1"/>
  <c r="V99" i="2"/>
  <c r="X99" i="2" s="1"/>
  <c r="Z99" i="2" s="1"/>
  <c r="V100" i="2"/>
  <c r="X100" i="2" s="1"/>
  <c r="Z100" i="2" s="1"/>
  <c r="V101" i="2"/>
  <c r="X101" i="2" s="1"/>
  <c r="Z101" i="2" s="1"/>
  <c r="V102" i="2"/>
  <c r="X102" i="2" s="1"/>
  <c r="Z102" i="2" s="1"/>
  <c r="V103" i="2"/>
  <c r="X103" i="2" s="1"/>
  <c r="Z103" i="2" s="1"/>
  <c r="V104" i="2"/>
  <c r="X104" i="2" s="1"/>
  <c r="Z104" i="2" s="1"/>
  <c r="V105" i="2"/>
  <c r="X105" i="2" s="1"/>
  <c r="Z105" i="2" s="1"/>
  <c r="V106" i="2"/>
  <c r="X106" i="2" s="1"/>
  <c r="Z106" i="2" s="1"/>
  <c r="V107" i="2"/>
  <c r="X107" i="2" s="1"/>
  <c r="Z107" i="2" s="1"/>
  <c r="V108" i="2"/>
  <c r="X108" i="2" s="1"/>
  <c r="Z108" i="2" s="1"/>
  <c r="V109" i="2"/>
  <c r="X109" i="2" s="1"/>
  <c r="Z109" i="2" s="1"/>
  <c r="V110" i="2"/>
  <c r="X110" i="2" s="1"/>
  <c r="Z110" i="2" s="1"/>
  <c r="V111" i="2"/>
  <c r="X111" i="2" s="1"/>
  <c r="Z111" i="2" s="1"/>
  <c r="V112" i="2"/>
  <c r="X112" i="2" s="1"/>
  <c r="Z112" i="2" s="1"/>
  <c r="V113" i="2"/>
  <c r="X113" i="2" s="1"/>
  <c r="Z113" i="2" s="1"/>
  <c r="V114" i="2"/>
  <c r="X114" i="2" s="1"/>
  <c r="Z114" i="2" s="1"/>
  <c r="V115" i="2"/>
  <c r="X115" i="2" s="1"/>
  <c r="Z115" i="2" s="1"/>
  <c r="V116" i="2"/>
  <c r="X116" i="2" s="1"/>
  <c r="Z116" i="2" s="1"/>
  <c r="V117" i="2"/>
  <c r="X117" i="2" s="1"/>
  <c r="Z117" i="2" s="1"/>
  <c r="V118" i="2"/>
  <c r="X118" i="2" s="1"/>
  <c r="Z118" i="2" s="1"/>
  <c r="V119" i="2"/>
  <c r="X119" i="2" s="1"/>
  <c r="Z119" i="2" s="1"/>
  <c r="V120" i="2"/>
  <c r="X120" i="2" s="1"/>
  <c r="Z120" i="2" s="1"/>
  <c r="V121" i="2"/>
  <c r="X121" i="2" s="1"/>
  <c r="Z121" i="2" s="1"/>
  <c r="V122" i="2"/>
  <c r="X122" i="2" s="1"/>
  <c r="Z122" i="2" s="1"/>
  <c r="V123" i="2"/>
  <c r="X123" i="2" s="1"/>
  <c r="Z123" i="2" s="1"/>
  <c r="V124" i="2"/>
  <c r="X124" i="2" s="1"/>
  <c r="Z124" i="2" s="1"/>
  <c r="V125" i="2"/>
  <c r="X125" i="2" s="1"/>
  <c r="Z125" i="2" s="1"/>
  <c r="V126" i="2"/>
  <c r="X126" i="2" s="1"/>
  <c r="Z126" i="2" s="1"/>
  <c r="V127" i="2"/>
  <c r="X127" i="2" s="1"/>
  <c r="Z127" i="2" s="1"/>
  <c r="V128" i="2"/>
  <c r="X128" i="2" s="1"/>
  <c r="Z128" i="2" s="1"/>
  <c r="V129" i="2"/>
  <c r="X129" i="2" s="1"/>
  <c r="Z129" i="2" s="1"/>
  <c r="V130" i="2"/>
  <c r="X130" i="2" s="1"/>
  <c r="Z130" i="2" s="1"/>
  <c r="V131" i="2"/>
  <c r="X131" i="2" s="1"/>
  <c r="Z131" i="2" s="1"/>
  <c r="V132" i="2"/>
  <c r="X132" i="2" s="1"/>
  <c r="Z132" i="2" s="1"/>
  <c r="V133" i="2"/>
  <c r="X133" i="2" s="1"/>
  <c r="Z133" i="2" s="1"/>
  <c r="V134" i="2"/>
  <c r="X134" i="2" s="1"/>
  <c r="Z134" i="2" s="1"/>
  <c r="V135" i="2"/>
  <c r="X135" i="2" s="1"/>
  <c r="Z135" i="2" s="1"/>
  <c r="V136" i="2"/>
  <c r="X136" i="2" s="1"/>
  <c r="Z136" i="2" s="1"/>
  <c r="V137" i="2"/>
  <c r="X137" i="2" s="1"/>
  <c r="Z137" i="2" s="1"/>
  <c r="V138" i="2"/>
  <c r="X138" i="2" s="1"/>
  <c r="Z138" i="2" s="1"/>
  <c r="V139" i="2"/>
  <c r="X139" i="2" s="1"/>
  <c r="Z139" i="2" s="1"/>
  <c r="V140" i="2"/>
  <c r="X140" i="2" s="1"/>
  <c r="Z140" i="2" s="1"/>
  <c r="V141" i="2"/>
  <c r="X141" i="2" s="1"/>
  <c r="Z141" i="2" s="1"/>
  <c r="V142" i="2"/>
  <c r="X142" i="2" s="1"/>
  <c r="Z142" i="2" s="1"/>
  <c r="V143" i="2"/>
  <c r="X143" i="2" s="1"/>
  <c r="Z143" i="2" s="1"/>
  <c r="V144" i="2"/>
  <c r="X144" i="2" s="1"/>
  <c r="Z144" i="2" s="1"/>
  <c r="V145" i="2"/>
  <c r="X145" i="2" s="1"/>
  <c r="Z145" i="2" s="1"/>
  <c r="V146" i="2"/>
  <c r="X146" i="2" s="1"/>
  <c r="Z146" i="2" s="1"/>
  <c r="V147" i="2"/>
  <c r="X147" i="2" s="1"/>
  <c r="Z147" i="2" s="1"/>
  <c r="V148" i="2"/>
  <c r="X148" i="2" s="1"/>
  <c r="Z148" i="2" s="1"/>
  <c r="V149" i="2"/>
  <c r="X149" i="2" s="1"/>
  <c r="Z149" i="2" s="1"/>
  <c r="V150" i="2"/>
  <c r="X150" i="2" s="1"/>
  <c r="Z150" i="2" s="1"/>
  <c r="V151" i="2"/>
  <c r="X151" i="2" s="1"/>
  <c r="Z151" i="2" s="1"/>
  <c r="V152" i="2"/>
  <c r="X152" i="2" s="1"/>
  <c r="Z152" i="2" s="1"/>
  <c r="V153" i="2"/>
  <c r="X153" i="2" s="1"/>
  <c r="Z153" i="2" s="1"/>
  <c r="V154" i="2"/>
  <c r="X154" i="2" s="1"/>
  <c r="Z154" i="2" s="1"/>
  <c r="V155" i="2"/>
  <c r="X155" i="2" s="1"/>
  <c r="Z155" i="2" s="1"/>
  <c r="V156" i="2"/>
  <c r="X156" i="2" s="1"/>
  <c r="Z156" i="2" s="1"/>
  <c r="V157" i="2"/>
  <c r="X157" i="2" s="1"/>
  <c r="Z157" i="2" s="1"/>
  <c r="V158" i="2"/>
  <c r="X158" i="2" s="1"/>
  <c r="Z158" i="2" s="1"/>
  <c r="V159" i="2"/>
  <c r="X159" i="2" s="1"/>
  <c r="Z159" i="2" s="1"/>
  <c r="V160" i="2"/>
  <c r="X160" i="2" s="1"/>
  <c r="Z160" i="2" s="1"/>
  <c r="V161" i="2"/>
  <c r="X161" i="2" s="1"/>
  <c r="Z161" i="2" s="1"/>
  <c r="V162" i="2"/>
  <c r="X162" i="2" s="1"/>
  <c r="Z162" i="2" s="1"/>
  <c r="V163" i="2"/>
  <c r="X163" i="2" s="1"/>
  <c r="Z163" i="2" s="1"/>
  <c r="V164" i="2"/>
  <c r="X164" i="2" s="1"/>
  <c r="Z164" i="2" s="1"/>
  <c r="V165" i="2"/>
  <c r="X165" i="2" s="1"/>
  <c r="Z165" i="2" s="1"/>
  <c r="V166" i="2"/>
  <c r="X166" i="2" s="1"/>
  <c r="Z166" i="2" s="1"/>
  <c r="V167" i="2"/>
  <c r="X167" i="2" s="1"/>
  <c r="Z167" i="2" s="1"/>
  <c r="V168" i="2"/>
  <c r="X168" i="2" s="1"/>
  <c r="Z168" i="2" s="1"/>
  <c r="V169" i="2"/>
  <c r="X169" i="2" s="1"/>
  <c r="Z169" i="2" s="1"/>
  <c r="V170" i="2"/>
  <c r="X170" i="2" s="1"/>
  <c r="Z170" i="2" s="1"/>
  <c r="V171" i="2"/>
  <c r="X171" i="2" s="1"/>
  <c r="Z171" i="2" s="1"/>
  <c r="V172" i="2"/>
  <c r="X172" i="2" s="1"/>
  <c r="Z172" i="2" s="1"/>
  <c r="V173" i="2"/>
  <c r="X173" i="2" s="1"/>
  <c r="Z173" i="2" s="1"/>
  <c r="V174" i="2"/>
  <c r="X174" i="2" s="1"/>
  <c r="Z174" i="2" s="1"/>
  <c r="V175" i="2"/>
  <c r="X175" i="2" s="1"/>
  <c r="Z175" i="2" s="1"/>
  <c r="V176" i="2"/>
  <c r="X176" i="2" s="1"/>
  <c r="Z176" i="2" s="1"/>
  <c r="V177" i="2"/>
  <c r="X177" i="2" s="1"/>
  <c r="Z177" i="2" s="1"/>
  <c r="V178" i="2"/>
  <c r="X178" i="2" s="1"/>
  <c r="Z178" i="2" s="1"/>
  <c r="V179" i="2"/>
  <c r="X179" i="2" s="1"/>
  <c r="Z179" i="2" s="1"/>
  <c r="V180" i="2"/>
  <c r="X180" i="2" s="1"/>
  <c r="Z180" i="2" s="1"/>
  <c r="V181" i="2"/>
  <c r="X181" i="2" s="1"/>
  <c r="Z181" i="2" s="1"/>
  <c r="V182" i="2"/>
  <c r="X182" i="2" s="1"/>
  <c r="Z182" i="2" s="1"/>
  <c r="V183" i="2"/>
  <c r="X183" i="2" s="1"/>
  <c r="Z183" i="2" s="1"/>
  <c r="V184" i="2"/>
  <c r="X184" i="2" s="1"/>
  <c r="Z184" i="2" s="1"/>
  <c r="V185" i="2"/>
  <c r="X185" i="2" s="1"/>
  <c r="Z185" i="2" s="1"/>
  <c r="V186" i="2"/>
  <c r="X186" i="2" s="1"/>
  <c r="Z186" i="2" s="1"/>
  <c r="V187" i="2"/>
  <c r="X187" i="2" s="1"/>
  <c r="Z187" i="2" s="1"/>
  <c r="V188" i="2"/>
  <c r="X188" i="2" s="1"/>
  <c r="Z188" i="2" s="1"/>
  <c r="V189" i="2"/>
  <c r="X189" i="2" s="1"/>
  <c r="Z189" i="2" s="1"/>
  <c r="V190" i="2"/>
  <c r="X190" i="2" s="1"/>
  <c r="Z190" i="2" s="1"/>
  <c r="V191" i="2"/>
  <c r="X191" i="2" s="1"/>
  <c r="Z191" i="2" s="1"/>
  <c r="V192" i="2"/>
  <c r="X192" i="2" s="1"/>
  <c r="Z192" i="2" s="1"/>
  <c r="V193" i="2"/>
  <c r="X193" i="2" s="1"/>
  <c r="Z193" i="2" s="1"/>
  <c r="V194" i="2"/>
  <c r="X194" i="2" s="1"/>
  <c r="Z194" i="2" s="1"/>
  <c r="V195" i="2"/>
  <c r="X195" i="2" s="1"/>
  <c r="Z195" i="2" s="1"/>
  <c r="V196" i="2"/>
  <c r="X196" i="2" s="1"/>
  <c r="Z196" i="2" s="1"/>
  <c r="V197" i="2"/>
  <c r="X197" i="2" s="1"/>
  <c r="Z197" i="2" s="1"/>
  <c r="V198" i="2"/>
  <c r="X198" i="2" s="1"/>
  <c r="Z198" i="2" s="1"/>
  <c r="V199" i="2"/>
  <c r="X199" i="2" s="1"/>
  <c r="Z199" i="2" s="1"/>
  <c r="V200" i="2"/>
  <c r="X200" i="2" s="1"/>
  <c r="Z200" i="2" s="1"/>
  <c r="V201" i="2"/>
  <c r="X201" i="2" s="1"/>
  <c r="Z201" i="2" s="1"/>
  <c r="V202" i="2"/>
  <c r="X202" i="2" s="1"/>
  <c r="Z202" i="2" s="1"/>
  <c r="V203" i="2"/>
  <c r="X203" i="2" s="1"/>
  <c r="Z203" i="2" s="1"/>
  <c r="V204" i="2"/>
  <c r="X204" i="2" s="1"/>
  <c r="Z204" i="2" s="1"/>
  <c r="V205" i="2"/>
  <c r="X205" i="2" s="1"/>
  <c r="Z205" i="2" s="1"/>
  <c r="V206" i="2"/>
  <c r="X206" i="2" s="1"/>
  <c r="Z206" i="2" s="1"/>
  <c r="V207" i="2"/>
  <c r="X207" i="2" s="1"/>
  <c r="Z207" i="2" s="1"/>
  <c r="V208" i="2"/>
  <c r="X208" i="2" s="1"/>
  <c r="Z208" i="2" s="1"/>
  <c r="V209" i="2"/>
  <c r="X209" i="2" s="1"/>
  <c r="Z209" i="2" s="1"/>
  <c r="V210" i="2"/>
  <c r="X210" i="2" s="1"/>
  <c r="Z210" i="2" s="1"/>
  <c r="V211" i="2"/>
  <c r="X211" i="2" s="1"/>
  <c r="Z211" i="2" s="1"/>
  <c r="V212" i="2"/>
  <c r="X212" i="2" s="1"/>
  <c r="Z212" i="2" s="1"/>
  <c r="V213" i="2"/>
  <c r="X213" i="2" s="1"/>
  <c r="Z213" i="2" s="1"/>
  <c r="V214" i="2"/>
  <c r="X214" i="2" s="1"/>
  <c r="Z214" i="2" s="1"/>
  <c r="V215" i="2"/>
  <c r="X215" i="2" s="1"/>
  <c r="Z215" i="2" s="1"/>
  <c r="V216" i="2"/>
  <c r="X216" i="2" s="1"/>
  <c r="Z216" i="2" s="1"/>
  <c r="V217" i="2"/>
  <c r="X217" i="2" s="1"/>
  <c r="Z217" i="2" s="1"/>
  <c r="V218" i="2"/>
  <c r="X218" i="2" s="1"/>
  <c r="Z218" i="2" s="1"/>
  <c r="V219" i="2"/>
  <c r="X219" i="2" s="1"/>
  <c r="Z219" i="2" s="1"/>
  <c r="V220" i="2"/>
  <c r="X220" i="2" s="1"/>
  <c r="Z220" i="2" s="1"/>
  <c r="V221" i="2"/>
  <c r="X221" i="2" s="1"/>
  <c r="Z221" i="2" s="1"/>
  <c r="V222" i="2"/>
  <c r="X222" i="2" s="1"/>
  <c r="Z222" i="2" s="1"/>
  <c r="V223" i="2"/>
  <c r="X223" i="2" s="1"/>
  <c r="Z223" i="2" s="1"/>
  <c r="V224" i="2"/>
  <c r="X224" i="2" s="1"/>
  <c r="Z224" i="2" s="1"/>
  <c r="V225" i="2"/>
  <c r="X225" i="2" s="1"/>
  <c r="Z225" i="2" s="1"/>
  <c r="V226" i="2"/>
  <c r="X226" i="2" s="1"/>
  <c r="Z226" i="2" s="1"/>
  <c r="V227" i="2"/>
  <c r="X227" i="2" s="1"/>
  <c r="Z227" i="2" s="1"/>
  <c r="V228" i="2"/>
  <c r="X228" i="2" s="1"/>
  <c r="Z228" i="2" s="1"/>
  <c r="V229" i="2"/>
  <c r="X229" i="2" s="1"/>
  <c r="Z229" i="2" s="1"/>
  <c r="V230" i="2"/>
  <c r="X230" i="2" s="1"/>
  <c r="Z230" i="2" s="1"/>
  <c r="V231" i="2"/>
  <c r="X231" i="2" s="1"/>
  <c r="Z231" i="2" s="1"/>
  <c r="V232" i="2"/>
  <c r="X232" i="2" s="1"/>
  <c r="Z232" i="2" s="1"/>
  <c r="V233" i="2"/>
  <c r="X233" i="2" s="1"/>
  <c r="Z233" i="2" s="1"/>
  <c r="V234" i="2"/>
  <c r="X234" i="2" s="1"/>
  <c r="Z234" i="2" s="1"/>
  <c r="V235" i="2"/>
  <c r="X235" i="2" s="1"/>
  <c r="Z235" i="2" s="1"/>
  <c r="V236" i="2"/>
  <c r="X236" i="2" s="1"/>
  <c r="Z236" i="2" s="1"/>
  <c r="V237" i="2"/>
  <c r="X237" i="2" s="1"/>
  <c r="Z237" i="2" s="1"/>
  <c r="V238" i="2"/>
  <c r="X238" i="2" s="1"/>
  <c r="Z238" i="2" s="1"/>
  <c r="V239" i="2"/>
  <c r="X239" i="2" s="1"/>
  <c r="Z239" i="2" s="1"/>
  <c r="V240" i="2"/>
  <c r="X240" i="2" s="1"/>
  <c r="Z240" i="2" s="1"/>
  <c r="V241" i="2"/>
  <c r="X241" i="2" s="1"/>
  <c r="Z241" i="2" s="1"/>
  <c r="V242" i="2"/>
  <c r="X242" i="2" s="1"/>
  <c r="Z242" i="2" s="1"/>
  <c r="V243" i="2"/>
  <c r="X243" i="2" s="1"/>
  <c r="Z243" i="2" s="1"/>
  <c r="V244" i="2"/>
  <c r="X244" i="2" s="1"/>
  <c r="Z244" i="2" s="1"/>
  <c r="V245" i="2"/>
  <c r="X245" i="2" s="1"/>
  <c r="Z245" i="2" s="1"/>
  <c r="V246" i="2"/>
  <c r="X246" i="2" s="1"/>
  <c r="Z246" i="2" s="1"/>
  <c r="V247" i="2"/>
  <c r="X247" i="2" s="1"/>
  <c r="Z247" i="2" s="1"/>
  <c r="V248" i="2"/>
  <c r="X248" i="2" s="1"/>
  <c r="Z248" i="2" s="1"/>
  <c r="V249" i="2"/>
  <c r="X249" i="2" s="1"/>
  <c r="Z249" i="2" s="1"/>
  <c r="V250" i="2"/>
  <c r="X250" i="2" s="1"/>
  <c r="Z250" i="2" s="1"/>
  <c r="V251" i="2"/>
  <c r="X251" i="2" s="1"/>
  <c r="Z251" i="2" s="1"/>
  <c r="V252" i="2"/>
  <c r="X252" i="2" s="1"/>
  <c r="Z252" i="2" s="1"/>
  <c r="V253" i="2"/>
  <c r="X253" i="2" s="1"/>
  <c r="Z253" i="2" s="1"/>
  <c r="V254" i="2"/>
  <c r="X254" i="2" s="1"/>
  <c r="Z254" i="2" s="1"/>
  <c r="V255" i="2"/>
  <c r="X255" i="2" s="1"/>
  <c r="Z255" i="2" s="1"/>
  <c r="V256" i="2"/>
  <c r="X256" i="2" s="1"/>
  <c r="Z256" i="2" s="1"/>
  <c r="V257" i="2"/>
  <c r="X257" i="2" s="1"/>
  <c r="Z257" i="2" s="1"/>
  <c r="V258" i="2"/>
  <c r="X258" i="2" s="1"/>
  <c r="Z258" i="2" s="1"/>
  <c r="V259" i="2"/>
  <c r="X259" i="2" s="1"/>
  <c r="Z259" i="2" s="1"/>
  <c r="V260" i="2"/>
  <c r="X260" i="2" s="1"/>
  <c r="Z260" i="2" s="1"/>
  <c r="V261" i="2"/>
  <c r="X261" i="2" s="1"/>
  <c r="Z261" i="2" s="1"/>
  <c r="V262" i="2"/>
  <c r="X262" i="2" s="1"/>
  <c r="Z262" i="2" s="1"/>
  <c r="V263" i="2"/>
  <c r="X263" i="2" s="1"/>
  <c r="Z263" i="2" s="1"/>
  <c r="V264" i="2"/>
  <c r="X264" i="2" s="1"/>
  <c r="Z264" i="2" s="1"/>
  <c r="V265" i="2"/>
  <c r="X265" i="2" s="1"/>
  <c r="Z265" i="2" s="1"/>
  <c r="V266" i="2"/>
  <c r="X266" i="2" s="1"/>
  <c r="Z266" i="2" s="1"/>
  <c r="V267" i="2"/>
  <c r="X267" i="2" s="1"/>
  <c r="Z267" i="2" s="1"/>
  <c r="V268" i="2"/>
  <c r="X268" i="2" s="1"/>
  <c r="Z268" i="2" s="1"/>
  <c r="V269" i="2"/>
  <c r="X269" i="2" s="1"/>
  <c r="Z269" i="2" s="1"/>
  <c r="V270" i="2"/>
  <c r="X270" i="2" s="1"/>
  <c r="Z270" i="2" s="1"/>
  <c r="V271" i="2"/>
  <c r="X271" i="2" s="1"/>
  <c r="Z271" i="2" s="1"/>
  <c r="V272" i="2"/>
  <c r="X272" i="2" s="1"/>
  <c r="Z272" i="2" s="1"/>
  <c r="V273" i="2"/>
  <c r="X273" i="2" s="1"/>
  <c r="Z273" i="2" s="1"/>
  <c r="V274" i="2"/>
  <c r="X274" i="2" s="1"/>
  <c r="Z274" i="2" s="1"/>
  <c r="V275" i="2"/>
  <c r="X275" i="2" s="1"/>
  <c r="Z275" i="2" s="1"/>
  <c r="V276" i="2"/>
  <c r="X276" i="2" s="1"/>
  <c r="Z276" i="2" s="1"/>
  <c r="V277" i="2"/>
  <c r="X277" i="2" s="1"/>
  <c r="Z277" i="2" s="1"/>
  <c r="V278" i="2"/>
  <c r="X278" i="2" s="1"/>
  <c r="Z278" i="2" s="1"/>
  <c r="V279" i="2"/>
  <c r="X279" i="2" s="1"/>
  <c r="Z279" i="2" s="1"/>
  <c r="V280" i="2"/>
  <c r="X280" i="2" s="1"/>
  <c r="Z280" i="2" s="1"/>
  <c r="V281" i="2"/>
  <c r="X281" i="2" s="1"/>
  <c r="Z281" i="2" s="1"/>
  <c r="V282" i="2"/>
  <c r="X282" i="2" s="1"/>
  <c r="Z282" i="2" s="1"/>
  <c r="V283" i="2"/>
  <c r="X283" i="2" s="1"/>
  <c r="Z283" i="2" s="1"/>
  <c r="V284" i="2"/>
  <c r="X284" i="2" s="1"/>
  <c r="Z284" i="2" s="1"/>
  <c r="V285" i="2"/>
  <c r="X285" i="2" s="1"/>
  <c r="Z285" i="2" s="1"/>
  <c r="V286" i="2"/>
  <c r="X286" i="2" s="1"/>
  <c r="Z286" i="2" s="1"/>
  <c r="V287" i="2"/>
  <c r="X287" i="2" s="1"/>
  <c r="Z287" i="2" s="1"/>
  <c r="V288" i="2"/>
  <c r="X288" i="2" s="1"/>
  <c r="Z288" i="2" s="1"/>
  <c r="V289" i="2"/>
  <c r="X289" i="2" s="1"/>
  <c r="Z289" i="2" s="1"/>
  <c r="V290" i="2"/>
  <c r="X290" i="2" s="1"/>
  <c r="Z290" i="2" s="1"/>
  <c r="V291" i="2"/>
  <c r="X291" i="2" s="1"/>
  <c r="Z291" i="2" s="1"/>
  <c r="V292" i="2"/>
  <c r="X292" i="2" s="1"/>
  <c r="Z292" i="2" s="1"/>
  <c r="V293" i="2"/>
  <c r="X293" i="2" s="1"/>
  <c r="Z293" i="2" s="1"/>
  <c r="V294" i="2"/>
  <c r="X294" i="2" s="1"/>
  <c r="Z294" i="2" s="1"/>
  <c r="V295" i="2"/>
  <c r="X295" i="2" s="1"/>
  <c r="Z295" i="2" s="1"/>
  <c r="V296" i="2"/>
  <c r="X296" i="2" s="1"/>
  <c r="Z296" i="2" s="1"/>
  <c r="V297" i="2"/>
  <c r="X297" i="2" s="1"/>
  <c r="Z297" i="2" s="1"/>
  <c r="V298" i="2"/>
  <c r="X298" i="2" s="1"/>
  <c r="Z298" i="2" s="1"/>
  <c r="V299" i="2"/>
  <c r="X299" i="2" s="1"/>
  <c r="Z299" i="2" s="1"/>
  <c r="V300" i="2"/>
  <c r="X300" i="2" s="1"/>
  <c r="Z300" i="2" s="1"/>
  <c r="V301" i="2"/>
  <c r="X301" i="2" s="1"/>
  <c r="Z301" i="2" s="1"/>
  <c r="V302" i="2"/>
  <c r="X302" i="2" s="1"/>
  <c r="Z302" i="2" s="1"/>
  <c r="V303" i="2"/>
  <c r="X303" i="2" s="1"/>
  <c r="Z303" i="2" s="1"/>
  <c r="V304" i="2"/>
  <c r="X304" i="2" s="1"/>
  <c r="Z304" i="2" s="1"/>
  <c r="V305" i="2"/>
  <c r="X305" i="2" s="1"/>
  <c r="Z305" i="2" s="1"/>
  <c r="V306" i="2"/>
  <c r="X306" i="2" s="1"/>
  <c r="Z306" i="2" s="1"/>
  <c r="V307" i="2"/>
  <c r="X307" i="2" s="1"/>
  <c r="Z307" i="2" s="1"/>
  <c r="V308" i="2"/>
  <c r="X308" i="2" s="1"/>
  <c r="Z308" i="2" s="1"/>
  <c r="V309" i="2"/>
  <c r="X309" i="2" s="1"/>
  <c r="Z309" i="2" s="1"/>
  <c r="V310" i="2"/>
  <c r="X310" i="2" s="1"/>
  <c r="Z310" i="2" s="1"/>
  <c r="V311" i="2"/>
  <c r="X311" i="2" s="1"/>
  <c r="Z311" i="2" s="1"/>
  <c r="V312" i="2"/>
  <c r="X312" i="2" s="1"/>
  <c r="Z312" i="2" s="1"/>
  <c r="V313" i="2"/>
  <c r="X313" i="2" s="1"/>
  <c r="Z313" i="2" s="1"/>
  <c r="V314" i="2"/>
  <c r="X314" i="2" s="1"/>
  <c r="Z314" i="2" s="1"/>
  <c r="V315" i="2"/>
  <c r="X315" i="2" s="1"/>
  <c r="Z315" i="2" s="1"/>
  <c r="V316" i="2"/>
  <c r="X316" i="2" s="1"/>
  <c r="Z316" i="2" s="1"/>
  <c r="V317" i="2"/>
  <c r="X317" i="2" s="1"/>
  <c r="Z317" i="2" s="1"/>
  <c r="V318" i="2"/>
  <c r="X318" i="2" s="1"/>
  <c r="Z318" i="2" s="1"/>
  <c r="V319" i="2"/>
  <c r="X319" i="2" s="1"/>
  <c r="Z319" i="2" s="1"/>
  <c r="V320" i="2"/>
  <c r="X320" i="2" s="1"/>
  <c r="Z320" i="2" s="1"/>
  <c r="V321" i="2"/>
  <c r="X321" i="2" s="1"/>
  <c r="Z321" i="2" s="1"/>
  <c r="V322" i="2"/>
  <c r="X322" i="2" s="1"/>
  <c r="Z322" i="2" s="1"/>
  <c r="V323" i="2"/>
  <c r="X323" i="2" s="1"/>
  <c r="Z323" i="2" s="1"/>
  <c r="V324" i="2"/>
  <c r="X324" i="2" s="1"/>
  <c r="Z324" i="2" s="1"/>
  <c r="V325" i="2"/>
  <c r="X325" i="2" s="1"/>
  <c r="Z325" i="2" s="1"/>
  <c r="V326" i="2"/>
  <c r="X326" i="2" s="1"/>
  <c r="Z326" i="2" s="1"/>
  <c r="V327" i="2"/>
  <c r="X327" i="2" s="1"/>
  <c r="Z327" i="2" s="1"/>
  <c r="V328" i="2"/>
  <c r="X328" i="2" s="1"/>
  <c r="Z328" i="2" s="1"/>
  <c r="V329" i="2"/>
  <c r="X329" i="2" s="1"/>
  <c r="Z329" i="2" s="1"/>
  <c r="V330" i="2"/>
  <c r="X330" i="2" s="1"/>
  <c r="Z330" i="2" s="1"/>
  <c r="V331" i="2"/>
  <c r="X331" i="2" s="1"/>
  <c r="Z331" i="2" s="1"/>
  <c r="V332" i="2"/>
  <c r="X332" i="2" s="1"/>
  <c r="Z332" i="2" s="1"/>
  <c r="V333" i="2"/>
  <c r="X333" i="2" s="1"/>
  <c r="Z333" i="2" s="1"/>
  <c r="V334" i="2"/>
  <c r="X334" i="2" s="1"/>
  <c r="Z334" i="2" s="1"/>
  <c r="V335" i="2"/>
  <c r="X335" i="2" s="1"/>
  <c r="Z335" i="2" s="1"/>
  <c r="V336" i="2"/>
  <c r="X336" i="2" s="1"/>
  <c r="Z336" i="2" s="1"/>
  <c r="V337" i="2"/>
  <c r="X337" i="2" s="1"/>
  <c r="Z337" i="2" s="1"/>
  <c r="V338" i="2"/>
  <c r="X338" i="2" s="1"/>
  <c r="Z338" i="2" s="1"/>
  <c r="V339" i="2"/>
  <c r="X339" i="2" s="1"/>
  <c r="Z339" i="2" s="1"/>
  <c r="V340" i="2"/>
  <c r="X340" i="2" s="1"/>
  <c r="Z340" i="2" s="1"/>
  <c r="V341" i="2"/>
  <c r="X341" i="2" s="1"/>
  <c r="Z341" i="2" s="1"/>
  <c r="V342" i="2"/>
  <c r="X342" i="2" s="1"/>
  <c r="Z342" i="2" s="1"/>
  <c r="V343" i="2"/>
  <c r="X343" i="2" s="1"/>
  <c r="Z343" i="2" s="1"/>
  <c r="V344" i="2"/>
  <c r="X344" i="2" s="1"/>
  <c r="Z344" i="2" s="1"/>
  <c r="V345" i="2"/>
  <c r="X345" i="2" s="1"/>
  <c r="Z345" i="2" s="1"/>
  <c r="V346" i="2"/>
  <c r="X346" i="2" s="1"/>
  <c r="Z346" i="2" s="1"/>
  <c r="V347" i="2"/>
  <c r="X347" i="2" s="1"/>
  <c r="Z347" i="2" s="1"/>
  <c r="V348" i="2"/>
  <c r="X348" i="2" s="1"/>
  <c r="Z348" i="2" s="1"/>
  <c r="V349" i="2"/>
  <c r="X349" i="2" s="1"/>
  <c r="Z349" i="2" s="1"/>
  <c r="V350" i="2"/>
  <c r="X350" i="2" s="1"/>
  <c r="Z350" i="2" s="1"/>
  <c r="V351" i="2"/>
  <c r="X351" i="2" s="1"/>
  <c r="Z351" i="2" s="1"/>
  <c r="V352" i="2"/>
  <c r="X352" i="2" s="1"/>
  <c r="Z352" i="2" s="1"/>
  <c r="V353" i="2"/>
  <c r="X353" i="2" s="1"/>
  <c r="Z353" i="2" s="1"/>
  <c r="V354" i="2"/>
  <c r="X354" i="2" s="1"/>
  <c r="Z354" i="2" s="1"/>
  <c r="V355" i="2"/>
  <c r="X355" i="2" s="1"/>
  <c r="Z355" i="2" s="1"/>
  <c r="V356" i="2"/>
  <c r="X356" i="2" s="1"/>
  <c r="Z356" i="2" s="1"/>
  <c r="V357" i="2"/>
  <c r="X357" i="2" s="1"/>
  <c r="Z357" i="2" s="1"/>
  <c r="V358" i="2"/>
  <c r="X358" i="2" s="1"/>
  <c r="Z358" i="2" s="1"/>
  <c r="V359" i="2"/>
  <c r="X359" i="2" s="1"/>
  <c r="Z359" i="2" s="1"/>
  <c r="V360" i="2"/>
  <c r="X360" i="2" s="1"/>
  <c r="Z360" i="2" s="1"/>
  <c r="V361" i="2"/>
  <c r="X361" i="2" s="1"/>
  <c r="Z361" i="2" s="1"/>
  <c r="V362" i="2"/>
  <c r="X362" i="2" s="1"/>
  <c r="Z362" i="2" s="1"/>
  <c r="V363" i="2"/>
  <c r="X363" i="2" s="1"/>
  <c r="Z363" i="2" s="1"/>
  <c r="V364" i="2"/>
  <c r="X364" i="2" s="1"/>
  <c r="Z364" i="2" s="1"/>
  <c r="V365" i="2"/>
  <c r="X365" i="2" s="1"/>
  <c r="Z365" i="2" s="1"/>
  <c r="V366" i="2"/>
  <c r="X366" i="2" s="1"/>
  <c r="Z366" i="2" s="1"/>
  <c r="V367" i="2"/>
  <c r="X367" i="2" s="1"/>
  <c r="Z367" i="2" s="1"/>
  <c r="V368" i="2"/>
  <c r="X368" i="2" s="1"/>
  <c r="Z368" i="2" s="1"/>
  <c r="V369" i="2"/>
  <c r="X369" i="2" s="1"/>
  <c r="Z369" i="2" s="1"/>
  <c r="V370" i="2"/>
  <c r="X370" i="2" s="1"/>
  <c r="Z370" i="2" s="1"/>
  <c r="V371" i="2"/>
  <c r="X371" i="2" s="1"/>
  <c r="Z371" i="2" s="1"/>
  <c r="V372" i="2"/>
  <c r="X372" i="2" s="1"/>
  <c r="Z372" i="2" s="1"/>
  <c r="V373" i="2"/>
  <c r="X373" i="2" s="1"/>
  <c r="Z373" i="2" s="1"/>
  <c r="V374" i="2"/>
  <c r="X374" i="2" s="1"/>
  <c r="Z374" i="2" s="1"/>
  <c r="V375" i="2"/>
  <c r="X375" i="2" s="1"/>
  <c r="Z375" i="2" s="1"/>
  <c r="V376" i="2"/>
  <c r="X376" i="2" s="1"/>
  <c r="Z376" i="2" s="1"/>
  <c r="V377" i="2"/>
  <c r="X377" i="2" s="1"/>
  <c r="Z377" i="2" s="1"/>
  <c r="V378" i="2"/>
  <c r="X378" i="2" s="1"/>
  <c r="Z378" i="2" s="1"/>
  <c r="V379" i="2"/>
  <c r="X379" i="2" s="1"/>
  <c r="Z379" i="2" s="1"/>
  <c r="V380" i="2"/>
  <c r="X380" i="2" s="1"/>
  <c r="Z380" i="2" s="1"/>
  <c r="V381" i="2"/>
  <c r="X381" i="2" s="1"/>
  <c r="Z381" i="2" s="1"/>
  <c r="V382" i="2"/>
  <c r="X382" i="2" s="1"/>
  <c r="Z382" i="2" s="1"/>
  <c r="V383" i="2"/>
  <c r="X383" i="2" s="1"/>
  <c r="Z383" i="2" s="1"/>
  <c r="V384" i="2"/>
  <c r="X384" i="2" s="1"/>
  <c r="Z384" i="2" s="1"/>
  <c r="V385" i="2"/>
  <c r="X385" i="2" s="1"/>
  <c r="Z385" i="2" s="1"/>
  <c r="V386" i="2"/>
  <c r="X386" i="2" s="1"/>
  <c r="Z386" i="2" s="1"/>
  <c r="V387" i="2"/>
  <c r="X387" i="2" s="1"/>
  <c r="Z387" i="2" s="1"/>
  <c r="V388" i="2"/>
  <c r="X388" i="2" s="1"/>
  <c r="Z388" i="2" s="1"/>
  <c r="V389" i="2"/>
  <c r="X389" i="2" s="1"/>
  <c r="Z389" i="2" s="1"/>
  <c r="V390" i="2"/>
  <c r="X390" i="2" s="1"/>
  <c r="Z390" i="2" s="1"/>
  <c r="V391" i="2"/>
  <c r="X391" i="2" s="1"/>
  <c r="Z391" i="2" s="1"/>
  <c r="V392" i="2"/>
  <c r="X392" i="2" s="1"/>
  <c r="Z392" i="2" s="1"/>
  <c r="V393" i="2"/>
  <c r="X393" i="2" s="1"/>
  <c r="Z393" i="2" s="1"/>
  <c r="V394" i="2"/>
  <c r="X394" i="2" s="1"/>
  <c r="Z394" i="2" s="1"/>
  <c r="V395" i="2"/>
  <c r="X395" i="2" s="1"/>
  <c r="Z395" i="2" s="1"/>
  <c r="V396" i="2"/>
  <c r="X396" i="2" s="1"/>
  <c r="Z396" i="2" s="1"/>
  <c r="V397" i="2"/>
  <c r="X397" i="2" s="1"/>
  <c r="Z397" i="2" s="1"/>
  <c r="V398" i="2"/>
  <c r="X398" i="2" s="1"/>
  <c r="Z398" i="2" s="1"/>
  <c r="V399" i="2"/>
  <c r="X399" i="2" s="1"/>
  <c r="Z399" i="2" s="1"/>
  <c r="V400" i="2"/>
  <c r="X400" i="2" s="1"/>
  <c r="Z400" i="2" s="1"/>
  <c r="V401" i="2"/>
  <c r="X401" i="2" s="1"/>
  <c r="Z401" i="2" s="1"/>
  <c r="V402" i="2"/>
  <c r="X402" i="2" s="1"/>
  <c r="Z402" i="2" s="1"/>
  <c r="V403" i="2"/>
  <c r="X403" i="2" s="1"/>
  <c r="Z403" i="2" s="1"/>
  <c r="V404" i="2"/>
  <c r="X404" i="2" s="1"/>
  <c r="Z404" i="2" s="1"/>
  <c r="V405" i="2"/>
  <c r="X405" i="2" s="1"/>
  <c r="Z405" i="2" s="1"/>
  <c r="V406" i="2"/>
  <c r="X406" i="2" s="1"/>
  <c r="Z406" i="2" s="1"/>
  <c r="V407" i="2"/>
  <c r="X407" i="2" s="1"/>
  <c r="Z407" i="2" s="1"/>
  <c r="V408" i="2"/>
  <c r="X408" i="2" s="1"/>
  <c r="Z408" i="2" s="1"/>
  <c r="V409" i="2"/>
  <c r="X409" i="2" s="1"/>
  <c r="Z409" i="2" s="1"/>
  <c r="V410" i="2"/>
  <c r="X410" i="2" s="1"/>
  <c r="Z410" i="2" s="1"/>
  <c r="V411" i="2"/>
  <c r="X411" i="2" s="1"/>
  <c r="Z411" i="2" s="1"/>
  <c r="V412" i="2"/>
  <c r="X412" i="2" s="1"/>
  <c r="Z412" i="2" s="1"/>
  <c r="V413" i="2"/>
  <c r="X413" i="2" s="1"/>
  <c r="Z413" i="2" s="1"/>
  <c r="V414" i="2"/>
  <c r="X414" i="2" s="1"/>
  <c r="Z414" i="2" s="1"/>
  <c r="V415" i="2"/>
  <c r="X415" i="2" s="1"/>
  <c r="Z415" i="2" s="1"/>
  <c r="V416" i="2"/>
  <c r="X416" i="2" s="1"/>
  <c r="Z416" i="2" s="1"/>
  <c r="V417" i="2"/>
  <c r="X417" i="2" s="1"/>
  <c r="Z417" i="2" s="1"/>
  <c r="V418" i="2"/>
  <c r="X418" i="2" s="1"/>
  <c r="Z418" i="2" s="1"/>
  <c r="V419" i="2"/>
  <c r="X419" i="2" s="1"/>
  <c r="Z419" i="2" s="1"/>
  <c r="V420" i="2"/>
  <c r="X420" i="2" s="1"/>
  <c r="Z420" i="2" s="1"/>
  <c r="V421" i="2"/>
  <c r="X421" i="2" s="1"/>
  <c r="Z421" i="2" s="1"/>
  <c r="V422" i="2"/>
  <c r="X422" i="2" s="1"/>
  <c r="Z422" i="2" s="1"/>
  <c r="V423" i="2"/>
  <c r="X423" i="2" s="1"/>
  <c r="Z423" i="2" s="1"/>
  <c r="V424" i="2"/>
  <c r="X424" i="2" s="1"/>
  <c r="Z424" i="2" s="1"/>
  <c r="V425" i="2"/>
  <c r="X425" i="2" s="1"/>
  <c r="Z425" i="2" s="1"/>
  <c r="V426" i="2"/>
  <c r="X426" i="2" s="1"/>
  <c r="Z426" i="2" s="1"/>
  <c r="V427" i="2"/>
  <c r="X427" i="2" s="1"/>
  <c r="Z427" i="2" s="1"/>
  <c r="V428" i="2"/>
  <c r="X428" i="2" s="1"/>
  <c r="Z428" i="2" s="1"/>
  <c r="V429" i="2"/>
  <c r="X429" i="2" s="1"/>
  <c r="Z429" i="2" s="1"/>
  <c r="V430" i="2"/>
  <c r="X430" i="2" s="1"/>
  <c r="Z430" i="2" s="1"/>
  <c r="V431" i="2"/>
  <c r="X431" i="2" s="1"/>
  <c r="Z431" i="2" s="1"/>
  <c r="V432" i="2"/>
  <c r="X432" i="2" s="1"/>
  <c r="Z432" i="2" s="1"/>
  <c r="V433" i="2"/>
  <c r="X433" i="2" s="1"/>
  <c r="Z433" i="2" s="1"/>
  <c r="V434" i="2"/>
  <c r="X434" i="2" s="1"/>
  <c r="Z434" i="2" s="1"/>
  <c r="V435" i="2"/>
  <c r="X435" i="2" s="1"/>
  <c r="Z435" i="2" s="1"/>
  <c r="V436" i="2"/>
  <c r="X436" i="2" s="1"/>
  <c r="Z436" i="2" s="1"/>
  <c r="V437" i="2"/>
  <c r="X437" i="2" s="1"/>
  <c r="Z437" i="2" s="1"/>
  <c r="V438" i="2"/>
  <c r="X438" i="2" s="1"/>
  <c r="Z438" i="2" s="1"/>
  <c r="V439" i="2"/>
  <c r="X439" i="2" s="1"/>
  <c r="Z439" i="2" s="1"/>
  <c r="V440" i="2"/>
  <c r="X440" i="2" s="1"/>
  <c r="Z440" i="2" s="1"/>
  <c r="V441" i="2"/>
  <c r="X441" i="2" s="1"/>
  <c r="Z441" i="2" s="1"/>
  <c r="V442" i="2"/>
  <c r="X442" i="2" s="1"/>
  <c r="Z442" i="2" s="1"/>
  <c r="V443" i="2"/>
  <c r="X443" i="2" s="1"/>
  <c r="Z443" i="2" s="1"/>
  <c r="V444" i="2"/>
  <c r="X444" i="2" s="1"/>
  <c r="Z444" i="2" s="1"/>
  <c r="V445" i="2"/>
  <c r="X445" i="2" s="1"/>
  <c r="Z445" i="2" s="1"/>
  <c r="V446" i="2"/>
  <c r="X446" i="2" s="1"/>
  <c r="Z446" i="2" s="1"/>
  <c r="V447" i="2"/>
  <c r="X447" i="2" s="1"/>
  <c r="Z447" i="2" s="1"/>
  <c r="V448" i="2"/>
  <c r="X448" i="2" s="1"/>
  <c r="Z448" i="2" s="1"/>
  <c r="V449" i="2"/>
  <c r="X449" i="2" s="1"/>
  <c r="Z449" i="2" s="1"/>
  <c r="V450" i="2"/>
  <c r="X450" i="2" s="1"/>
  <c r="Z450" i="2" s="1"/>
  <c r="V451" i="2"/>
  <c r="X451" i="2" s="1"/>
  <c r="Z451" i="2" s="1"/>
  <c r="V452" i="2"/>
  <c r="X452" i="2" s="1"/>
  <c r="Z452" i="2" s="1"/>
  <c r="V453" i="2"/>
  <c r="X453" i="2" s="1"/>
  <c r="Z453" i="2" s="1"/>
  <c r="V454" i="2"/>
  <c r="X454" i="2" s="1"/>
  <c r="Z454" i="2" s="1"/>
  <c r="V455" i="2"/>
  <c r="X455" i="2" s="1"/>
  <c r="Z455" i="2" s="1"/>
  <c r="V456" i="2"/>
  <c r="X456" i="2" s="1"/>
  <c r="Z456" i="2" s="1"/>
  <c r="V457" i="2"/>
  <c r="X457" i="2" s="1"/>
  <c r="Z457" i="2" s="1"/>
  <c r="V458" i="2"/>
  <c r="X458" i="2" s="1"/>
  <c r="Z458" i="2" s="1"/>
  <c r="V459" i="2"/>
  <c r="X459" i="2" s="1"/>
  <c r="Z459" i="2" s="1"/>
  <c r="V460" i="2"/>
  <c r="X460" i="2" s="1"/>
  <c r="Z460" i="2" s="1"/>
  <c r="V461" i="2"/>
  <c r="X461" i="2" s="1"/>
  <c r="Z461" i="2" s="1"/>
  <c r="V462" i="2"/>
  <c r="X462" i="2" s="1"/>
  <c r="Z462" i="2" s="1"/>
  <c r="V463" i="2"/>
  <c r="X463" i="2" s="1"/>
  <c r="Z463" i="2" s="1"/>
  <c r="V464" i="2"/>
  <c r="X464" i="2" s="1"/>
  <c r="Z464" i="2" s="1"/>
  <c r="V465" i="2"/>
  <c r="X465" i="2" s="1"/>
  <c r="Z465" i="2" s="1"/>
  <c r="V466" i="2"/>
  <c r="X466" i="2" s="1"/>
  <c r="Z466" i="2" s="1"/>
  <c r="V467" i="2"/>
  <c r="X467" i="2" s="1"/>
  <c r="Z467" i="2" s="1"/>
  <c r="V468" i="2"/>
  <c r="X468" i="2" s="1"/>
  <c r="Z468" i="2" s="1"/>
  <c r="V469" i="2"/>
  <c r="X469" i="2" s="1"/>
  <c r="Z469" i="2" s="1"/>
  <c r="V470" i="2"/>
  <c r="X470" i="2" s="1"/>
  <c r="Z470" i="2" s="1"/>
  <c r="V471" i="2"/>
  <c r="X471" i="2" s="1"/>
  <c r="Z471" i="2" s="1"/>
  <c r="V472" i="2"/>
  <c r="X472" i="2" s="1"/>
  <c r="Z472" i="2" s="1"/>
  <c r="V473" i="2"/>
  <c r="X473" i="2" s="1"/>
  <c r="Z473" i="2" s="1"/>
  <c r="V474" i="2"/>
  <c r="X474" i="2" s="1"/>
  <c r="Z474" i="2" s="1"/>
  <c r="V475" i="2"/>
  <c r="X475" i="2" s="1"/>
  <c r="Z475" i="2" s="1"/>
  <c r="V476" i="2"/>
  <c r="X476" i="2" s="1"/>
  <c r="Z476" i="2" s="1"/>
  <c r="V477" i="2"/>
  <c r="X477" i="2" s="1"/>
  <c r="Z477" i="2" s="1"/>
  <c r="V478" i="2"/>
  <c r="X478" i="2" s="1"/>
  <c r="Z478" i="2" s="1"/>
  <c r="V479" i="2"/>
  <c r="X479" i="2" s="1"/>
  <c r="Z479" i="2" s="1"/>
  <c r="V480" i="2"/>
  <c r="X480" i="2" s="1"/>
  <c r="Z480" i="2" s="1"/>
  <c r="V481" i="2"/>
  <c r="X481" i="2" s="1"/>
  <c r="Z481" i="2" s="1"/>
  <c r="V482" i="2"/>
  <c r="X482" i="2" s="1"/>
  <c r="Z482" i="2" s="1"/>
  <c r="V483" i="2"/>
  <c r="X483" i="2" s="1"/>
  <c r="Z483" i="2" s="1"/>
  <c r="V484" i="2"/>
  <c r="X484" i="2" s="1"/>
  <c r="Z484" i="2" s="1"/>
  <c r="V485" i="2"/>
  <c r="X485" i="2" s="1"/>
  <c r="Z485" i="2" s="1"/>
  <c r="V486" i="2"/>
  <c r="X486" i="2" s="1"/>
  <c r="Z486" i="2" s="1"/>
  <c r="V487" i="2"/>
  <c r="X487" i="2" s="1"/>
  <c r="Z487" i="2" s="1"/>
  <c r="V488" i="2"/>
  <c r="X488" i="2" s="1"/>
  <c r="Z488" i="2" s="1"/>
  <c r="V489" i="2"/>
  <c r="X489" i="2" s="1"/>
  <c r="Z489" i="2" s="1"/>
  <c r="V490" i="2"/>
  <c r="X490" i="2" s="1"/>
  <c r="Z490" i="2" s="1"/>
  <c r="V491" i="2"/>
  <c r="X491" i="2" s="1"/>
  <c r="Z491" i="2" s="1"/>
  <c r="V492" i="2"/>
  <c r="X492" i="2" s="1"/>
  <c r="Z492" i="2" s="1"/>
  <c r="V493" i="2"/>
  <c r="X493" i="2" s="1"/>
  <c r="Z493" i="2" s="1"/>
  <c r="V494" i="2"/>
  <c r="X494" i="2" s="1"/>
  <c r="Z494" i="2" s="1"/>
  <c r="V495" i="2"/>
  <c r="X495" i="2" s="1"/>
  <c r="Z495" i="2" s="1"/>
  <c r="V496" i="2"/>
  <c r="X496" i="2" s="1"/>
  <c r="Z496" i="2" s="1"/>
  <c r="V497" i="2"/>
  <c r="X497" i="2" s="1"/>
  <c r="Z497" i="2" s="1"/>
  <c r="V498" i="2"/>
  <c r="X498" i="2" s="1"/>
  <c r="Z498" i="2" s="1"/>
  <c r="V499" i="2"/>
  <c r="X499" i="2" s="1"/>
  <c r="Z499" i="2" s="1"/>
  <c r="V500" i="2"/>
  <c r="X500" i="2" s="1"/>
  <c r="Z500" i="2" s="1"/>
  <c r="V501" i="2"/>
  <c r="X501" i="2" s="1"/>
  <c r="Z501" i="2" s="1"/>
  <c r="V502" i="2"/>
  <c r="X502" i="2" s="1"/>
  <c r="Z502" i="2" s="1"/>
  <c r="V503" i="2"/>
  <c r="X503" i="2" s="1"/>
  <c r="Z503" i="2" s="1"/>
  <c r="V504" i="2"/>
  <c r="X504" i="2" s="1"/>
  <c r="Z504" i="2" s="1"/>
  <c r="V505" i="2"/>
  <c r="X505" i="2" s="1"/>
  <c r="Z505" i="2" s="1"/>
  <c r="V506" i="2"/>
  <c r="X506" i="2" s="1"/>
  <c r="Z506" i="2" s="1"/>
  <c r="V507" i="2"/>
  <c r="X507" i="2" s="1"/>
  <c r="Z507" i="2" s="1"/>
  <c r="V508" i="2"/>
  <c r="X508" i="2" s="1"/>
  <c r="Z508" i="2" s="1"/>
  <c r="V509" i="2"/>
  <c r="X509" i="2" s="1"/>
  <c r="Z509" i="2" s="1"/>
  <c r="V510" i="2"/>
  <c r="X510" i="2" s="1"/>
  <c r="Z510" i="2" s="1"/>
  <c r="V511" i="2"/>
  <c r="X511" i="2" s="1"/>
  <c r="Z511" i="2" s="1"/>
  <c r="V512" i="2"/>
  <c r="X512" i="2" s="1"/>
  <c r="Z512" i="2" s="1"/>
  <c r="V513" i="2"/>
  <c r="X513" i="2" s="1"/>
  <c r="Z513" i="2" s="1"/>
  <c r="V514" i="2"/>
  <c r="X514" i="2" s="1"/>
  <c r="Z514" i="2" s="1"/>
  <c r="V515" i="2"/>
  <c r="X515" i="2" s="1"/>
  <c r="Z515" i="2" s="1"/>
  <c r="V516" i="2"/>
  <c r="X516" i="2" s="1"/>
  <c r="Z516" i="2" s="1"/>
  <c r="V517" i="2"/>
  <c r="X517" i="2" s="1"/>
  <c r="Z517" i="2" s="1"/>
  <c r="V518" i="2"/>
  <c r="X518" i="2" s="1"/>
  <c r="Z518" i="2" s="1"/>
  <c r="V519" i="2"/>
  <c r="X519" i="2" s="1"/>
  <c r="Z519" i="2" s="1"/>
  <c r="V520" i="2"/>
  <c r="X520" i="2" s="1"/>
  <c r="Z520" i="2" s="1"/>
  <c r="V521" i="2"/>
  <c r="X521" i="2" s="1"/>
  <c r="Z521" i="2" s="1"/>
  <c r="V522" i="2"/>
  <c r="X522" i="2" s="1"/>
  <c r="Z522" i="2" s="1"/>
  <c r="V523" i="2"/>
  <c r="X523" i="2" s="1"/>
  <c r="Z523" i="2" s="1"/>
  <c r="V524" i="2"/>
  <c r="X524" i="2" s="1"/>
  <c r="Z524" i="2" s="1"/>
  <c r="V525" i="2"/>
  <c r="X525" i="2" s="1"/>
  <c r="Z525" i="2" s="1"/>
  <c r="V526" i="2"/>
  <c r="X526" i="2" s="1"/>
  <c r="Z526" i="2" s="1"/>
  <c r="V527" i="2"/>
  <c r="X527" i="2" s="1"/>
  <c r="Z527" i="2" s="1"/>
  <c r="V528" i="2"/>
  <c r="X528" i="2" s="1"/>
  <c r="Z528" i="2" s="1"/>
  <c r="V529" i="2"/>
  <c r="X529" i="2" s="1"/>
  <c r="Z529" i="2" s="1"/>
  <c r="V530" i="2"/>
  <c r="X530" i="2" s="1"/>
  <c r="Z530" i="2" s="1"/>
  <c r="V531" i="2"/>
  <c r="X531" i="2" s="1"/>
  <c r="Z531" i="2" s="1"/>
  <c r="V532" i="2"/>
  <c r="X532" i="2" s="1"/>
  <c r="Z532" i="2" s="1"/>
  <c r="V533" i="2"/>
  <c r="X533" i="2" s="1"/>
  <c r="Z533" i="2" s="1"/>
  <c r="V534" i="2"/>
  <c r="X534" i="2" s="1"/>
  <c r="Z534" i="2" s="1"/>
  <c r="V535" i="2"/>
  <c r="X535" i="2" s="1"/>
  <c r="Z535" i="2" s="1"/>
  <c r="V536" i="2"/>
  <c r="X536" i="2" s="1"/>
  <c r="Z536" i="2" s="1"/>
  <c r="V537" i="2"/>
  <c r="X537" i="2" s="1"/>
  <c r="Z537" i="2" s="1"/>
  <c r="V538" i="2"/>
  <c r="X538" i="2" s="1"/>
  <c r="Z538" i="2" s="1"/>
  <c r="V539" i="2"/>
  <c r="X539" i="2" s="1"/>
  <c r="Z539" i="2" s="1"/>
  <c r="V540" i="2"/>
  <c r="X540" i="2" s="1"/>
  <c r="Z540" i="2" s="1"/>
  <c r="V541" i="2"/>
  <c r="X541" i="2" s="1"/>
  <c r="Z541" i="2" s="1"/>
  <c r="V542" i="2"/>
  <c r="X542" i="2" s="1"/>
  <c r="Z542" i="2" s="1"/>
  <c r="V543" i="2"/>
  <c r="X543" i="2" s="1"/>
  <c r="Z543" i="2" s="1"/>
  <c r="V544" i="2"/>
  <c r="X544" i="2" s="1"/>
  <c r="Z544" i="2" s="1"/>
  <c r="V545" i="2"/>
  <c r="X545" i="2" s="1"/>
  <c r="Z545" i="2" s="1"/>
  <c r="V546" i="2"/>
  <c r="X546" i="2" s="1"/>
  <c r="Z546" i="2" s="1"/>
  <c r="V547" i="2"/>
  <c r="X547" i="2" s="1"/>
  <c r="Z547" i="2" s="1"/>
  <c r="V548" i="2"/>
  <c r="X548" i="2" s="1"/>
  <c r="Z548" i="2" s="1"/>
  <c r="V549" i="2"/>
  <c r="X549" i="2" s="1"/>
  <c r="Z549" i="2" s="1"/>
  <c r="V550" i="2"/>
  <c r="X550" i="2" s="1"/>
  <c r="Z550" i="2" s="1"/>
  <c r="V551" i="2"/>
  <c r="X551" i="2" s="1"/>
  <c r="Z551" i="2" s="1"/>
  <c r="V552" i="2"/>
  <c r="X552" i="2" s="1"/>
  <c r="Z552" i="2" s="1"/>
  <c r="V553" i="2"/>
  <c r="X553" i="2" s="1"/>
  <c r="Z553" i="2" s="1"/>
  <c r="V554" i="2"/>
  <c r="X554" i="2" s="1"/>
  <c r="Z554" i="2" s="1"/>
  <c r="V555" i="2"/>
  <c r="X555" i="2" s="1"/>
  <c r="Z555" i="2" s="1"/>
  <c r="V556" i="2"/>
  <c r="X556" i="2" s="1"/>
  <c r="Z556" i="2" s="1"/>
  <c r="V557" i="2"/>
  <c r="X557" i="2" s="1"/>
  <c r="Z557" i="2" s="1"/>
  <c r="V558" i="2"/>
  <c r="X558" i="2" s="1"/>
  <c r="Z558" i="2" s="1"/>
  <c r="V559" i="2"/>
  <c r="X559" i="2" s="1"/>
  <c r="Z559" i="2" s="1"/>
  <c r="V560" i="2"/>
  <c r="X560" i="2" s="1"/>
  <c r="Z560" i="2" s="1"/>
  <c r="V561" i="2"/>
  <c r="X561" i="2" s="1"/>
  <c r="Z561" i="2" s="1"/>
  <c r="V562" i="2"/>
  <c r="X562" i="2" s="1"/>
  <c r="Z562" i="2" s="1"/>
  <c r="V563" i="2"/>
  <c r="X563" i="2" s="1"/>
  <c r="Z563" i="2" s="1"/>
  <c r="V564" i="2"/>
  <c r="X564" i="2" s="1"/>
  <c r="Z564" i="2" s="1"/>
  <c r="V565" i="2"/>
  <c r="X565" i="2" s="1"/>
  <c r="Z565" i="2" s="1"/>
  <c r="V566" i="2"/>
  <c r="X566" i="2" s="1"/>
  <c r="Z566" i="2" s="1"/>
  <c r="V567" i="2"/>
  <c r="X567" i="2" s="1"/>
  <c r="Z567" i="2" s="1"/>
  <c r="V568" i="2"/>
  <c r="X568" i="2" s="1"/>
  <c r="Z568" i="2" s="1"/>
  <c r="V569" i="2"/>
  <c r="X569" i="2" s="1"/>
  <c r="Z569" i="2" s="1"/>
  <c r="V570" i="2"/>
  <c r="X570" i="2" s="1"/>
  <c r="Z570" i="2" s="1"/>
  <c r="V571" i="2"/>
  <c r="X571" i="2" s="1"/>
  <c r="Z571" i="2" s="1"/>
  <c r="V572" i="2"/>
  <c r="X572" i="2" s="1"/>
  <c r="Z572" i="2" s="1"/>
  <c r="V573" i="2"/>
  <c r="X573" i="2" s="1"/>
  <c r="Z573" i="2" s="1"/>
  <c r="V574" i="2"/>
  <c r="X574" i="2" s="1"/>
  <c r="Z574" i="2" s="1"/>
  <c r="V575" i="2"/>
  <c r="X575" i="2" s="1"/>
  <c r="Z575" i="2" s="1"/>
  <c r="V576" i="2"/>
  <c r="X576" i="2" s="1"/>
  <c r="Z576" i="2" s="1"/>
  <c r="V577" i="2"/>
  <c r="X577" i="2" s="1"/>
  <c r="Z577" i="2" s="1"/>
  <c r="V578" i="2"/>
  <c r="X578" i="2" s="1"/>
  <c r="Z578" i="2" s="1"/>
  <c r="V579" i="2"/>
  <c r="X579" i="2" s="1"/>
  <c r="Z579" i="2" s="1"/>
  <c r="V580" i="2"/>
  <c r="X580" i="2" s="1"/>
  <c r="Z580" i="2" s="1"/>
  <c r="V581" i="2"/>
  <c r="X581" i="2" s="1"/>
  <c r="Z581" i="2" s="1"/>
  <c r="V582" i="2"/>
  <c r="X582" i="2" s="1"/>
  <c r="Z582" i="2" s="1"/>
  <c r="V583" i="2"/>
  <c r="X583" i="2" s="1"/>
  <c r="Z583" i="2" s="1"/>
  <c r="V584" i="2"/>
  <c r="X584" i="2" s="1"/>
  <c r="Z584" i="2" s="1"/>
  <c r="V585" i="2"/>
  <c r="X585" i="2" s="1"/>
  <c r="Z585" i="2" s="1"/>
  <c r="V586" i="2"/>
  <c r="X586" i="2" s="1"/>
  <c r="Z586" i="2" s="1"/>
  <c r="V587" i="2"/>
  <c r="X587" i="2" s="1"/>
  <c r="Z587" i="2" s="1"/>
  <c r="V588" i="2"/>
  <c r="X588" i="2" s="1"/>
  <c r="Z588" i="2" s="1"/>
  <c r="V589" i="2"/>
  <c r="X589" i="2" s="1"/>
  <c r="Z589" i="2" s="1"/>
  <c r="V590" i="2"/>
  <c r="X590" i="2" s="1"/>
  <c r="Z590" i="2" s="1"/>
  <c r="V591" i="2"/>
  <c r="X591" i="2" s="1"/>
  <c r="Z591" i="2" s="1"/>
  <c r="V592" i="2"/>
  <c r="X592" i="2" s="1"/>
  <c r="Z592" i="2" s="1"/>
  <c r="V593" i="2"/>
  <c r="X593" i="2" s="1"/>
  <c r="Z593" i="2" s="1"/>
  <c r="V594" i="2"/>
  <c r="X594" i="2" s="1"/>
  <c r="Z594" i="2" s="1"/>
  <c r="V595" i="2"/>
  <c r="X595" i="2" s="1"/>
  <c r="Z595" i="2" s="1"/>
  <c r="V596" i="2"/>
  <c r="X596" i="2" s="1"/>
  <c r="Z596" i="2" s="1"/>
  <c r="V597" i="2"/>
  <c r="X597" i="2" s="1"/>
  <c r="Z597" i="2" s="1"/>
  <c r="V598" i="2"/>
  <c r="X598" i="2" s="1"/>
  <c r="Z598" i="2" s="1"/>
  <c r="V599" i="2"/>
  <c r="X599" i="2" s="1"/>
  <c r="Z599" i="2" s="1"/>
  <c r="V600" i="2"/>
  <c r="X600" i="2" s="1"/>
  <c r="Z600" i="2" s="1"/>
  <c r="V601" i="2"/>
  <c r="X601" i="2" s="1"/>
  <c r="Z601" i="2" s="1"/>
  <c r="V602" i="2"/>
  <c r="X602" i="2" s="1"/>
  <c r="Z602" i="2" s="1"/>
  <c r="V603" i="2"/>
  <c r="X603" i="2" s="1"/>
  <c r="Z603" i="2" s="1"/>
  <c r="V604" i="2"/>
  <c r="X604" i="2" s="1"/>
  <c r="Z604" i="2" s="1"/>
  <c r="V605" i="2"/>
  <c r="X605" i="2" s="1"/>
  <c r="Z605" i="2" s="1"/>
  <c r="V606" i="2"/>
  <c r="X606" i="2" s="1"/>
  <c r="Z606" i="2" s="1"/>
  <c r="V607" i="2"/>
  <c r="X607" i="2" s="1"/>
  <c r="Z607" i="2" s="1"/>
  <c r="V608" i="2"/>
  <c r="X608" i="2" s="1"/>
  <c r="Z608" i="2" s="1"/>
  <c r="V609" i="2"/>
  <c r="X609" i="2" s="1"/>
  <c r="Z609" i="2" s="1"/>
  <c r="V610" i="2"/>
  <c r="X610" i="2" s="1"/>
  <c r="Z610" i="2" s="1"/>
  <c r="V611" i="2"/>
  <c r="X611" i="2" s="1"/>
  <c r="Z611" i="2" s="1"/>
  <c r="V612" i="2"/>
  <c r="X612" i="2" s="1"/>
  <c r="Z612" i="2" s="1"/>
  <c r="V613" i="2"/>
  <c r="X613" i="2" s="1"/>
  <c r="Z613" i="2" s="1"/>
  <c r="V614" i="2"/>
  <c r="X614" i="2" s="1"/>
  <c r="Z614" i="2" s="1"/>
  <c r="V615" i="2"/>
  <c r="X615" i="2" s="1"/>
  <c r="Z615" i="2" s="1"/>
  <c r="V616" i="2"/>
  <c r="X616" i="2" s="1"/>
  <c r="Z616" i="2" s="1"/>
  <c r="V617" i="2"/>
  <c r="X617" i="2" s="1"/>
  <c r="Z617" i="2" s="1"/>
  <c r="V618" i="2"/>
  <c r="X618" i="2" s="1"/>
  <c r="Z618" i="2" s="1"/>
  <c r="V619" i="2"/>
  <c r="X619" i="2" s="1"/>
  <c r="Z619" i="2" s="1"/>
  <c r="V620" i="2"/>
  <c r="X620" i="2" s="1"/>
  <c r="Z620" i="2" s="1"/>
  <c r="V621" i="2"/>
  <c r="X621" i="2" s="1"/>
  <c r="Z621" i="2" s="1"/>
  <c r="V622" i="2"/>
  <c r="X622" i="2" s="1"/>
  <c r="Z622" i="2" s="1"/>
  <c r="V623" i="2"/>
  <c r="X623" i="2" s="1"/>
  <c r="Z623" i="2" s="1"/>
  <c r="V624" i="2"/>
  <c r="X624" i="2" s="1"/>
  <c r="Z624" i="2" s="1"/>
  <c r="V625" i="2"/>
  <c r="X625" i="2" s="1"/>
  <c r="Z625" i="2" s="1"/>
  <c r="V626" i="2"/>
  <c r="X626" i="2" s="1"/>
  <c r="Z626" i="2" s="1"/>
  <c r="V627" i="2"/>
  <c r="X627" i="2" s="1"/>
  <c r="Z627" i="2" s="1"/>
  <c r="V628" i="2"/>
  <c r="X628" i="2" s="1"/>
  <c r="Z628" i="2" s="1"/>
  <c r="V629" i="2"/>
  <c r="X629" i="2" s="1"/>
  <c r="Z629" i="2" s="1"/>
  <c r="V630" i="2"/>
  <c r="X630" i="2" s="1"/>
  <c r="Z630" i="2" s="1"/>
  <c r="V631" i="2"/>
  <c r="X631" i="2" s="1"/>
  <c r="Z631" i="2" s="1"/>
  <c r="V632" i="2"/>
  <c r="X632" i="2" s="1"/>
  <c r="Z632" i="2" s="1"/>
  <c r="V633" i="2"/>
  <c r="X633" i="2" s="1"/>
  <c r="Z633" i="2" s="1"/>
  <c r="V634" i="2"/>
  <c r="X634" i="2" s="1"/>
  <c r="Z634" i="2" s="1"/>
  <c r="V635" i="2"/>
  <c r="X635" i="2" s="1"/>
  <c r="Z635" i="2" s="1"/>
  <c r="V636" i="2"/>
  <c r="X636" i="2" s="1"/>
  <c r="Z636" i="2" s="1"/>
  <c r="V637" i="2"/>
  <c r="X637" i="2" s="1"/>
  <c r="Z637" i="2" s="1"/>
  <c r="V638" i="2"/>
  <c r="X638" i="2" s="1"/>
  <c r="Z638" i="2" s="1"/>
  <c r="V639" i="2"/>
  <c r="X639" i="2" s="1"/>
  <c r="Z639" i="2" s="1"/>
  <c r="V640" i="2"/>
  <c r="X640" i="2" s="1"/>
  <c r="Z640" i="2" s="1"/>
  <c r="V641" i="2"/>
  <c r="X641" i="2" s="1"/>
  <c r="Z641" i="2" s="1"/>
  <c r="V642" i="2"/>
  <c r="X642" i="2" s="1"/>
  <c r="Z642" i="2" s="1"/>
  <c r="V643" i="2"/>
  <c r="X643" i="2" s="1"/>
  <c r="Z643" i="2" s="1"/>
  <c r="V644" i="2"/>
  <c r="X644" i="2" s="1"/>
  <c r="Z644" i="2" s="1"/>
  <c r="V645" i="2"/>
  <c r="X645" i="2" s="1"/>
  <c r="Z645" i="2" s="1"/>
  <c r="V646" i="2"/>
  <c r="X646" i="2" s="1"/>
  <c r="Z646" i="2" s="1"/>
  <c r="V647" i="2"/>
  <c r="X647" i="2" s="1"/>
  <c r="Z647" i="2" s="1"/>
  <c r="V648" i="2"/>
  <c r="X648" i="2" s="1"/>
  <c r="Z648" i="2" s="1"/>
  <c r="V649" i="2"/>
  <c r="X649" i="2" s="1"/>
  <c r="Z649" i="2" s="1"/>
  <c r="V650" i="2"/>
  <c r="X650" i="2" s="1"/>
  <c r="Z650" i="2" s="1"/>
  <c r="V651" i="2"/>
  <c r="X651" i="2" s="1"/>
  <c r="Z651" i="2" s="1"/>
  <c r="V652" i="2"/>
  <c r="X652" i="2" s="1"/>
  <c r="Z652" i="2" s="1"/>
  <c r="V653" i="2"/>
  <c r="X653" i="2" s="1"/>
  <c r="Z653" i="2" s="1"/>
  <c r="V654" i="2"/>
  <c r="X654" i="2" s="1"/>
  <c r="Z654" i="2" s="1"/>
  <c r="V655" i="2"/>
  <c r="X655" i="2" s="1"/>
  <c r="Z655" i="2" s="1"/>
  <c r="V656" i="2"/>
  <c r="X656" i="2" s="1"/>
  <c r="Z656" i="2" s="1"/>
  <c r="V657" i="2"/>
  <c r="X657" i="2" s="1"/>
  <c r="Z657" i="2" s="1"/>
  <c r="V658" i="2"/>
  <c r="X658" i="2" s="1"/>
  <c r="Z658" i="2" s="1"/>
  <c r="V659" i="2"/>
  <c r="X659" i="2" s="1"/>
  <c r="Z659" i="2" s="1"/>
  <c r="V660" i="2"/>
  <c r="X660" i="2" s="1"/>
  <c r="Z660" i="2" s="1"/>
  <c r="V661" i="2"/>
  <c r="X661" i="2" s="1"/>
  <c r="Z661" i="2" s="1"/>
  <c r="V662" i="2"/>
  <c r="X662" i="2" s="1"/>
  <c r="Z662" i="2" s="1"/>
  <c r="V663" i="2"/>
  <c r="X663" i="2" s="1"/>
  <c r="Z663" i="2" s="1"/>
  <c r="V664" i="2"/>
  <c r="X664" i="2" s="1"/>
  <c r="Z664" i="2" s="1"/>
  <c r="V665" i="2"/>
  <c r="X665" i="2" s="1"/>
  <c r="Z665" i="2" s="1"/>
  <c r="V666" i="2"/>
  <c r="X666" i="2" s="1"/>
  <c r="Z666" i="2" s="1"/>
  <c r="V667" i="2"/>
  <c r="X667" i="2" s="1"/>
  <c r="Z667" i="2" s="1"/>
  <c r="V668" i="2"/>
  <c r="X668" i="2" s="1"/>
  <c r="Z668" i="2" s="1"/>
  <c r="V669" i="2"/>
  <c r="X669" i="2" s="1"/>
  <c r="Z669" i="2" s="1"/>
  <c r="V670" i="2"/>
  <c r="X670" i="2" s="1"/>
  <c r="Z670" i="2" s="1"/>
  <c r="V671" i="2"/>
  <c r="X671" i="2" s="1"/>
  <c r="Z671" i="2" s="1"/>
  <c r="V672" i="2"/>
  <c r="X672" i="2" s="1"/>
  <c r="Z672" i="2" s="1"/>
  <c r="V673" i="2"/>
  <c r="X673" i="2" s="1"/>
  <c r="Z673" i="2" s="1"/>
  <c r="V674" i="2"/>
  <c r="X674" i="2" s="1"/>
  <c r="Z674" i="2" s="1"/>
  <c r="V675" i="2"/>
  <c r="X675" i="2" s="1"/>
  <c r="Z675" i="2" s="1"/>
  <c r="V676" i="2"/>
  <c r="X676" i="2" s="1"/>
  <c r="Z676" i="2" s="1"/>
  <c r="V677" i="2"/>
  <c r="X677" i="2" s="1"/>
  <c r="Z677" i="2" s="1"/>
  <c r="V678" i="2"/>
  <c r="X678" i="2" s="1"/>
  <c r="Z678" i="2" s="1"/>
  <c r="V679" i="2"/>
  <c r="X679" i="2" s="1"/>
  <c r="Z679" i="2" s="1"/>
  <c r="V680" i="2"/>
  <c r="X680" i="2" s="1"/>
  <c r="Z680" i="2" s="1"/>
  <c r="V681" i="2"/>
  <c r="X681" i="2" s="1"/>
  <c r="Z681" i="2" s="1"/>
  <c r="V682" i="2"/>
  <c r="X682" i="2" s="1"/>
  <c r="Z682" i="2" s="1"/>
  <c r="V683" i="2"/>
  <c r="X683" i="2" s="1"/>
  <c r="Z683" i="2" s="1"/>
  <c r="V684" i="2"/>
  <c r="X684" i="2" s="1"/>
  <c r="Z684" i="2" s="1"/>
  <c r="V685" i="2"/>
  <c r="X685" i="2" s="1"/>
  <c r="Z685" i="2" s="1"/>
  <c r="V686" i="2"/>
  <c r="X686" i="2" s="1"/>
  <c r="Z686" i="2" s="1"/>
  <c r="V687" i="2"/>
  <c r="X687" i="2" s="1"/>
  <c r="Z687" i="2" s="1"/>
  <c r="V688" i="2"/>
  <c r="X688" i="2" s="1"/>
  <c r="Z688" i="2" s="1"/>
  <c r="V689" i="2"/>
  <c r="X689" i="2" s="1"/>
  <c r="Z689" i="2" s="1"/>
  <c r="V690" i="2"/>
  <c r="X690" i="2" s="1"/>
  <c r="Z690" i="2" s="1"/>
  <c r="V691" i="2"/>
  <c r="X691" i="2" s="1"/>
  <c r="Z691" i="2" s="1"/>
  <c r="V692" i="2"/>
  <c r="X692" i="2" s="1"/>
  <c r="Z692" i="2" s="1"/>
  <c r="V693" i="2"/>
  <c r="X693" i="2" s="1"/>
  <c r="Z693" i="2" s="1"/>
  <c r="V694" i="2"/>
  <c r="X694" i="2" s="1"/>
  <c r="Z694" i="2" s="1"/>
  <c r="V695" i="2"/>
  <c r="X695" i="2" s="1"/>
  <c r="Z695" i="2" s="1"/>
  <c r="V696" i="2"/>
  <c r="X696" i="2" s="1"/>
  <c r="Z696" i="2" s="1"/>
  <c r="V697" i="2"/>
  <c r="X697" i="2" s="1"/>
  <c r="Z697" i="2" s="1"/>
  <c r="V698" i="2"/>
  <c r="X698" i="2" s="1"/>
  <c r="Z698" i="2" s="1"/>
  <c r="V699" i="2"/>
  <c r="X699" i="2" s="1"/>
  <c r="Z699" i="2" s="1"/>
  <c r="V700" i="2"/>
  <c r="X700" i="2" s="1"/>
  <c r="Z700" i="2" s="1"/>
  <c r="V701" i="2"/>
  <c r="X701" i="2" s="1"/>
  <c r="Z701" i="2" s="1"/>
  <c r="V702" i="2"/>
  <c r="X702" i="2" s="1"/>
  <c r="Z702" i="2" s="1"/>
  <c r="V703" i="2"/>
  <c r="X703" i="2" s="1"/>
  <c r="Z703" i="2" s="1"/>
  <c r="V704" i="2"/>
  <c r="X704" i="2" s="1"/>
  <c r="Z704" i="2" s="1"/>
  <c r="V705" i="2"/>
  <c r="X705" i="2" s="1"/>
  <c r="Z705" i="2" s="1"/>
  <c r="V706" i="2"/>
  <c r="X706" i="2" s="1"/>
  <c r="Z706" i="2" s="1"/>
  <c r="V707" i="2"/>
  <c r="X707" i="2" s="1"/>
  <c r="Z707" i="2" s="1"/>
  <c r="V708" i="2"/>
  <c r="X708" i="2" s="1"/>
  <c r="Z708" i="2" s="1"/>
  <c r="V709" i="2"/>
  <c r="X709" i="2" s="1"/>
  <c r="Z709" i="2" s="1"/>
  <c r="V710" i="2"/>
  <c r="X710" i="2" s="1"/>
  <c r="Z710" i="2" s="1"/>
  <c r="V711" i="2"/>
  <c r="X711" i="2" s="1"/>
  <c r="Z711" i="2" s="1"/>
  <c r="V712" i="2"/>
  <c r="X712" i="2" s="1"/>
  <c r="Z712" i="2" s="1"/>
  <c r="V713" i="2"/>
  <c r="X713" i="2" s="1"/>
  <c r="Z713" i="2" s="1"/>
  <c r="V714" i="2"/>
  <c r="X714" i="2" s="1"/>
  <c r="Z714" i="2" s="1"/>
  <c r="V715" i="2"/>
  <c r="X715" i="2" s="1"/>
  <c r="Z715" i="2" s="1"/>
  <c r="V716" i="2"/>
  <c r="X716" i="2" s="1"/>
  <c r="Z716" i="2" s="1"/>
  <c r="V717" i="2"/>
  <c r="X717" i="2" s="1"/>
  <c r="Z717" i="2" s="1"/>
  <c r="V718" i="2"/>
  <c r="X718" i="2" s="1"/>
  <c r="Z718" i="2" s="1"/>
  <c r="V719" i="2"/>
  <c r="X719" i="2" s="1"/>
  <c r="Z719" i="2" s="1"/>
  <c r="V720" i="2"/>
  <c r="X720" i="2" s="1"/>
  <c r="Z720" i="2" s="1"/>
  <c r="V721" i="2"/>
  <c r="X721" i="2" s="1"/>
  <c r="Z721" i="2" s="1"/>
  <c r="V722" i="2"/>
  <c r="X722" i="2" s="1"/>
  <c r="Z722" i="2" s="1"/>
  <c r="V723" i="2"/>
  <c r="X723" i="2" s="1"/>
  <c r="Z723" i="2" s="1"/>
  <c r="V724" i="2"/>
  <c r="X724" i="2" s="1"/>
  <c r="Z724" i="2" s="1"/>
  <c r="V725" i="2"/>
  <c r="X725" i="2" s="1"/>
  <c r="Z725" i="2" s="1"/>
  <c r="V726" i="2"/>
  <c r="X726" i="2" s="1"/>
  <c r="Z726" i="2" s="1"/>
  <c r="V727" i="2"/>
  <c r="X727" i="2" s="1"/>
  <c r="Z727" i="2" s="1"/>
  <c r="V728" i="2"/>
  <c r="X728" i="2" s="1"/>
  <c r="Z728" i="2" s="1"/>
  <c r="V729" i="2"/>
  <c r="X729" i="2" s="1"/>
  <c r="Z729" i="2" s="1"/>
  <c r="V730" i="2"/>
  <c r="X730" i="2" s="1"/>
  <c r="Z730" i="2" s="1"/>
  <c r="V731" i="2"/>
  <c r="X731" i="2" s="1"/>
  <c r="Z731" i="2" s="1"/>
  <c r="V732" i="2"/>
  <c r="X732" i="2" s="1"/>
  <c r="Z732" i="2" s="1"/>
  <c r="V733" i="2"/>
  <c r="X733" i="2" s="1"/>
  <c r="Z733" i="2" s="1"/>
  <c r="V734" i="2"/>
  <c r="X734" i="2" s="1"/>
  <c r="Z734" i="2" s="1"/>
  <c r="V735" i="2"/>
  <c r="X735" i="2" s="1"/>
  <c r="Z735" i="2" s="1"/>
  <c r="V736" i="2"/>
  <c r="X736" i="2" s="1"/>
  <c r="Z736" i="2" s="1"/>
  <c r="V737" i="2"/>
  <c r="X737" i="2" s="1"/>
  <c r="Z737" i="2" s="1"/>
  <c r="V738" i="2"/>
  <c r="X738" i="2" s="1"/>
  <c r="Z738" i="2" s="1"/>
  <c r="V739" i="2"/>
  <c r="X739" i="2" s="1"/>
  <c r="Z739" i="2" s="1"/>
  <c r="V740" i="2"/>
  <c r="X740" i="2" s="1"/>
  <c r="Z740" i="2" s="1"/>
  <c r="V741" i="2"/>
  <c r="X741" i="2" s="1"/>
  <c r="Z741" i="2" s="1"/>
  <c r="V742" i="2"/>
  <c r="X742" i="2" s="1"/>
  <c r="Z742" i="2" s="1"/>
  <c r="V743" i="2"/>
  <c r="X743" i="2" s="1"/>
  <c r="Z743" i="2" s="1"/>
  <c r="V744" i="2"/>
  <c r="X744" i="2" s="1"/>
  <c r="Z744" i="2" s="1"/>
  <c r="V745" i="2"/>
  <c r="X745" i="2" s="1"/>
  <c r="Z745" i="2" s="1"/>
  <c r="V746" i="2"/>
  <c r="X746" i="2" s="1"/>
  <c r="Z746" i="2" s="1"/>
  <c r="V747" i="2"/>
  <c r="X747" i="2" s="1"/>
  <c r="Z747" i="2" s="1"/>
  <c r="V748" i="2"/>
  <c r="X748" i="2" s="1"/>
  <c r="Z748" i="2" s="1"/>
  <c r="V749" i="2"/>
  <c r="X749" i="2" s="1"/>
  <c r="Z749" i="2" s="1"/>
  <c r="V750" i="2"/>
  <c r="X750" i="2" s="1"/>
  <c r="Z750" i="2" s="1"/>
  <c r="V751" i="2"/>
  <c r="X751" i="2" s="1"/>
  <c r="Z751" i="2" s="1"/>
  <c r="V752" i="2"/>
  <c r="X752" i="2" s="1"/>
  <c r="Z752" i="2" s="1"/>
  <c r="V753" i="2"/>
  <c r="X753" i="2" s="1"/>
  <c r="Z753" i="2" s="1"/>
  <c r="V754" i="2"/>
  <c r="X754" i="2" s="1"/>
  <c r="Z754" i="2" s="1"/>
  <c r="V755" i="2"/>
  <c r="X755" i="2" s="1"/>
  <c r="Z755" i="2" s="1"/>
  <c r="V756" i="2"/>
  <c r="X756" i="2" s="1"/>
  <c r="Z756" i="2" s="1"/>
  <c r="V757" i="2"/>
  <c r="X757" i="2" s="1"/>
  <c r="Z757" i="2" s="1"/>
  <c r="V758" i="2"/>
  <c r="X758" i="2" s="1"/>
  <c r="Z758" i="2" s="1"/>
  <c r="V759" i="2"/>
  <c r="X759" i="2" s="1"/>
  <c r="Z759" i="2" s="1"/>
  <c r="V760" i="2"/>
  <c r="X760" i="2" s="1"/>
  <c r="Z760" i="2" s="1"/>
  <c r="V761" i="2"/>
  <c r="X761" i="2" s="1"/>
  <c r="Z761" i="2" s="1"/>
  <c r="V762" i="2"/>
  <c r="X762" i="2" s="1"/>
  <c r="Z762" i="2" s="1"/>
  <c r="V763" i="2"/>
  <c r="X763" i="2" s="1"/>
  <c r="Z763" i="2" s="1"/>
  <c r="V764" i="2"/>
  <c r="X764" i="2" s="1"/>
  <c r="Z764" i="2" s="1"/>
  <c r="V765" i="2"/>
  <c r="X765" i="2" s="1"/>
  <c r="Z765" i="2" s="1"/>
  <c r="V766" i="2"/>
  <c r="X766" i="2" s="1"/>
  <c r="Z766" i="2" s="1"/>
  <c r="V767" i="2"/>
  <c r="X767" i="2" s="1"/>
  <c r="Z767" i="2" s="1"/>
  <c r="V768" i="2"/>
  <c r="X768" i="2" s="1"/>
  <c r="Z768" i="2" s="1"/>
  <c r="V769" i="2"/>
  <c r="X769" i="2" s="1"/>
  <c r="Z769" i="2" s="1"/>
  <c r="V770" i="2"/>
  <c r="X770" i="2" s="1"/>
  <c r="Z770" i="2" s="1"/>
  <c r="V771" i="2"/>
  <c r="X771" i="2" s="1"/>
  <c r="Z771" i="2" s="1"/>
  <c r="V772" i="2"/>
  <c r="X772" i="2" s="1"/>
  <c r="Z772" i="2" s="1"/>
  <c r="V773" i="2"/>
  <c r="X773" i="2" s="1"/>
  <c r="Z773" i="2" s="1"/>
  <c r="V774" i="2"/>
  <c r="X774" i="2" s="1"/>
  <c r="Z774" i="2" s="1"/>
  <c r="V775" i="2"/>
  <c r="X775" i="2" s="1"/>
  <c r="Z775" i="2" s="1"/>
  <c r="V776" i="2"/>
  <c r="X776" i="2" s="1"/>
  <c r="Z776" i="2" s="1"/>
  <c r="V777" i="2"/>
  <c r="X777" i="2" s="1"/>
  <c r="Z777" i="2" s="1"/>
  <c r="V778" i="2"/>
  <c r="X778" i="2" s="1"/>
  <c r="Z778" i="2" s="1"/>
  <c r="V779" i="2"/>
  <c r="X779" i="2" s="1"/>
  <c r="Z779" i="2" s="1"/>
  <c r="V780" i="2"/>
  <c r="X780" i="2" s="1"/>
  <c r="Z780" i="2" s="1"/>
  <c r="V781" i="2"/>
  <c r="X781" i="2" s="1"/>
  <c r="Z781" i="2" s="1"/>
  <c r="V782" i="2"/>
  <c r="X782" i="2" s="1"/>
  <c r="Z782" i="2" s="1"/>
  <c r="V783" i="2"/>
  <c r="X783" i="2" s="1"/>
  <c r="Z783" i="2" s="1"/>
  <c r="V784" i="2"/>
  <c r="X784" i="2" s="1"/>
  <c r="Z784" i="2" s="1"/>
  <c r="V785" i="2"/>
  <c r="X785" i="2" s="1"/>
  <c r="Z785" i="2" s="1"/>
  <c r="V786" i="2"/>
  <c r="X786" i="2" s="1"/>
  <c r="Z786" i="2" s="1"/>
  <c r="V787" i="2"/>
  <c r="X787" i="2" s="1"/>
  <c r="Z787" i="2" s="1"/>
  <c r="V788" i="2"/>
  <c r="X788" i="2" s="1"/>
  <c r="Z788" i="2" s="1"/>
  <c r="V789" i="2"/>
  <c r="X789" i="2" s="1"/>
  <c r="Z789" i="2" s="1"/>
  <c r="V790" i="2"/>
  <c r="X790" i="2" s="1"/>
  <c r="Z790" i="2" s="1"/>
  <c r="V791" i="2"/>
  <c r="X791" i="2" s="1"/>
  <c r="Z791" i="2" s="1"/>
  <c r="V792" i="2"/>
  <c r="X792" i="2" s="1"/>
  <c r="Z792" i="2" s="1"/>
  <c r="V793" i="2"/>
  <c r="X793" i="2" s="1"/>
  <c r="Z793" i="2" s="1"/>
  <c r="V794" i="2"/>
  <c r="X794" i="2" s="1"/>
  <c r="Z794" i="2" s="1"/>
  <c r="V795" i="2"/>
  <c r="X795" i="2" s="1"/>
  <c r="Z795" i="2" s="1"/>
  <c r="V796" i="2"/>
  <c r="X796" i="2" s="1"/>
  <c r="Z796" i="2" s="1"/>
  <c r="V797" i="2"/>
  <c r="X797" i="2" s="1"/>
  <c r="Z797" i="2" s="1"/>
  <c r="V798" i="2"/>
  <c r="X798" i="2" s="1"/>
  <c r="Z798" i="2" s="1"/>
  <c r="V799" i="2"/>
  <c r="X799" i="2" s="1"/>
  <c r="Z799" i="2" s="1"/>
  <c r="V800" i="2"/>
  <c r="X800" i="2" s="1"/>
  <c r="Z800" i="2" s="1"/>
  <c r="V801" i="2"/>
  <c r="X801" i="2" s="1"/>
  <c r="Z801" i="2" s="1"/>
  <c r="V802" i="2"/>
  <c r="X802" i="2" s="1"/>
  <c r="Z802" i="2" s="1"/>
  <c r="V803" i="2"/>
  <c r="X803" i="2" s="1"/>
  <c r="Z803" i="2" s="1"/>
  <c r="V804" i="2"/>
  <c r="X804" i="2" s="1"/>
  <c r="Z804" i="2" s="1"/>
  <c r="V805" i="2"/>
  <c r="X805" i="2" s="1"/>
  <c r="Z805" i="2" s="1"/>
  <c r="V806" i="2"/>
  <c r="X806" i="2" s="1"/>
  <c r="Z806" i="2" s="1"/>
  <c r="V807" i="2"/>
  <c r="X807" i="2" s="1"/>
  <c r="Z807" i="2" s="1"/>
  <c r="V808" i="2"/>
  <c r="X808" i="2" s="1"/>
  <c r="Z808" i="2" s="1"/>
  <c r="V809" i="2"/>
  <c r="X809" i="2" s="1"/>
  <c r="Z809" i="2" s="1"/>
  <c r="V810" i="2"/>
  <c r="X810" i="2" s="1"/>
  <c r="Z810" i="2" s="1"/>
  <c r="V811" i="2"/>
  <c r="X811" i="2" s="1"/>
  <c r="Z811" i="2" s="1"/>
  <c r="V812" i="2"/>
  <c r="X812" i="2" s="1"/>
  <c r="Z812" i="2" s="1"/>
  <c r="V813" i="2"/>
  <c r="X813" i="2" s="1"/>
  <c r="Z813" i="2" s="1"/>
  <c r="V814" i="2"/>
  <c r="X814" i="2" s="1"/>
  <c r="Z814" i="2" s="1"/>
  <c r="V815" i="2"/>
  <c r="X815" i="2" s="1"/>
  <c r="Z815" i="2" s="1"/>
  <c r="V816" i="2"/>
  <c r="X816" i="2" s="1"/>
  <c r="Z816" i="2" s="1"/>
  <c r="V817" i="2"/>
  <c r="X817" i="2" s="1"/>
  <c r="Z817" i="2" s="1"/>
  <c r="V818" i="2"/>
  <c r="X818" i="2" s="1"/>
  <c r="Z818" i="2" s="1"/>
  <c r="V819" i="2"/>
  <c r="X819" i="2" s="1"/>
  <c r="Z819" i="2" s="1"/>
  <c r="V820" i="2"/>
  <c r="X820" i="2" s="1"/>
  <c r="Z820" i="2" s="1"/>
  <c r="V821" i="2"/>
  <c r="X821" i="2" s="1"/>
  <c r="Z821" i="2" s="1"/>
  <c r="V822" i="2"/>
  <c r="X822" i="2" s="1"/>
  <c r="Z822" i="2" s="1"/>
  <c r="V823" i="2"/>
  <c r="X823" i="2" s="1"/>
  <c r="Z823" i="2" s="1"/>
  <c r="V824" i="2"/>
  <c r="X824" i="2" s="1"/>
  <c r="Z824" i="2" s="1"/>
  <c r="V825" i="2"/>
  <c r="X825" i="2" s="1"/>
  <c r="Z825" i="2" s="1"/>
  <c r="V826" i="2"/>
  <c r="X826" i="2" s="1"/>
  <c r="Z826" i="2" s="1"/>
  <c r="V827" i="2"/>
  <c r="X827" i="2" s="1"/>
  <c r="Z827" i="2" s="1"/>
  <c r="V828" i="2"/>
  <c r="X828" i="2" s="1"/>
  <c r="Z828" i="2" s="1"/>
  <c r="V829" i="2"/>
  <c r="X829" i="2" s="1"/>
  <c r="Z829" i="2" s="1"/>
  <c r="V830" i="2"/>
  <c r="X830" i="2" s="1"/>
  <c r="Z830" i="2" s="1"/>
  <c r="V831" i="2"/>
  <c r="X831" i="2" s="1"/>
  <c r="Z831" i="2" s="1"/>
  <c r="V832" i="2"/>
  <c r="X832" i="2" s="1"/>
  <c r="Z832" i="2" s="1"/>
  <c r="V833" i="2"/>
  <c r="X833" i="2" s="1"/>
  <c r="Z833" i="2" s="1"/>
  <c r="V834" i="2"/>
  <c r="X834" i="2" s="1"/>
  <c r="Z834" i="2" s="1"/>
  <c r="V835" i="2"/>
  <c r="X835" i="2" s="1"/>
  <c r="Z835" i="2" s="1"/>
  <c r="V836" i="2"/>
  <c r="X836" i="2" s="1"/>
  <c r="Z836" i="2" s="1"/>
  <c r="V837" i="2"/>
  <c r="X837" i="2" s="1"/>
  <c r="Z837" i="2" s="1"/>
  <c r="V838" i="2"/>
  <c r="X838" i="2" s="1"/>
  <c r="Z838" i="2" s="1"/>
  <c r="V839" i="2"/>
  <c r="X839" i="2" s="1"/>
  <c r="Z839" i="2" s="1"/>
  <c r="V840" i="2"/>
  <c r="X840" i="2" s="1"/>
  <c r="Z840" i="2" s="1"/>
  <c r="V841" i="2"/>
  <c r="X841" i="2" s="1"/>
  <c r="Z841" i="2" s="1"/>
  <c r="V842" i="2"/>
  <c r="X842" i="2" s="1"/>
  <c r="Z842" i="2" s="1"/>
  <c r="V843" i="2"/>
  <c r="X843" i="2" s="1"/>
  <c r="Z843" i="2" s="1"/>
  <c r="V844" i="2"/>
  <c r="X844" i="2" s="1"/>
  <c r="Z844" i="2" s="1"/>
  <c r="V845" i="2"/>
  <c r="X845" i="2" s="1"/>
  <c r="Z845" i="2" s="1"/>
  <c r="V846" i="2"/>
  <c r="X846" i="2" s="1"/>
  <c r="Z846" i="2" s="1"/>
  <c r="V847" i="2"/>
  <c r="X847" i="2" s="1"/>
  <c r="Z847" i="2" s="1"/>
  <c r="V848" i="2"/>
  <c r="X848" i="2" s="1"/>
  <c r="Z848" i="2" s="1"/>
  <c r="V849" i="2"/>
  <c r="X849" i="2" s="1"/>
  <c r="Z849" i="2" s="1"/>
  <c r="V850" i="2"/>
  <c r="X850" i="2" s="1"/>
  <c r="Z850" i="2" s="1"/>
  <c r="V851" i="2"/>
  <c r="X851" i="2" s="1"/>
  <c r="Z851" i="2" s="1"/>
  <c r="V852" i="2"/>
  <c r="X852" i="2" s="1"/>
  <c r="Z852" i="2" s="1"/>
  <c r="V853" i="2"/>
  <c r="X853" i="2" s="1"/>
  <c r="Z853" i="2" s="1"/>
  <c r="V854" i="2"/>
  <c r="X854" i="2" s="1"/>
  <c r="Z854" i="2" s="1"/>
  <c r="V855" i="2"/>
  <c r="X855" i="2" s="1"/>
  <c r="Z855" i="2" s="1"/>
  <c r="V856" i="2"/>
  <c r="X856" i="2" s="1"/>
  <c r="Z856" i="2" s="1"/>
  <c r="V857" i="2"/>
  <c r="X857" i="2" s="1"/>
  <c r="Z857" i="2" s="1"/>
  <c r="V858" i="2"/>
  <c r="X858" i="2" s="1"/>
  <c r="Z858" i="2" s="1"/>
  <c r="V859" i="2"/>
  <c r="X859" i="2" s="1"/>
  <c r="Z859" i="2" s="1"/>
  <c r="V860" i="2"/>
  <c r="X860" i="2" s="1"/>
  <c r="Z860" i="2" s="1"/>
  <c r="V861" i="2"/>
  <c r="X861" i="2" s="1"/>
  <c r="Z861" i="2" s="1"/>
  <c r="V862" i="2"/>
  <c r="X862" i="2" s="1"/>
  <c r="Z862" i="2" s="1"/>
  <c r="V863" i="2"/>
  <c r="X863" i="2" s="1"/>
  <c r="Z863" i="2" s="1"/>
  <c r="V864" i="2"/>
  <c r="X864" i="2" s="1"/>
  <c r="Z864" i="2" s="1"/>
  <c r="V865" i="2"/>
  <c r="X865" i="2" s="1"/>
  <c r="Z865" i="2" s="1"/>
  <c r="V866" i="2"/>
  <c r="X866" i="2" s="1"/>
  <c r="Z866" i="2" s="1"/>
  <c r="V867" i="2"/>
  <c r="X867" i="2" s="1"/>
  <c r="Z867" i="2" s="1"/>
  <c r="V868" i="2"/>
  <c r="X868" i="2" s="1"/>
  <c r="Z868" i="2" s="1"/>
  <c r="V869" i="2"/>
  <c r="X869" i="2" s="1"/>
  <c r="Z869" i="2" s="1"/>
  <c r="V870" i="2"/>
  <c r="X870" i="2" s="1"/>
  <c r="Z870" i="2" s="1"/>
  <c r="V871" i="2"/>
  <c r="X871" i="2" s="1"/>
  <c r="Z871" i="2" s="1"/>
  <c r="V872" i="2"/>
  <c r="X872" i="2" s="1"/>
  <c r="Z872" i="2" s="1"/>
  <c r="V873" i="2"/>
  <c r="X873" i="2" s="1"/>
  <c r="Z873" i="2" s="1"/>
  <c r="V874" i="2"/>
  <c r="X874" i="2" s="1"/>
  <c r="Z874" i="2" s="1"/>
  <c r="V875" i="2"/>
  <c r="X875" i="2" s="1"/>
  <c r="Z875" i="2" s="1"/>
  <c r="V876" i="2"/>
  <c r="X876" i="2" s="1"/>
  <c r="Z876" i="2" s="1"/>
  <c r="V877" i="2"/>
  <c r="X877" i="2" s="1"/>
  <c r="Z877" i="2" s="1"/>
  <c r="V878" i="2"/>
  <c r="X878" i="2" s="1"/>
  <c r="Z878" i="2" s="1"/>
  <c r="V879" i="2"/>
  <c r="X879" i="2" s="1"/>
  <c r="Z879" i="2" s="1"/>
  <c r="V880" i="2"/>
  <c r="X880" i="2" s="1"/>
  <c r="Z880" i="2" s="1"/>
  <c r="V881" i="2"/>
  <c r="X881" i="2" s="1"/>
  <c r="Z881" i="2" s="1"/>
  <c r="V882" i="2"/>
  <c r="X882" i="2" s="1"/>
  <c r="Z882" i="2" s="1"/>
  <c r="V883" i="2"/>
  <c r="X883" i="2" s="1"/>
  <c r="Z883" i="2" s="1"/>
  <c r="V884" i="2"/>
  <c r="X884" i="2" s="1"/>
  <c r="Z884" i="2" s="1"/>
  <c r="V885" i="2"/>
  <c r="X885" i="2" s="1"/>
  <c r="Z885" i="2" s="1"/>
  <c r="V886" i="2"/>
  <c r="X886" i="2" s="1"/>
  <c r="Z886" i="2" s="1"/>
  <c r="V887" i="2"/>
  <c r="X887" i="2" s="1"/>
  <c r="Z887" i="2" s="1"/>
  <c r="V888" i="2"/>
  <c r="X888" i="2" s="1"/>
  <c r="Z888" i="2" s="1"/>
  <c r="V889" i="2"/>
  <c r="X889" i="2" s="1"/>
  <c r="Z889" i="2" s="1"/>
  <c r="V890" i="2"/>
  <c r="X890" i="2" s="1"/>
  <c r="Z890" i="2" s="1"/>
  <c r="V891" i="2"/>
  <c r="X891" i="2" s="1"/>
  <c r="Z891" i="2" s="1"/>
  <c r="V892" i="2"/>
  <c r="X892" i="2" s="1"/>
  <c r="Z892" i="2" s="1"/>
  <c r="V893" i="2"/>
  <c r="X893" i="2" s="1"/>
  <c r="Z893" i="2" s="1"/>
  <c r="V894" i="2"/>
  <c r="X894" i="2" s="1"/>
  <c r="Z894" i="2" s="1"/>
  <c r="V895" i="2"/>
  <c r="X895" i="2" s="1"/>
  <c r="Z895" i="2" s="1"/>
  <c r="V896" i="2"/>
  <c r="X896" i="2" s="1"/>
  <c r="Z896" i="2" s="1"/>
  <c r="V897" i="2"/>
  <c r="X897" i="2" s="1"/>
  <c r="Z897" i="2" s="1"/>
  <c r="V898" i="2"/>
  <c r="X898" i="2" s="1"/>
  <c r="Z898" i="2" s="1"/>
  <c r="V899" i="2"/>
  <c r="X899" i="2" s="1"/>
  <c r="Z899" i="2" s="1"/>
  <c r="V900" i="2"/>
  <c r="X900" i="2" s="1"/>
  <c r="Z900" i="2" s="1"/>
  <c r="V901" i="2"/>
  <c r="X901" i="2" s="1"/>
  <c r="Z901" i="2" s="1"/>
  <c r="V902" i="2"/>
  <c r="X902" i="2" s="1"/>
  <c r="Z902" i="2" s="1"/>
  <c r="V903" i="2"/>
  <c r="X903" i="2" s="1"/>
  <c r="Z903" i="2" s="1"/>
  <c r="V904" i="2"/>
  <c r="X904" i="2" s="1"/>
  <c r="Z904" i="2" s="1"/>
  <c r="V905" i="2"/>
  <c r="X905" i="2" s="1"/>
  <c r="Z905" i="2" s="1"/>
  <c r="V906" i="2"/>
  <c r="X906" i="2" s="1"/>
  <c r="Z906" i="2" s="1"/>
  <c r="V907" i="2"/>
  <c r="X907" i="2" s="1"/>
  <c r="Z907" i="2" s="1"/>
  <c r="V908" i="2"/>
  <c r="X908" i="2" s="1"/>
  <c r="Z908" i="2" s="1"/>
  <c r="V909" i="2"/>
  <c r="X909" i="2" s="1"/>
  <c r="Z909" i="2" s="1"/>
  <c r="V910" i="2"/>
  <c r="X910" i="2" s="1"/>
  <c r="Z910" i="2" s="1"/>
  <c r="V911" i="2"/>
  <c r="X911" i="2" s="1"/>
  <c r="Z911" i="2" s="1"/>
  <c r="V912" i="2"/>
  <c r="X912" i="2" s="1"/>
  <c r="Z912" i="2" s="1"/>
  <c r="V913" i="2"/>
  <c r="X913" i="2" s="1"/>
  <c r="Z913" i="2" s="1"/>
  <c r="V914" i="2"/>
  <c r="X914" i="2" s="1"/>
  <c r="Z914" i="2" s="1"/>
  <c r="V915" i="2"/>
  <c r="X915" i="2" s="1"/>
  <c r="Z915" i="2" s="1"/>
  <c r="V916" i="2"/>
  <c r="X916" i="2" s="1"/>
  <c r="Z916" i="2" s="1"/>
  <c r="V917" i="2"/>
  <c r="X917" i="2" s="1"/>
  <c r="Z917" i="2" s="1"/>
  <c r="V918" i="2"/>
  <c r="X918" i="2" s="1"/>
  <c r="Z918" i="2" s="1"/>
  <c r="V919" i="2"/>
  <c r="X919" i="2" s="1"/>
  <c r="Z919" i="2" s="1"/>
  <c r="V920" i="2"/>
  <c r="X920" i="2" s="1"/>
  <c r="Z920" i="2" s="1"/>
  <c r="V921" i="2"/>
  <c r="X921" i="2" s="1"/>
  <c r="Z921" i="2" s="1"/>
  <c r="V922" i="2"/>
  <c r="X922" i="2" s="1"/>
  <c r="Z922" i="2" s="1"/>
  <c r="V923" i="2"/>
  <c r="X923" i="2" s="1"/>
  <c r="Z923" i="2" s="1"/>
  <c r="V924" i="2"/>
  <c r="X924" i="2" s="1"/>
  <c r="Z924" i="2" s="1"/>
  <c r="V925" i="2"/>
  <c r="X925" i="2" s="1"/>
  <c r="Z925" i="2" s="1"/>
  <c r="V926" i="2"/>
  <c r="X926" i="2" s="1"/>
  <c r="Z926" i="2" s="1"/>
  <c r="V927" i="2"/>
  <c r="X927" i="2" s="1"/>
  <c r="Z927" i="2" s="1"/>
  <c r="V928" i="2"/>
  <c r="X928" i="2" s="1"/>
  <c r="Z928" i="2" s="1"/>
  <c r="V929" i="2"/>
  <c r="X929" i="2" s="1"/>
  <c r="Z929" i="2" s="1"/>
  <c r="V930" i="2"/>
  <c r="X930" i="2" s="1"/>
  <c r="Z930" i="2" s="1"/>
  <c r="V931" i="2"/>
  <c r="X931" i="2" s="1"/>
  <c r="Z931" i="2" s="1"/>
  <c r="V932" i="2"/>
  <c r="X932" i="2" s="1"/>
  <c r="Z932" i="2" s="1"/>
  <c r="V933" i="2"/>
  <c r="X933" i="2" s="1"/>
  <c r="Z933" i="2" s="1"/>
  <c r="V934" i="2"/>
  <c r="X934" i="2" s="1"/>
  <c r="Z934" i="2" s="1"/>
  <c r="V935" i="2"/>
  <c r="X935" i="2" s="1"/>
  <c r="Z935" i="2" s="1"/>
  <c r="V936" i="2"/>
  <c r="X936" i="2" s="1"/>
  <c r="Z936" i="2" s="1"/>
  <c r="V937" i="2"/>
  <c r="X937" i="2" s="1"/>
  <c r="Z937" i="2" s="1"/>
  <c r="V938" i="2"/>
  <c r="X938" i="2" s="1"/>
  <c r="Z938" i="2" s="1"/>
  <c r="V939" i="2"/>
  <c r="X939" i="2" s="1"/>
  <c r="Z939" i="2" s="1"/>
  <c r="V940" i="2"/>
  <c r="X940" i="2" s="1"/>
  <c r="Z940" i="2" s="1"/>
  <c r="V941" i="2"/>
  <c r="X941" i="2" s="1"/>
  <c r="Z941" i="2" s="1"/>
  <c r="V942" i="2"/>
  <c r="X942" i="2" s="1"/>
  <c r="Z942" i="2" s="1"/>
  <c r="V943" i="2"/>
  <c r="X943" i="2" s="1"/>
  <c r="Z943" i="2" s="1"/>
  <c r="V944" i="2"/>
  <c r="X944" i="2" s="1"/>
  <c r="Z944" i="2" s="1"/>
  <c r="V945" i="2"/>
  <c r="X945" i="2" s="1"/>
  <c r="Z945" i="2" s="1"/>
  <c r="V946" i="2"/>
  <c r="X946" i="2" s="1"/>
  <c r="Z946" i="2" s="1"/>
  <c r="V947" i="2"/>
  <c r="X947" i="2" s="1"/>
  <c r="Z947" i="2" s="1"/>
  <c r="V948" i="2"/>
  <c r="X948" i="2" s="1"/>
  <c r="Z948" i="2" s="1"/>
  <c r="V949" i="2"/>
  <c r="X949" i="2" s="1"/>
  <c r="Z949" i="2" s="1"/>
  <c r="V950" i="2"/>
  <c r="X950" i="2" s="1"/>
  <c r="Z950" i="2" s="1"/>
  <c r="V951" i="2"/>
  <c r="X951" i="2" s="1"/>
  <c r="Z951" i="2" s="1"/>
  <c r="V952" i="2"/>
  <c r="X952" i="2" s="1"/>
  <c r="Z952" i="2" s="1"/>
  <c r="V953" i="2"/>
  <c r="X953" i="2" s="1"/>
  <c r="Z953" i="2" s="1"/>
  <c r="V954" i="2"/>
  <c r="X954" i="2" s="1"/>
  <c r="Z954" i="2" s="1"/>
  <c r="V955" i="2"/>
  <c r="X955" i="2" s="1"/>
  <c r="Z955" i="2" s="1"/>
  <c r="V956" i="2"/>
  <c r="X956" i="2" s="1"/>
  <c r="Z956" i="2" s="1"/>
  <c r="V957" i="2"/>
  <c r="X957" i="2" s="1"/>
  <c r="Z957" i="2" s="1"/>
  <c r="V958" i="2"/>
  <c r="X958" i="2" s="1"/>
  <c r="Z958" i="2" s="1"/>
  <c r="V959" i="2"/>
  <c r="X959" i="2" s="1"/>
  <c r="Z959" i="2" s="1"/>
  <c r="V960" i="2"/>
  <c r="X960" i="2" s="1"/>
  <c r="Z960" i="2" s="1"/>
  <c r="V961" i="2"/>
  <c r="X961" i="2" s="1"/>
  <c r="Z961" i="2" s="1"/>
  <c r="V962" i="2"/>
  <c r="X962" i="2" s="1"/>
  <c r="Z962" i="2" s="1"/>
  <c r="V963" i="2"/>
  <c r="X963" i="2" s="1"/>
  <c r="Z963" i="2" s="1"/>
  <c r="V964" i="2"/>
  <c r="X964" i="2" s="1"/>
  <c r="Z964" i="2" s="1"/>
  <c r="V965" i="2"/>
  <c r="X965" i="2" s="1"/>
  <c r="Z965" i="2" s="1"/>
  <c r="V966" i="2"/>
  <c r="X966" i="2" s="1"/>
  <c r="Z966" i="2" s="1"/>
  <c r="V967" i="2"/>
  <c r="X967" i="2" s="1"/>
  <c r="Z967" i="2" s="1"/>
  <c r="V968" i="2"/>
  <c r="X968" i="2" s="1"/>
  <c r="Z968" i="2" s="1"/>
  <c r="V969" i="2"/>
  <c r="X969" i="2" s="1"/>
  <c r="Z969" i="2" s="1"/>
  <c r="V970" i="2"/>
  <c r="X970" i="2" s="1"/>
  <c r="Z970" i="2" s="1"/>
  <c r="V971" i="2"/>
  <c r="X971" i="2" s="1"/>
  <c r="Z971" i="2" s="1"/>
  <c r="V972" i="2"/>
  <c r="X972" i="2" s="1"/>
  <c r="Z972" i="2" s="1"/>
  <c r="V973" i="2"/>
  <c r="X973" i="2" s="1"/>
  <c r="Z973" i="2" s="1"/>
  <c r="V974" i="2"/>
  <c r="X974" i="2" s="1"/>
  <c r="Z974" i="2" s="1"/>
  <c r="V975" i="2"/>
  <c r="X975" i="2" s="1"/>
  <c r="Z975" i="2" s="1"/>
  <c r="V976" i="2"/>
  <c r="X976" i="2" s="1"/>
  <c r="Z976" i="2" s="1"/>
  <c r="V977" i="2"/>
  <c r="X977" i="2" s="1"/>
  <c r="Z977" i="2" s="1"/>
  <c r="V978" i="2"/>
  <c r="X978" i="2" s="1"/>
  <c r="Z978" i="2" s="1"/>
  <c r="V979" i="2"/>
  <c r="X979" i="2" s="1"/>
  <c r="Z979" i="2" s="1"/>
  <c r="V980" i="2"/>
  <c r="X980" i="2" s="1"/>
  <c r="Z980" i="2" s="1"/>
  <c r="V981" i="2"/>
  <c r="X981" i="2" s="1"/>
  <c r="Z981" i="2" s="1"/>
  <c r="V982" i="2"/>
  <c r="X982" i="2" s="1"/>
  <c r="Z982" i="2" s="1"/>
  <c r="V983" i="2"/>
  <c r="X983" i="2" s="1"/>
  <c r="Z983" i="2" s="1"/>
  <c r="V984" i="2"/>
  <c r="X984" i="2" s="1"/>
  <c r="Z984" i="2" s="1"/>
  <c r="V985" i="2"/>
  <c r="X985" i="2" s="1"/>
  <c r="Z985" i="2" s="1"/>
  <c r="V986" i="2"/>
  <c r="X986" i="2" s="1"/>
  <c r="Z986" i="2" s="1"/>
  <c r="V987" i="2"/>
  <c r="X987" i="2" s="1"/>
  <c r="Z987" i="2" s="1"/>
  <c r="V988" i="2"/>
  <c r="X988" i="2" s="1"/>
  <c r="Z988" i="2" s="1"/>
  <c r="V989" i="2"/>
  <c r="X989" i="2" s="1"/>
  <c r="Z989" i="2" s="1"/>
  <c r="V990" i="2"/>
  <c r="X990" i="2" s="1"/>
  <c r="Z990" i="2" s="1"/>
  <c r="V991" i="2"/>
  <c r="X991" i="2" s="1"/>
  <c r="Z991" i="2" s="1"/>
  <c r="V992" i="2"/>
  <c r="X992" i="2" s="1"/>
  <c r="Z992" i="2" s="1"/>
  <c r="V993" i="2"/>
  <c r="X993" i="2" s="1"/>
  <c r="Z993" i="2" s="1"/>
  <c r="V994" i="2"/>
  <c r="X994" i="2" s="1"/>
  <c r="Z994" i="2" s="1"/>
  <c r="V995" i="2"/>
  <c r="X995" i="2" s="1"/>
  <c r="Z995" i="2" s="1"/>
  <c r="V996" i="2"/>
  <c r="X996" i="2" s="1"/>
  <c r="Z996" i="2" s="1"/>
  <c r="V997" i="2"/>
  <c r="X997" i="2" s="1"/>
  <c r="Z997" i="2" s="1"/>
  <c r="V998" i="2"/>
  <c r="X998" i="2" s="1"/>
  <c r="Z998" i="2" s="1"/>
  <c r="V999" i="2"/>
  <c r="X999" i="2" s="1"/>
  <c r="Z999" i="2" s="1"/>
  <c r="V1000" i="2"/>
  <c r="X1000" i="2" s="1"/>
  <c r="Z1000" i="2" s="1"/>
  <c r="V1001" i="2"/>
  <c r="X1001" i="2" s="1"/>
  <c r="Z1001" i="2" s="1"/>
  <c r="V1002" i="2"/>
  <c r="X1002" i="2" s="1"/>
  <c r="Z1002" i="2" s="1"/>
  <c r="V1003" i="2"/>
  <c r="X1003" i="2" s="1"/>
  <c r="Z1003" i="2" s="1"/>
  <c r="V1004" i="2"/>
  <c r="X1004" i="2" s="1"/>
  <c r="Z1004" i="2" s="1"/>
  <c r="W85" i="2"/>
  <c r="Y85" i="2" s="1"/>
  <c r="W213" i="2"/>
  <c r="Y213" i="2" s="1"/>
  <c r="W341" i="2"/>
  <c r="Y341" i="2" s="1"/>
  <c r="W410" i="2"/>
  <c r="Y410" i="2" s="1"/>
  <c r="W474" i="2"/>
  <c r="Y474" i="2" s="1"/>
  <c r="W528" i="2"/>
  <c r="Y528" i="2" s="1"/>
  <c r="W560" i="2"/>
  <c r="Y560" i="2" s="1"/>
  <c r="W592" i="2"/>
  <c r="Y592" i="2" s="1"/>
  <c r="W620" i="2"/>
  <c r="Y620" i="2" s="1"/>
  <c r="W641" i="2"/>
  <c r="Y641" i="2" s="1"/>
  <c r="W662" i="2"/>
  <c r="Y662" i="2" s="1"/>
  <c r="W684" i="2"/>
  <c r="Y684" i="2" s="1"/>
  <c r="W702" i="2"/>
  <c r="Y702" i="2" s="1"/>
  <c r="W718" i="2"/>
  <c r="Y718" i="2" s="1"/>
  <c r="W734" i="2"/>
  <c r="Y734" i="2" s="1"/>
  <c r="W750" i="2"/>
  <c r="Y750" i="2" s="1"/>
  <c r="W766" i="2"/>
  <c r="Y766" i="2" s="1"/>
  <c r="W782" i="2"/>
  <c r="Y782" i="2" s="1"/>
  <c r="W797" i="2"/>
  <c r="Y797" i="2" s="1"/>
  <c r="W805" i="2"/>
  <c r="Y805" i="2" s="1"/>
  <c r="W813" i="2"/>
  <c r="Y813" i="2" s="1"/>
  <c r="W821" i="2"/>
  <c r="Y821" i="2" s="1"/>
  <c r="W829" i="2"/>
  <c r="Y829" i="2" s="1"/>
  <c r="W837" i="2"/>
  <c r="Y837" i="2" s="1"/>
  <c r="W845" i="2"/>
  <c r="Y845" i="2" s="1"/>
  <c r="W853" i="2"/>
  <c r="Y853" i="2" s="1"/>
  <c r="W861" i="2"/>
  <c r="Y861" i="2" s="1"/>
  <c r="W869" i="2"/>
  <c r="Y869" i="2" s="1"/>
  <c r="W877" i="2"/>
  <c r="Y877" i="2" s="1"/>
  <c r="W885" i="2"/>
  <c r="Y885" i="2" s="1"/>
  <c r="W893" i="2"/>
  <c r="Y893" i="2" s="1"/>
  <c r="W901" i="2"/>
  <c r="Y901" i="2" s="1"/>
  <c r="W909" i="2"/>
  <c r="Y909" i="2" s="1"/>
  <c r="W917" i="2"/>
  <c r="Y917" i="2" s="1"/>
  <c r="W925" i="2"/>
  <c r="Y925" i="2" s="1"/>
  <c r="W933" i="2"/>
  <c r="Y933" i="2" s="1"/>
  <c r="W941" i="2"/>
  <c r="Y941" i="2" s="1"/>
  <c r="W949" i="2"/>
  <c r="Y949" i="2" s="1"/>
  <c r="W957" i="2"/>
  <c r="Y957" i="2" s="1"/>
  <c r="W965" i="2"/>
  <c r="Y965" i="2" s="1"/>
  <c r="W973" i="2"/>
  <c r="Y973" i="2" s="1"/>
  <c r="W981" i="2"/>
  <c r="Y981" i="2" s="1"/>
  <c r="W989" i="2"/>
  <c r="Y989" i="2" s="1"/>
  <c r="W997" i="2"/>
  <c r="Y997" i="2" s="1"/>
  <c r="X16" i="2" l="1"/>
  <c r="Z16" i="2" s="1"/>
  <c r="W993" i="2"/>
  <c r="Y993" i="2" s="1"/>
  <c r="W977" i="2"/>
  <c r="Y977" i="2" s="1"/>
  <c r="W961" i="2"/>
  <c r="Y961" i="2" s="1"/>
  <c r="W945" i="2"/>
  <c r="Y945" i="2" s="1"/>
  <c r="W929" i="2"/>
  <c r="Y929" i="2" s="1"/>
  <c r="W913" i="2"/>
  <c r="Y913" i="2" s="1"/>
  <c r="W897" i="2"/>
  <c r="Y897" i="2" s="1"/>
  <c r="W881" i="2"/>
  <c r="Y881" i="2" s="1"/>
  <c r="W865" i="2"/>
  <c r="Y865" i="2" s="1"/>
  <c r="W849" i="2"/>
  <c r="Y849" i="2" s="1"/>
  <c r="W833" i="2"/>
  <c r="Y833" i="2" s="1"/>
  <c r="W817" i="2"/>
  <c r="Y817" i="2" s="1"/>
  <c r="W801" i="2"/>
  <c r="Y801" i="2" s="1"/>
  <c r="W774" i="2"/>
  <c r="Y774" i="2" s="1"/>
  <c r="W742" i="2"/>
  <c r="Y742" i="2" s="1"/>
  <c r="W710" i="2"/>
  <c r="Y710" i="2" s="1"/>
  <c r="W673" i="2"/>
  <c r="Y673" i="2" s="1"/>
  <c r="W630" i="2"/>
  <c r="Y630" i="2" s="1"/>
  <c r="W576" i="2"/>
  <c r="Y576" i="2" s="1"/>
  <c r="W506" i="2"/>
  <c r="Y506" i="2" s="1"/>
  <c r="W378" i="2"/>
  <c r="Y378" i="2" s="1"/>
  <c r="W149" i="2"/>
  <c r="Y149" i="2" s="1"/>
  <c r="W1001" i="2"/>
  <c r="Y1001" i="2" s="1"/>
  <c r="W985" i="2"/>
  <c r="Y985" i="2" s="1"/>
  <c r="W969" i="2"/>
  <c r="Y969" i="2" s="1"/>
  <c r="W953" i="2"/>
  <c r="Y953" i="2" s="1"/>
  <c r="W937" i="2"/>
  <c r="Y937" i="2" s="1"/>
  <c r="W921" i="2"/>
  <c r="Y921" i="2" s="1"/>
  <c r="W905" i="2"/>
  <c r="Y905" i="2" s="1"/>
  <c r="W889" i="2"/>
  <c r="Y889" i="2" s="1"/>
  <c r="W873" i="2"/>
  <c r="Y873" i="2" s="1"/>
  <c r="W857" i="2"/>
  <c r="Y857" i="2" s="1"/>
  <c r="W841" i="2"/>
  <c r="Y841" i="2" s="1"/>
  <c r="W825" i="2"/>
  <c r="Y825" i="2" s="1"/>
  <c r="W809" i="2"/>
  <c r="Y809" i="2" s="1"/>
  <c r="W790" i="2"/>
  <c r="Y790" i="2" s="1"/>
  <c r="W758" i="2"/>
  <c r="Y758" i="2" s="1"/>
  <c r="W726" i="2"/>
  <c r="Y726" i="2" s="1"/>
  <c r="W694" i="2"/>
  <c r="Y694" i="2" s="1"/>
  <c r="W652" i="2"/>
  <c r="Y652" i="2" s="1"/>
  <c r="W608" i="2"/>
  <c r="Y608" i="2" s="1"/>
  <c r="W544" i="2"/>
  <c r="Y544" i="2" s="1"/>
  <c r="W442" i="2"/>
  <c r="Y442" i="2" s="1"/>
  <c r="W26" i="2"/>
  <c r="Y26" i="2" s="1"/>
  <c r="W30" i="2"/>
  <c r="Y30" i="2" s="1"/>
  <c r="W34" i="2"/>
  <c r="Y34" i="2" s="1"/>
  <c r="W38" i="2"/>
  <c r="Y38" i="2" s="1"/>
  <c r="W42" i="2"/>
  <c r="Y42" i="2" s="1"/>
  <c r="W46" i="2"/>
  <c r="Y46" i="2" s="1"/>
  <c r="W50" i="2"/>
  <c r="Y50" i="2" s="1"/>
  <c r="W54" i="2"/>
  <c r="Y54" i="2" s="1"/>
  <c r="W58" i="2"/>
  <c r="Y58" i="2" s="1"/>
  <c r="W62" i="2"/>
  <c r="Y62" i="2" s="1"/>
  <c r="W66" i="2"/>
  <c r="Y66" i="2" s="1"/>
  <c r="W70" i="2"/>
  <c r="Y70" i="2" s="1"/>
  <c r="W74" i="2"/>
  <c r="Y74" i="2" s="1"/>
  <c r="W78" i="2"/>
  <c r="Y78" i="2" s="1"/>
  <c r="W82" i="2"/>
  <c r="Y82" i="2" s="1"/>
  <c r="W86" i="2"/>
  <c r="Y86" i="2" s="1"/>
  <c r="W90" i="2"/>
  <c r="Y90" i="2" s="1"/>
  <c r="W94" i="2"/>
  <c r="Y94" i="2" s="1"/>
  <c r="W98" i="2"/>
  <c r="Y98" i="2" s="1"/>
  <c r="W102" i="2"/>
  <c r="Y102" i="2" s="1"/>
  <c r="W106" i="2"/>
  <c r="Y106" i="2" s="1"/>
  <c r="W110" i="2"/>
  <c r="Y110" i="2" s="1"/>
  <c r="W114" i="2"/>
  <c r="Y114" i="2" s="1"/>
  <c r="W118" i="2"/>
  <c r="Y118" i="2" s="1"/>
  <c r="W122" i="2"/>
  <c r="Y122" i="2" s="1"/>
  <c r="W126" i="2"/>
  <c r="Y126" i="2" s="1"/>
  <c r="W130" i="2"/>
  <c r="Y130" i="2" s="1"/>
  <c r="W134" i="2"/>
  <c r="Y134" i="2" s="1"/>
  <c r="W138" i="2"/>
  <c r="Y138" i="2" s="1"/>
  <c r="W142" i="2"/>
  <c r="Y142" i="2" s="1"/>
  <c r="W146" i="2"/>
  <c r="Y146" i="2" s="1"/>
  <c r="W150" i="2"/>
  <c r="Y150" i="2" s="1"/>
  <c r="W154" i="2"/>
  <c r="Y154" i="2" s="1"/>
  <c r="W158" i="2"/>
  <c r="Y158" i="2" s="1"/>
  <c r="W162" i="2"/>
  <c r="Y162" i="2" s="1"/>
  <c r="W166" i="2"/>
  <c r="Y166" i="2" s="1"/>
  <c r="W170" i="2"/>
  <c r="Y170" i="2" s="1"/>
  <c r="W174" i="2"/>
  <c r="Y174" i="2" s="1"/>
  <c r="W178" i="2"/>
  <c r="Y178" i="2" s="1"/>
  <c r="W182" i="2"/>
  <c r="Y182" i="2" s="1"/>
  <c r="W186" i="2"/>
  <c r="Y186" i="2" s="1"/>
  <c r="W190" i="2"/>
  <c r="Y190" i="2" s="1"/>
  <c r="W194" i="2"/>
  <c r="Y194" i="2" s="1"/>
  <c r="W198" i="2"/>
  <c r="Y198" i="2" s="1"/>
  <c r="W202" i="2"/>
  <c r="Y202" i="2" s="1"/>
  <c r="W206" i="2"/>
  <c r="Y206" i="2" s="1"/>
  <c r="W210" i="2"/>
  <c r="Y210" i="2" s="1"/>
  <c r="W214" i="2"/>
  <c r="Y214" i="2" s="1"/>
  <c r="W218" i="2"/>
  <c r="Y218" i="2" s="1"/>
  <c r="W222" i="2"/>
  <c r="Y222" i="2" s="1"/>
  <c r="W226" i="2"/>
  <c r="Y226" i="2" s="1"/>
  <c r="W230" i="2"/>
  <c r="Y230" i="2" s="1"/>
  <c r="W234" i="2"/>
  <c r="Y234" i="2" s="1"/>
  <c r="W238" i="2"/>
  <c r="Y238" i="2" s="1"/>
  <c r="W242" i="2"/>
  <c r="Y242" i="2" s="1"/>
  <c r="W246" i="2"/>
  <c r="Y246" i="2" s="1"/>
  <c r="W250" i="2"/>
  <c r="Y250" i="2" s="1"/>
  <c r="W254" i="2"/>
  <c r="Y254" i="2" s="1"/>
  <c r="W258" i="2"/>
  <c r="Y258" i="2" s="1"/>
  <c r="W262" i="2"/>
  <c r="Y262" i="2" s="1"/>
  <c r="W266" i="2"/>
  <c r="Y266" i="2" s="1"/>
  <c r="W270" i="2"/>
  <c r="Y270" i="2" s="1"/>
  <c r="W274" i="2"/>
  <c r="Y274" i="2" s="1"/>
  <c r="W278" i="2"/>
  <c r="Y278" i="2" s="1"/>
  <c r="W282" i="2"/>
  <c r="Y282" i="2" s="1"/>
  <c r="W286" i="2"/>
  <c r="Y286" i="2" s="1"/>
  <c r="W290" i="2"/>
  <c r="Y290" i="2" s="1"/>
  <c r="W294" i="2"/>
  <c r="Y294" i="2" s="1"/>
  <c r="W298" i="2"/>
  <c r="Y298" i="2" s="1"/>
  <c r="W302" i="2"/>
  <c r="Y302" i="2" s="1"/>
  <c r="W306" i="2"/>
  <c r="Y306" i="2" s="1"/>
  <c r="W310" i="2"/>
  <c r="Y310" i="2" s="1"/>
  <c r="W314" i="2"/>
  <c r="Y314" i="2" s="1"/>
  <c r="W318" i="2"/>
  <c r="Y318" i="2" s="1"/>
  <c r="W322" i="2"/>
  <c r="Y322" i="2" s="1"/>
  <c r="W326" i="2"/>
  <c r="Y326" i="2" s="1"/>
  <c r="W330" i="2"/>
  <c r="Y330" i="2" s="1"/>
  <c r="W334" i="2"/>
  <c r="Y334" i="2" s="1"/>
  <c r="W338" i="2"/>
  <c r="Y338" i="2" s="1"/>
  <c r="W342" i="2"/>
  <c r="Y342" i="2" s="1"/>
  <c r="W27" i="2"/>
  <c r="Y27" i="2" s="1"/>
  <c r="W31" i="2"/>
  <c r="Y31" i="2" s="1"/>
  <c r="W35" i="2"/>
  <c r="Y35" i="2" s="1"/>
  <c r="W39" i="2"/>
  <c r="Y39" i="2" s="1"/>
  <c r="W43" i="2"/>
  <c r="Y43" i="2" s="1"/>
  <c r="W47" i="2"/>
  <c r="Y47" i="2" s="1"/>
  <c r="W51" i="2"/>
  <c r="Y51" i="2" s="1"/>
  <c r="W55" i="2"/>
  <c r="Y55" i="2" s="1"/>
  <c r="W59" i="2"/>
  <c r="Y59" i="2" s="1"/>
  <c r="W63" i="2"/>
  <c r="Y63" i="2" s="1"/>
  <c r="W67" i="2"/>
  <c r="Y67" i="2" s="1"/>
  <c r="W71" i="2"/>
  <c r="Y71" i="2" s="1"/>
  <c r="W75" i="2"/>
  <c r="Y75" i="2" s="1"/>
  <c r="W79" i="2"/>
  <c r="Y79" i="2" s="1"/>
  <c r="W83" i="2"/>
  <c r="Y83" i="2" s="1"/>
  <c r="W87" i="2"/>
  <c r="Y87" i="2" s="1"/>
  <c r="W91" i="2"/>
  <c r="Y91" i="2" s="1"/>
  <c r="W95" i="2"/>
  <c r="Y95" i="2" s="1"/>
  <c r="W99" i="2"/>
  <c r="Y99" i="2" s="1"/>
  <c r="W103" i="2"/>
  <c r="Y103" i="2" s="1"/>
  <c r="W107" i="2"/>
  <c r="Y107" i="2" s="1"/>
  <c r="W111" i="2"/>
  <c r="Y111" i="2" s="1"/>
  <c r="W115" i="2"/>
  <c r="Y115" i="2" s="1"/>
  <c r="W119" i="2"/>
  <c r="Y119" i="2" s="1"/>
  <c r="W123" i="2"/>
  <c r="Y123" i="2" s="1"/>
  <c r="W127" i="2"/>
  <c r="Y127" i="2" s="1"/>
  <c r="W131" i="2"/>
  <c r="Y131" i="2" s="1"/>
  <c r="W135" i="2"/>
  <c r="Y135" i="2" s="1"/>
  <c r="W139" i="2"/>
  <c r="Y139" i="2" s="1"/>
  <c r="W143" i="2"/>
  <c r="Y143" i="2" s="1"/>
  <c r="W147" i="2"/>
  <c r="Y147" i="2" s="1"/>
  <c r="W151" i="2"/>
  <c r="Y151" i="2" s="1"/>
  <c r="W155" i="2"/>
  <c r="Y155" i="2" s="1"/>
  <c r="W159" i="2"/>
  <c r="Y159" i="2" s="1"/>
  <c r="W163" i="2"/>
  <c r="Y163" i="2" s="1"/>
  <c r="W167" i="2"/>
  <c r="Y167" i="2" s="1"/>
  <c r="W171" i="2"/>
  <c r="Y171" i="2" s="1"/>
  <c r="W175" i="2"/>
  <c r="Y175" i="2" s="1"/>
  <c r="W179" i="2"/>
  <c r="Y179" i="2" s="1"/>
  <c r="W183" i="2"/>
  <c r="Y183" i="2" s="1"/>
  <c r="W187" i="2"/>
  <c r="Y187" i="2" s="1"/>
  <c r="W191" i="2"/>
  <c r="Y191" i="2" s="1"/>
  <c r="W195" i="2"/>
  <c r="Y195" i="2" s="1"/>
  <c r="W199" i="2"/>
  <c r="Y199" i="2" s="1"/>
  <c r="W203" i="2"/>
  <c r="Y203" i="2" s="1"/>
  <c r="W207" i="2"/>
  <c r="Y207" i="2" s="1"/>
  <c r="W211" i="2"/>
  <c r="Y211" i="2" s="1"/>
  <c r="W215" i="2"/>
  <c r="Y215" i="2" s="1"/>
  <c r="W219" i="2"/>
  <c r="Y219" i="2" s="1"/>
  <c r="W223" i="2"/>
  <c r="Y223" i="2" s="1"/>
  <c r="W227" i="2"/>
  <c r="Y227" i="2" s="1"/>
  <c r="W231" i="2"/>
  <c r="Y231" i="2" s="1"/>
  <c r="W235" i="2"/>
  <c r="Y235" i="2" s="1"/>
  <c r="W239" i="2"/>
  <c r="Y239" i="2" s="1"/>
  <c r="W243" i="2"/>
  <c r="Y243" i="2" s="1"/>
  <c r="W247" i="2"/>
  <c r="Y247" i="2" s="1"/>
  <c r="W251" i="2"/>
  <c r="Y251" i="2" s="1"/>
  <c r="W255" i="2"/>
  <c r="Y255" i="2" s="1"/>
  <c r="W259" i="2"/>
  <c r="Y259" i="2" s="1"/>
  <c r="W263" i="2"/>
  <c r="Y263" i="2" s="1"/>
  <c r="W267" i="2"/>
  <c r="Y267" i="2" s="1"/>
  <c r="W271" i="2"/>
  <c r="Y271" i="2" s="1"/>
  <c r="W275" i="2"/>
  <c r="Y275" i="2" s="1"/>
  <c r="W279" i="2"/>
  <c r="Y279" i="2" s="1"/>
  <c r="W283" i="2"/>
  <c r="Y283" i="2" s="1"/>
  <c r="W287" i="2"/>
  <c r="Y287" i="2" s="1"/>
  <c r="W291" i="2"/>
  <c r="Y291" i="2" s="1"/>
  <c r="W295" i="2"/>
  <c r="Y295" i="2" s="1"/>
  <c r="W299" i="2"/>
  <c r="Y299" i="2" s="1"/>
  <c r="W303" i="2"/>
  <c r="Y303" i="2" s="1"/>
  <c r="W307" i="2"/>
  <c r="Y307" i="2" s="1"/>
  <c r="W311" i="2"/>
  <c r="Y311" i="2" s="1"/>
  <c r="W315" i="2"/>
  <c r="Y315" i="2" s="1"/>
  <c r="W319" i="2"/>
  <c r="Y319" i="2" s="1"/>
  <c r="W323" i="2"/>
  <c r="Y323" i="2" s="1"/>
  <c r="W327" i="2"/>
  <c r="Y327" i="2" s="1"/>
  <c r="W331" i="2"/>
  <c r="Y331" i="2" s="1"/>
  <c r="W335" i="2"/>
  <c r="Y335" i="2" s="1"/>
  <c r="W339" i="2"/>
  <c r="Y339" i="2" s="1"/>
  <c r="W343" i="2"/>
  <c r="Y343" i="2" s="1"/>
  <c r="W347" i="2"/>
  <c r="Y347" i="2" s="1"/>
  <c r="W351" i="2"/>
  <c r="Y351" i="2" s="1"/>
  <c r="W355" i="2"/>
  <c r="Y355" i="2" s="1"/>
  <c r="W32" i="2"/>
  <c r="Y32" i="2" s="1"/>
  <c r="W40" i="2"/>
  <c r="Y40" i="2" s="1"/>
  <c r="W48" i="2"/>
  <c r="Y48" i="2" s="1"/>
  <c r="W56" i="2"/>
  <c r="Y56" i="2" s="1"/>
  <c r="W64" i="2"/>
  <c r="Y64" i="2" s="1"/>
  <c r="W72" i="2"/>
  <c r="Y72" i="2" s="1"/>
  <c r="W80" i="2"/>
  <c r="Y80" i="2" s="1"/>
  <c r="W88" i="2"/>
  <c r="Y88" i="2" s="1"/>
  <c r="W96" i="2"/>
  <c r="Y96" i="2" s="1"/>
  <c r="W104" i="2"/>
  <c r="Y104" i="2" s="1"/>
  <c r="W112" i="2"/>
  <c r="Y112" i="2" s="1"/>
  <c r="W120" i="2"/>
  <c r="Y120" i="2" s="1"/>
  <c r="W128" i="2"/>
  <c r="Y128" i="2" s="1"/>
  <c r="W136" i="2"/>
  <c r="Y136" i="2" s="1"/>
  <c r="W144" i="2"/>
  <c r="Y144" i="2" s="1"/>
  <c r="W152" i="2"/>
  <c r="Y152" i="2" s="1"/>
  <c r="W160" i="2"/>
  <c r="Y160" i="2" s="1"/>
  <c r="W168" i="2"/>
  <c r="Y168" i="2" s="1"/>
  <c r="W176" i="2"/>
  <c r="Y176" i="2" s="1"/>
  <c r="W184" i="2"/>
  <c r="Y184" i="2" s="1"/>
  <c r="W192" i="2"/>
  <c r="Y192" i="2" s="1"/>
  <c r="W200" i="2"/>
  <c r="Y200" i="2" s="1"/>
  <c r="W208" i="2"/>
  <c r="Y208" i="2" s="1"/>
  <c r="W216" i="2"/>
  <c r="Y216" i="2" s="1"/>
  <c r="W224" i="2"/>
  <c r="Y224" i="2" s="1"/>
  <c r="W232" i="2"/>
  <c r="Y232" i="2" s="1"/>
  <c r="W240" i="2"/>
  <c r="Y240" i="2" s="1"/>
  <c r="W248" i="2"/>
  <c r="Y248" i="2" s="1"/>
  <c r="W256" i="2"/>
  <c r="Y256" i="2" s="1"/>
  <c r="W264" i="2"/>
  <c r="Y264" i="2" s="1"/>
  <c r="W272" i="2"/>
  <c r="Y272" i="2" s="1"/>
  <c r="W280" i="2"/>
  <c r="Y280" i="2" s="1"/>
  <c r="W288" i="2"/>
  <c r="Y288" i="2" s="1"/>
  <c r="W296" i="2"/>
  <c r="Y296" i="2" s="1"/>
  <c r="W304" i="2"/>
  <c r="Y304" i="2" s="1"/>
  <c r="W312" i="2"/>
  <c r="Y312" i="2" s="1"/>
  <c r="W320" i="2"/>
  <c r="Y320" i="2" s="1"/>
  <c r="W328" i="2"/>
  <c r="Y328" i="2" s="1"/>
  <c r="W336" i="2"/>
  <c r="Y336" i="2" s="1"/>
  <c r="W344" i="2"/>
  <c r="Y344" i="2" s="1"/>
  <c r="W349" i="2"/>
  <c r="Y349" i="2" s="1"/>
  <c r="W354" i="2"/>
  <c r="Y354" i="2" s="1"/>
  <c r="W359" i="2"/>
  <c r="Y359" i="2" s="1"/>
  <c r="W363" i="2"/>
  <c r="Y363" i="2" s="1"/>
  <c r="W367" i="2"/>
  <c r="Y367" i="2" s="1"/>
  <c r="W371" i="2"/>
  <c r="Y371" i="2" s="1"/>
  <c r="W375" i="2"/>
  <c r="Y375" i="2" s="1"/>
  <c r="W379" i="2"/>
  <c r="Y379" i="2" s="1"/>
  <c r="W383" i="2"/>
  <c r="Y383" i="2" s="1"/>
  <c r="W387" i="2"/>
  <c r="Y387" i="2" s="1"/>
  <c r="W391" i="2"/>
  <c r="Y391" i="2" s="1"/>
  <c r="W395" i="2"/>
  <c r="Y395" i="2" s="1"/>
  <c r="W399" i="2"/>
  <c r="Y399" i="2" s="1"/>
  <c r="W403" i="2"/>
  <c r="Y403" i="2" s="1"/>
  <c r="W407" i="2"/>
  <c r="Y407" i="2" s="1"/>
  <c r="W411" i="2"/>
  <c r="Y411" i="2" s="1"/>
  <c r="W415" i="2"/>
  <c r="Y415" i="2" s="1"/>
  <c r="W419" i="2"/>
  <c r="Y419" i="2" s="1"/>
  <c r="W423" i="2"/>
  <c r="Y423" i="2" s="1"/>
  <c r="W427" i="2"/>
  <c r="Y427" i="2" s="1"/>
  <c r="W431" i="2"/>
  <c r="Y431" i="2" s="1"/>
  <c r="W435" i="2"/>
  <c r="Y435" i="2" s="1"/>
  <c r="W439" i="2"/>
  <c r="Y439" i="2" s="1"/>
  <c r="W443" i="2"/>
  <c r="Y443" i="2" s="1"/>
  <c r="W447" i="2"/>
  <c r="Y447" i="2" s="1"/>
  <c r="W451" i="2"/>
  <c r="Y451" i="2" s="1"/>
  <c r="W455" i="2"/>
  <c r="Y455" i="2" s="1"/>
  <c r="W459" i="2"/>
  <c r="Y459" i="2" s="1"/>
  <c r="W463" i="2"/>
  <c r="Y463" i="2" s="1"/>
  <c r="W467" i="2"/>
  <c r="Y467" i="2" s="1"/>
  <c r="W471" i="2"/>
  <c r="Y471" i="2" s="1"/>
  <c r="W475" i="2"/>
  <c r="Y475" i="2" s="1"/>
  <c r="W479" i="2"/>
  <c r="Y479" i="2" s="1"/>
  <c r="W483" i="2"/>
  <c r="Y483" i="2" s="1"/>
  <c r="W487" i="2"/>
  <c r="Y487" i="2" s="1"/>
  <c r="W491" i="2"/>
  <c r="Y491" i="2" s="1"/>
  <c r="W495" i="2"/>
  <c r="Y495" i="2" s="1"/>
  <c r="W499" i="2"/>
  <c r="Y499" i="2" s="1"/>
  <c r="W503" i="2"/>
  <c r="Y503" i="2" s="1"/>
  <c r="W507" i="2"/>
  <c r="Y507" i="2" s="1"/>
  <c r="W511" i="2"/>
  <c r="Y511" i="2" s="1"/>
  <c r="W515" i="2"/>
  <c r="Y515" i="2" s="1"/>
  <c r="W519" i="2"/>
  <c r="Y519" i="2" s="1"/>
  <c r="W523" i="2"/>
  <c r="Y523" i="2" s="1"/>
  <c r="W25" i="2"/>
  <c r="Y25" i="2" s="1"/>
  <c r="W33" i="2"/>
  <c r="Y33" i="2" s="1"/>
  <c r="W41" i="2"/>
  <c r="Y41" i="2" s="1"/>
  <c r="W49" i="2"/>
  <c r="Y49" i="2" s="1"/>
  <c r="W57" i="2"/>
  <c r="Y57" i="2" s="1"/>
  <c r="W65" i="2"/>
  <c r="Y65" i="2" s="1"/>
  <c r="W73" i="2"/>
  <c r="Y73" i="2" s="1"/>
  <c r="W81" i="2"/>
  <c r="Y81" i="2" s="1"/>
  <c r="W89" i="2"/>
  <c r="Y89" i="2" s="1"/>
  <c r="W97" i="2"/>
  <c r="Y97" i="2" s="1"/>
  <c r="W105" i="2"/>
  <c r="Y105" i="2" s="1"/>
  <c r="W113" i="2"/>
  <c r="Y113" i="2" s="1"/>
  <c r="W121" i="2"/>
  <c r="Y121" i="2" s="1"/>
  <c r="W129" i="2"/>
  <c r="Y129" i="2" s="1"/>
  <c r="W137" i="2"/>
  <c r="Y137" i="2" s="1"/>
  <c r="W145" i="2"/>
  <c r="Y145" i="2" s="1"/>
  <c r="W153" i="2"/>
  <c r="Y153" i="2" s="1"/>
  <c r="W161" i="2"/>
  <c r="Y161" i="2" s="1"/>
  <c r="W169" i="2"/>
  <c r="Y169" i="2" s="1"/>
  <c r="W177" i="2"/>
  <c r="Y177" i="2" s="1"/>
  <c r="W185" i="2"/>
  <c r="Y185" i="2" s="1"/>
  <c r="W193" i="2"/>
  <c r="Y193" i="2" s="1"/>
  <c r="W201" i="2"/>
  <c r="Y201" i="2" s="1"/>
  <c r="W209" i="2"/>
  <c r="Y209" i="2" s="1"/>
  <c r="W217" i="2"/>
  <c r="Y217" i="2" s="1"/>
  <c r="W225" i="2"/>
  <c r="Y225" i="2" s="1"/>
  <c r="W233" i="2"/>
  <c r="Y233" i="2" s="1"/>
  <c r="W241" i="2"/>
  <c r="Y241" i="2" s="1"/>
  <c r="W249" i="2"/>
  <c r="Y249" i="2" s="1"/>
  <c r="W257" i="2"/>
  <c r="Y257" i="2" s="1"/>
  <c r="W265" i="2"/>
  <c r="Y265" i="2" s="1"/>
  <c r="W273" i="2"/>
  <c r="Y273" i="2" s="1"/>
  <c r="W281" i="2"/>
  <c r="Y281" i="2" s="1"/>
  <c r="W289" i="2"/>
  <c r="Y289" i="2" s="1"/>
  <c r="W297" i="2"/>
  <c r="Y297" i="2" s="1"/>
  <c r="W305" i="2"/>
  <c r="Y305" i="2" s="1"/>
  <c r="W313" i="2"/>
  <c r="Y313" i="2" s="1"/>
  <c r="W321" i="2"/>
  <c r="Y321" i="2" s="1"/>
  <c r="W329" i="2"/>
  <c r="Y329" i="2" s="1"/>
  <c r="W337" i="2"/>
  <c r="Y337" i="2" s="1"/>
  <c r="W345" i="2"/>
  <c r="Y345" i="2" s="1"/>
  <c r="W350" i="2"/>
  <c r="Y350" i="2" s="1"/>
  <c r="W356" i="2"/>
  <c r="Y356" i="2" s="1"/>
  <c r="W360" i="2"/>
  <c r="Y360" i="2" s="1"/>
  <c r="W364" i="2"/>
  <c r="Y364" i="2" s="1"/>
  <c r="W368" i="2"/>
  <c r="Y368" i="2" s="1"/>
  <c r="W372" i="2"/>
  <c r="Y372" i="2" s="1"/>
  <c r="W376" i="2"/>
  <c r="Y376" i="2" s="1"/>
  <c r="W380" i="2"/>
  <c r="Y380" i="2" s="1"/>
  <c r="W384" i="2"/>
  <c r="Y384" i="2" s="1"/>
  <c r="W388" i="2"/>
  <c r="Y388" i="2" s="1"/>
  <c r="W392" i="2"/>
  <c r="Y392" i="2" s="1"/>
  <c r="W396" i="2"/>
  <c r="Y396" i="2" s="1"/>
  <c r="W400" i="2"/>
  <c r="Y400" i="2" s="1"/>
  <c r="W404" i="2"/>
  <c r="Y404" i="2" s="1"/>
  <c r="W408" i="2"/>
  <c r="Y408" i="2" s="1"/>
  <c r="W412" i="2"/>
  <c r="Y412" i="2" s="1"/>
  <c r="W416" i="2"/>
  <c r="Y416" i="2" s="1"/>
  <c r="W420" i="2"/>
  <c r="Y420" i="2" s="1"/>
  <c r="W424" i="2"/>
  <c r="Y424" i="2" s="1"/>
  <c r="W428" i="2"/>
  <c r="Y428" i="2" s="1"/>
  <c r="W432" i="2"/>
  <c r="Y432" i="2" s="1"/>
  <c r="W436" i="2"/>
  <c r="Y436" i="2" s="1"/>
  <c r="W440" i="2"/>
  <c r="Y440" i="2" s="1"/>
  <c r="W444" i="2"/>
  <c r="Y444" i="2" s="1"/>
  <c r="W448" i="2"/>
  <c r="Y448" i="2" s="1"/>
  <c r="W452" i="2"/>
  <c r="Y452" i="2" s="1"/>
  <c r="W456" i="2"/>
  <c r="Y456" i="2" s="1"/>
  <c r="W460" i="2"/>
  <c r="Y460" i="2" s="1"/>
  <c r="W464" i="2"/>
  <c r="Y464" i="2" s="1"/>
  <c r="W468" i="2"/>
  <c r="Y468" i="2" s="1"/>
  <c r="W472" i="2"/>
  <c r="Y472" i="2" s="1"/>
  <c r="W476" i="2"/>
  <c r="Y476" i="2" s="1"/>
  <c r="W480" i="2"/>
  <c r="Y480" i="2" s="1"/>
  <c r="W484" i="2"/>
  <c r="Y484" i="2" s="1"/>
  <c r="W488" i="2"/>
  <c r="Y488" i="2" s="1"/>
  <c r="W492" i="2"/>
  <c r="Y492" i="2" s="1"/>
  <c r="W496" i="2"/>
  <c r="Y496" i="2" s="1"/>
  <c r="W500" i="2"/>
  <c r="Y500" i="2" s="1"/>
  <c r="W504" i="2"/>
  <c r="Y504" i="2" s="1"/>
  <c r="W508" i="2"/>
  <c r="Y508" i="2" s="1"/>
  <c r="W28" i="2"/>
  <c r="Y28" i="2" s="1"/>
  <c r="W44" i="2"/>
  <c r="Y44" i="2" s="1"/>
  <c r="W60" i="2"/>
  <c r="Y60" i="2" s="1"/>
  <c r="W76" i="2"/>
  <c r="Y76" i="2" s="1"/>
  <c r="W92" i="2"/>
  <c r="Y92" i="2" s="1"/>
  <c r="W108" i="2"/>
  <c r="Y108" i="2" s="1"/>
  <c r="W124" i="2"/>
  <c r="Y124" i="2" s="1"/>
  <c r="W140" i="2"/>
  <c r="Y140" i="2" s="1"/>
  <c r="W156" i="2"/>
  <c r="Y156" i="2" s="1"/>
  <c r="W172" i="2"/>
  <c r="Y172" i="2" s="1"/>
  <c r="W188" i="2"/>
  <c r="Y188" i="2" s="1"/>
  <c r="W204" i="2"/>
  <c r="Y204" i="2" s="1"/>
  <c r="W220" i="2"/>
  <c r="Y220" i="2" s="1"/>
  <c r="W236" i="2"/>
  <c r="Y236" i="2" s="1"/>
  <c r="W252" i="2"/>
  <c r="Y252" i="2" s="1"/>
  <c r="W268" i="2"/>
  <c r="Y268" i="2" s="1"/>
  <c r="W284" i="2"/>
  <c r="Y284" i="2" s="1"/>
  <c r="W300" i="2"/>
  <c r="Y300" i="2" s="1"/>
  <c r="W316" i="2"/>
  <c r="Y316" i="2" s="1"/>
  <c r="W332" i="2"/>
  <c r="Y332" i="2" s="1"/>
  <c r="W346" i="2"/>
  <c r="Y346" i="2" s="1"/>
  <c r="W357" i="2"/>
  <c r="Y357" i="2" s="1"/>
  <c r="W365" i="2"/>
  <c r="Y365" i="2" s="1"/>
  <c r="W373" i="2"/>
  <c r="Y373" i="2" s="1"/>
  <c r="W381" i="2"/>
  <c r="Y381" i="2" s="1"/>
  <c r="W389" i="2"/>
  <c r="Y389" i="2" s="1"/>
  <c r="W397" i="2"/>
  <c r="Y397" i="2" s="1"/>
  <c r="W405" i="2"/>
  <c r="Y405" i="2" s="1"/>
  <c r="W413" i="2"/>
  <c r="Y413" i="2" s="1"/>
  <c r="W421" i="2"/>
  <c r="Y421" i="2" s="1"/>
  <c r="W429" i="2"/>
  <c r="Y429" i="2" s="1"/>
  <c r="W437" i="2"/>
  <c r="Y437" i="2" s="1"/>
  <c r="W445" i="2"/>
  <c r="Y445" i="2" s="1"/>
  <c r="W453" i="2"/>
  <c r="Y453" i="2" s="1"/>
  <c r="W461" i="2"/>
  <c r="Y461" i="2" s="1"/>
  <c r="W469" i="2"/>
  <c r="Y469" i="2" s="1"/>
  <c r="W477" i="2"/>
  <c r="Y477" i="2" s="1"/>
  <c r="W485" i="2"/>
  <c r="Y485" i="2" s="1"/>
  <c r="W493" i="2"/>
  <c r="Y493" i="2" s="1"/>
  <c r="W501" i="2"/>
  <c r="Y501" i="2" s="1"/>
  <c r="W509" i="2"/>
  <c r="Y509" i="2" s="1"/>
  <c r="W514" i="2"/>
  <c r="Y514" i="2" s="1"/>
  <c r="W520" i="2"/>
  <c r="Y520" i="2" s="1"/>
  <c r="W525" i="2"/>
  <c r="Y525" i="2" s="1"/>
  <c r="W529" i="2"/>
  <c r="Y529" i="2" s="1"/>
  <c r="W533" i="2"/>
  <c r="Y533" i="2" s="1"/>
  <c r="W537" i="2"/>
  <c r="Y537" i="2" s="1"/>
  <c r="W541" i="2"/>
  <c r="Y541" i="2" s="1"/>
  <c r="W545" i="2"/>
  <c r="Y545" i="2" s="1"/>
  <c r="W549" i="2"/>
  <c r="Y549" i="2" s="1"/>
  <c r="W553" i="2"/>
  <c r="Y553" i="2" s="1"/>
  <c r="W557" i="2"/>
  <c r="Y557" i="2" s="1"/>
  <c r="W561" i="2"/>
  <c r="Y561" i="2" s="1"/>
  <c r="W565" i="2"/>
  <c r="Y565" i="2" s="1"/>
  <c r="W569" i="2"/>
  <c r="Y569" i="2" s="1"/>
  <c r="W573" i="2"/>
  <c r="Y573" i="2" s="1"/>
  <c r="W577" i="2"/>
  <c r="Y577" i="2" s="1"/>
  <c r="W581" i="2"/>
  <c r="Y581" i="2" s="1"/>
  <c r="W585" i="2"/>
  <c r="Y585" i="2" s="1"/>
  <c r="W589" i="2"/>
  <c r="Y589" i="2" s="1"/>
  <c r="W593" i="2"/>
  <c r="Y593" i="2" s="1"/>
  <c r="W597" i="2"/>
  <c r="Y597" i="2" s="1"/>
  <c r="W601" i="2"/>
  <c r="Y601" i="2" s="1"/>
  <c r="W605" i="2"/>
  <c r="Y605" i="2" s="1"/>
  <c r="W609" i="2"/>
  <c r="Y609" i="2" s="1"/>
  <c r="W36" i="2"/>
  <c r="Y36" i="2" s="1"/>
  <c r="W52" i="2"/>
  <c r="Y52" i="2" s="1"/>
  <c r="W68" i="2"/>
  <c r="Y68" i="2" s="1"/>
  <c r="W84" i="2"/>
  <c r="Y84" i="2" s="1"/>
  <c r="W100" i="2"/>
  <c r="Y100" i="2" s="1"/>
  <c r="W116" i="2"/>
  <c r="Y116" i="2" s="1"/>
  <c r="W132" i="2"/>
  <c r="Y132" i="2" s="1"/>
  <c r="W148" i="2"/>
  <c r="Y148" i="2" s="1"/>
  <c r="W164" i="2"/>
  <c r="Y164" i="2" s="1"/>
  <c r="W180" i="2"/>
  <c r="Y180" i="2" s="1"/>
  <c r="W196" i="2"/>
  <c r="Y196" i="2" s="1"/>
  <c r="W212" i="2"/>
  <c r="Y212" i="2" s="1"/>
  <c r="W228" i="2"/>
  <c r="Y228" i="2" s="1"/>
  <c r="W244" i="2"/>
  <c r="Y244" i="2" s="1"/>
  <c r="W260" i="2"/>
  <c r="Y260" i="2" s="1"/>
  <c r="W276" i="2"/>
  <c r="Y276" i="2" s="1"/>
  <c r="W292" i="2"/>
  <c r="Y292" i="2" s="1"/>
  <c r="W308" i="2"/>
  <c r="Y308" i="2" s="1"/>
  <c r="W324" i="2"/>
  <c r="Y324" i="2" s="1"/>
  <c r="W340" i="2"/>
  <c r="Y340" i="2" s="1"/>
  <c r="W352" i="2"/>
  <c r="Y352" i="2" s="1"/>
  <c r="W361" i="2"/>
  <c r="Y361" i="2" s="1"/>
  <c r="W369" i="2"/>
  <c r="Y369" i="2" s="1"/>
  <c r="W377" i="2"/>
  <c r="Y377" i="2" s="1"/>
  <c r="W385" i="2"/>
  <c r="Y385" i="2" s="1"/>
  <c r="W393" i="2"/>
  <c r="Y393" i="2" s="1"/>
  <c r="W401" i="2"/>
  <c r="Y401" i="2" s="1"/>
  <c r="W409" i="2"/>
  <c r="Y409" i="2" s="1"/>
  <c r="W417" i="2"/>
  <c r="Y417" i="2" s="1"/>
  <c r="W425" i="2"/>
  <c r="Y425" i="2" s="1"/>
  <c r="W433" i="2"/>
  <c r="Y433" i="2" s="1"/>
  <c r="W441" i="2"/>
  <c r="Y441" i="2" s="1"/>
  <c r="W449" i="2"/>
  <c r="Y449" i="2" s="1"/>
  <c r="W457" i="2"/>
  <c r="Y457" i="2" s="1"/>
  <c r="W465" i="2"/>
  <c r="Y465" i="2" s="1"/>
  <c r="W473" i="2"/>
  <c r="Y473" i="2" s="1"/>
  <c r="W481" i="2"/>
  <c r="Y481" i="2" s="1"/>
  <c r="W489" i="2"/>
  <c r="Y489" i="2" s="1"/>
  <c r="W497" i="2"/>
  <c r="Y497" i="2" s="1"/>
  <c r="W505" i="2"/>
  <c r="Y505" i="2" s="1"/>
  <c r="W512" i="2"/>
  <c r="Y512" i="2" s="1"/>
  <c r="W517" i="2"/>
  <c r="Y517" i="2" s="1"/>
  <c r="W522" i="2"/>
  <c r="Y522" i="2" s="1"/>
  <c r="W527" i="2"/>
  <c r="Y527" i="2" s="1"/>
  <c r="W531" i="2"/>
  <c r="Y531" i="2" s="1"/>
  <c r="W535" i="2"/>
  <c r="Y535" i="2" s="1"/>
  <c r="W539" i="2"/>
  <c r="Y539" i="2" s="1"/>
  <c r="W543" i="2"/>
  <c r="Y543" i="2" s="1"/>
  <c r="W547" i="2"/>
  <c r="Y547" i="2" s="1"/>
  <c r="W551" i="2"/>
  <c r="Y551" i="2" s="1"/>
  <c r="W555" i="2"/>
  <c r="Y555" i="2" s="1"/>
  <c r="W559" i="2"/>
  <c r="Y559" i="2" s="1"/>
  <c r="W563" i="2"/>
  <c r="Y563" i="2" s="1"/>
  <c r="W567" i="2"/>
  <c r="Y567" i="2" s="1"/>
  <c r="W571" i="2"/>
  <c r="Y571" i="2" s="1"/>
  <c r="W575" i="2"/>
  <c r="Y575" i="2" s="1"/>
  <c r="W579" i="2"/>
  <c r="Y579" i="2" s="1"/>
  <c r="W583" i="2"/>
  <c r="Y583" i="2" s="1"/>
  <c r="W587" i="2"/>
  <c r="Y587" i="2" s="1"/>
  <c r="W591" i="2"/>
  <c r="Y591" i="2" s="1"/>
  <c r="W595" i="2"/>
  <c r="Y595" i="2" s="1"/>
  <c r="W599" i="2"/>
  <c r="Y599" i="2" s="1"/>
  <c r="W603" i="2"/>
  <c r="Y603" i="2" s="1"/>
  <c r="W607" i="2"/>
  <c r="Y607" i="2" s="1"/>
  <c r="W611" i="2"/>
  <c r="Y611" i="2" s="1"/>
  <c r="W615" i="2"/>
  <c r="Y615" i="2" s="1"/>
  <c r="W619" i="2"/>
  <c r="Y619" i="2" s="1"/>
  <c r="W623" i="2"/>
  <c r="Y623" i="2" s="1"/>
  <c r="W627" i="2"/>
  <c r="Y627" i="2" s="1"/>
  <c r="W631" i="2"/>
  <c r="Y631" i="2" s="1"/>
  <c r="W635" i="2"/>
  <c r="Y635" i="2" s="1"/>
  <c r="W639" i="2"/>
  <c r="Y639" i="2" s="1"/>
  <c r="W643" i="2"/>
  <c r="Y643" i="2" s="1"/>
  <c r="W647" i="2"/>
  <c r="Y647" i="2" s="1"/>
  <c r="W651" i="2"/>
  <c r="Y651" i="2" s="1"/>
  <c r="W655" i="2"/>
  <c r="Y655" i="2" s="1"/>
  <c r="W659" i="2"/>
  <c r="Y659" i="2" s="1"/>
  <c r="W663" i="2"/>
  <c r="Y663" i="2" s="1"/>
  <c r="W667" i="2"/>
  <c r="Y667" i="2" s="1"/>
  <c r="W671" i="2"/>
  <c r="Y671" i="2" s="1"/>
  <c r="W675" i="2"/>
  <c r="Y675" i="2" s="1"/>
  <c r="W679" i="2"/>
  <c r="Y679" i="2" s="1"/>
  <c r="W683" i="2"/>
  <c r="Y683" i="2" s="1"/>
  <c r="W687" i="2"/>
  <c r="Y687" i="2" s="1"/>
  <c r="W691" i="2"/>
  <c r="Y691" i="2" s="1"/>
  <c r="W29" i="2"/>
  <c r="Y29" i="2" s="1"/>
  <c r="W61" i="2"/>
  <c r="Y61" i="2" s="1"/>
  <c r="W93" i="2"/>
  <c r="Y93" i="2" s="1"/>
  <c r="W125" i="2"/>
  <c r="Y125" i="2" s="1"/>
  <c r="W157" i="2"/>
  <c r="Y157" i="2" s="1"/>
  <c r="W189" i="2"/>
  <c r="Y189" i="2" s="1"/>
  <c r="W221" i="2"/>
  <c r="Y221" i="2" s="1"/>
  <c r="W253" i="2"/>
  <c r="Y253" i="2" s="1"/>
  <c r="W285" i="2"/>
  <c r="Y285" i="2" s="1"/>
  <c r="W317" i="2"/>
  <c r="Y317" i="2" s="1"/>
  <c r="W348" i="2"/>
  <c r="Y348" i="2" s="1"/>
  <c r="W366" i="2"/>
  <c r="Y366" i="2" s="1"/>
  <c r="W382" i="2"/>
  <c r="Y382" i="2" s="1"/>
  <c r="W398" i="2"/>
  <c r="Y398" i="2" s="1"/>
  <c r="W414" i="2"/>
  <c r="Y414" i="2" s="1"/>
  <c r="W430" i="2"/>
  <c r="Y430" i="2" s="1"/>
  <c r="W446" i="2"/>
  <c r="Y446" i="2" s="1"/>
  <c r="W462" i="2"/>
  <c r="Y462" i="2" s="1"/>
  <c r="W478" i="2"/>
  <c r="Y478" i="2" s="1"/>
  <c r="W494" i="2"/>
  <c r="Y494" i="2" s="1"/>
  <c r="W510" i="2"/>
  <c r="Y510" i="2" s="1"/>
  <c r="W521" i="2"/>
  <c r="Y521" i="2" s="1"/>
  <c r="W530" i="2"/>
  <c r="Y530" i="2" s="1"/>
  <c r="W538" i="2"/>
  <c r="Y538" i="2" s="1"/>
  <c r="W546" i="2"/>
  <c r="Y546" i="2" s="1"/>
  <c r="W554" i="2"/>
  <c r="Y554" i="2" s="1"/>
  <c r="W562" i="2"/>
  <c r="Y562" i="2" s="1"/>
  <c r="W570" i="2"/>
  <c r="Y570" i="2" s="1"/>
  <c r="W578" i="2"/>
  <c r="Y578" i="2" s="1"/>
  <c r="W586" i="2"/>
  <c r="Y586" i="2" s="1"/>
  <c r="W594" i="2"/>
  <c r="Y594" i="2" s="1"/>
  <c r="W602" i="2"/>
  <c r="Y602" i="2" s="1"/>
  <c r="W610" i="2"/>
  <c r="Y610" i="2" s="1"/>
  <c r="W616" i="2"/>
  <c r="Y616" i="2" s="1"/>
  <c r="W621" i="2"/>
  <c r="Y621" i="2" s="1"/>
  <c r="W626" i="2"/>
  <c r="Y626" i="2" s="1"/>
  <c r="W632" i="2"/>
  <c r="Y632" i="2" s="1"/>
  <c r="W637" i="2"/>
  <c r="Y637" i="2" s="1"/>
  <c r="W642" i="2"/>
  <c r="Y642" i="2" s="1"/>
  <c r="W648" i="2"/>
  <c r="Y648" i="2" s="1"/>
  <c r="W653" i="2"/>
  <c r="Y653" i="2" s="1"/>
  <c r="W658" i="2"/>
  <c r="Y658" i="2" s="1"/>
  <c r="W664" i="2"/>
  <c r="Y664" i="2" s="1"/>
  <c r="W669" i="2"/>
  <c r="Y669" i="2" s="1"/>
  <c r="W674" i="2"/>
  <c r="Y674" i="2" s="1"/>
  <c r="W680" i="2"/>
  <c r="Y680" i="2" s="1"/>
  <c r="W685" i="2"/>
  <c r="Y685" i="2" s="1"/>
  <c r="W690" i="2"/>
  <c r="Y690" i="2" s="1"/>
  <c r="W695" i="2"/>
  <c r="Y695" i="2" s="1"/>
  <c r="W699" i="2"/>
  <c r="Y699" i="2" s="1"/>
  <c r="W703" i="2"/>
  <c r="Y703" i="2" s="1"/>
  <c r="W707" i="2"/>
  <c r="Y707" i="2" s="1"/>
  <c r="W711" i="2"/>
  <c r="Y711" i="2" s="1"/>
  <c r="W715" i="2"/>
  <c r="Y715" i="2" s="1"/>
  <c r="W719" i="2"/>
  <c r="Y719" i="2" s="1"/>
  <c r="W723" i="2"/>
  <c r="Y723" i="2" s="1"/>
  <c r="W727" i="2"/>
  <c r="Y727" i="2" s="1"/>
  <c r="W731" i="2"/>
  <c r="Y731" i="2" s="1"/>
  <c r="W735" i="2"/>
  <c r="Y735" i="2" s="1"/>
  <c r="W739" i="2"/>
  <c r="Y739" i="2" s="1"/>
  <c r="W743" i="2"/>
  <c r="Y743" i="2" s="1"/>
  <c r="W747" i="2"/>
  <c r="Y747" i="2" s="1"/>
  <c r="W751" i="2"/>
  <c r="Y751" i="2" s="1"/>
  <c r="W755" i="2"/>
  <c r="Y755" i="2" s="1"/>
  <c r="W759" i="2"/>
  <c r="Y759" i="2" s="1"/>
  <c r="W763" i="2"/>
  <c r="Y763" i="2" s="1"/>
  <c r="W767" i="2"/>
  <c r="Y767" i="2" s="1"/>
  <c r="W771" i="2"/>
  <c r="Y771" i="2" s="1"/>
  <c r="W775" i="2"/>
  <c r="Y775" i="2" s="1"/>
  <c r="W779" i="2"/>
  <c r="Y779" i="2" s="1"/>
  <c r="W783" i="2"/>
  <c r="Y783" i="2" s="1"/>
  <c r="W787" i="2"/>
  <c r="Y787" i="2" s="1"/>
  <c r="W791" i="2"/>
  <c r="Y791" i="2" s="1"/>
  <c r="W795" i="2"/>
  <c r="Y795" i="2" s="1"/>
  <c r="W799" i="2"/>
  <c r="Y799" i="2" s="1"/>
  <c r="W803" i="2"/>
  <c r="Y803" i="2" s="1"/>
  <c r="W807" i="2"/>
  <c r="Y807" i="2" s="1"/>
  <c r="W811" i="2"/>
  <c r="Y811" i="2" s="1"/>
  <c r="W815" i="2"/>
  <c r="Y815" i="2" s="1"/>
  <c r="W819" i="2"/>
  <c r="Y819" i="2" s="1"/>
  <c r="W823" i="2"/>
  <c r="Y823" i="2" s="1"/>
  <c r="W827" i="2"/>
  <c r="Y827" i="2" s="1"/>
  <c r="W831" i="2"/>
  <c r="Y831" i="2" s="1"/>
  <c r="W835" i="2"/>
  <c r="Y835" i="2" s="1"/>
  <c r="W839" i="2"/>
  <c r="Y839" i="2" s="1"/>
  <c r="W843" i="2"/>
  <c r="Y843" i="2" s="1"/>
  <c r="W847" i="2"/>
  <c r="Y847" i="2" s="1"/>
  <c r="W851" i="2"/>
  <c r="Y851" i="2" s="1"/>
  <c r="W855" i="2"/>
  <c r="Y855" i="2" s="1"/>
  <c r="W859" i="2"/>
  <c r="Y859" i="2" s="1"/>
  <c r="W863" i="2"/>
  <c r="Y863" i="2" s="1"/>
  <c r="W867" i="2"/>
  <c r="Y867" i="2" s="1"/>
  <c r="W871" i="2"/>
  <c r="Y871" i="2" s="1"/>
  <c r="W875" i="2"/>
  <c r="Y875" i="2" s="1"/>
  <c r="W879" i="2"/>
  <c r="Y879" i="2" s="1"/>
  <c r="W883" i="2"/>
  <c r="Y883" i="2" s="1"/>
  <c r="W887" i="2"/>
  <c r="Y887" i="2" s="1"/>
  <c r="W891" i="2"/>
  <c r="Y891" i="2" s="1"/>
  <c r="W895" i="2"/>
  <c r="Y895" i="2" s="1"/>
  <c r="W899" i="2"/>
  <c r="Y899" i="2" s="1"/>
  <c r="W903" i="2"/>
  <c r="Y903" i="2" s="1"/>
  <c r="W907" i="2"/>
  <c r="Y907" i="2" s="1"/>
  <c r="W911" i="2"/>
  <c r="Y911" i="2" s="1"/>
  <c r="W915" i="2"/>
  <c r="Y915" i="2" s="1"/>
  <c r="W919" i="2"/>
  <c r="Y919" i="2" s="1"/>
  <c r="W923" i="2"/>
  <c r="Y923" i="2" s="1"/>
  <c r="W927" i="2"/>
  <c r="Y927" i="2" s="1"/>
  <c r="W931" i="2"/>
  <c r="Y931" i="2" s="1"/>
  <c r="W935" i="2"/>
  <c r="Y935" i="2" s="1"/>
  <c r="W939" i="2"/>
  <c r="Y939" i="2" s="1"/>
  <c r="W943" i="2"/>
  <c r="Y943" i="2" s="1"/>
  <c r="W947" i="2"/>
  <c r="Y947" i="2" s="1"/>
  <c r="W951" i="2"/>
  <c r="Y951" i="2" s="1"/>
  <c r="W955" i="2"/>
  <c r="Y955" i="2" s="1"/>
  <c r="W959" i="2"/>
  <c r="Y959" i="2" s="1"/>
  <c r="W963" i="2"/>
  <c r="Y963" i="2" s="1"/>
  <c r="W967" i="2"/>
  <c r="Y967" i="2" s="1"/>
  <c r="W971" i="2"/>
  <c r="Y971" i="2" s="1"/>
  <c r="W975" i="2"/>
  <c r="Y975" i="2" s="1"/>
  <c r="W979" i="2"/>
  <c r="Y979" i="2" s="1"/>
  <c r="W983" i="2"/>
  <c r="Y983" i="2" s="1"/>
  <c r="W987" i="2"/>
  <c r="Y987" i="2" s="1"/>
  <c r="W991" i="2"/>
  <c r="Y991" i="2" s="1"/>
  <c r="W995" i="2"/>
  <c r="Y995" i="2" s="1"/>
  <c r="W999" i="2"/>
  <c r="Y999" i="2" s="1"/>
  <c r="W1003" i="2"/>
  <c r="Y1003" i="2" s="1"/>
  <c r="W205" i="2"/>
  <c r="Y205" i="2" s="1"/>
  <c r="W486" i="2"/>
  <c r="Y486" i="2" s="1"/>
  <c r="W516" i="2"/>
  <c r="Y516" i="2" s="1"/>
  <c r="W534" i="2"/>
  <c r="Y534" i="2" s="1"/>
  <c r="W550" i="2"/>
  <c r="Y550" i="2" s="1"/>
  <c r="W566" i="2"/>
  <c r="Y566" i="2" s="1"/>
  <c r="W582" i="2"/>
  <c r="Y582" i="2" s="1"/>
  <c r="W598" i="2"/>
  <c r="Y598" i="2" s="1"/>
  <c r="W613" i="2"/>
  <c r="Y613" i="2" s="1"/>
  <c r="W624" i="2"/>
  <c r="Y624" i="2" s="1"/>
  <c r="W634" i="2"/>
  <c r="Y634" i="2" s="1"/>
  <c r="W645" i="2"/>
  <c r="Y645" i="2" s="1"/>
  <c r="W656" i="2"/>
  <c r="Y656" i="2" s="1"/>
  <c r="W666" i="2"/>
  <c r="Y666" i="2" s="1"/>
  <c r="W677" i="2"/>
  <c r="Y677" i="2" s="1"/>
  <c r="W688" i="2"/>
  <c r="Y688" i="2" s="1"/>
  <c r="W697" i="2"/>
  <c r="Y697" i="2" s="1"/>
  <c r="W705" i="2"/>
  <c r="Y705" i="2" s="1"/>
  <c r="W713" i="2"/>
  <c r="Y713" i="2" s="1"/>
  <c r="W721" i="2"/>
  <c r="Y721" i="2" s="1"/>
  <c r="W729" i="2"/>
  <c r="Y729" i="2" s="1"/>
  <c r="W737" i="2"/>
  <c r="Y737" i="2" s="1"/>
  <c r="W745" i="2"/>
  <c r="Y745" i="2" s="1"/>
  <c r="W753" i="2"/>
  <c r="Y753" i="2" s="1"/>
  <c r="W761" i="2"/>
  <c r="Y761" i="2" s="1"/>
  <c r="W769" i="2"/>
  <c r="Y769" i="2" s="1"/>
  <c r="W777" i="2"/>
  <c r="Y777" i="2" s="1"/>
  <c r="W785" i="2"/>
  <c r="Y785" i="2" s="1"/>
  <c r="W793" i="2"/>
  <c r="Y793" i="2" s="1"/>
  <c r="W37" i="2"/>
  <c r="Y37" i="2" s="1"/>
  <c r="W69" i="2"/>
  <c r="Y69" i="2" s="1"/>
  <c r="W101" i="2"/>
  <c r="Y101" i="2" s="1"/>
  <c r="W133" i="2"/>
  <c r="Y133" i="2" s="1"/>
  <c r="W165" i="2"/>
  <c r="Y165" i="2" s="1"/>
  <c r="W197" i="2"/>
  <c r="Y197" i="2" s="1"/>
  <c r="W229" i="2"/>
  <c r="Y229" i="2" s="1"/>
  <c r="W261" i="2"/>
  <c r="Y261" i="2" s="1"/>
  <c r="W293" i="2"/>
  <c r="Y293" i="2" s="1"/>
  <c r="W325" i="2"/>
  <c r="Y325" i="2" s="1"/>
  <c r="W353" i="2"/>
  <c r="Y353" i="2" s="1"/>
  <c r="W370" i="2"/>
  <c r="Y370" i="2" s="1"/>
  <c r="W386" i="2"/>
  <c r="Y386" i="2" s="1"/>
  <c r="W402" i="2"/>
  <c r="Y402" i="2" s="1"/>
  <c r="W418" i="2"/>
  <c r="Y418" i="2" s="1"/>
  <c r="W434" i="2"/>
  <c r="Y434" i="2" s="1"/>
  <c r="W450" i="2"/>
  <c r="Y450" i="2" s="1"/>
  <c r="W466" i="2"/>
  <c r="Y466" i="2" s="1"/>
  <c r="W482" i="2"/>
  <c r="Y482" i="2" s="1"/>
  <c r="W498" i="2"/>
  <c r="Y498" i="2" s="1"/>
  <c r="W513" i="2"/>
  <c r="Y513" i="2" s="1"/>
  <c r="W524" i="2"/>
  <c r="Y524" i="2" s="1"/>
  <c r="W532" i="2"/>
  <c r="Y532" i="2" s="1"/>
  <c r="W540" i="2"/>
  <c r="Y540" i="2" s="1"/>
  <c r="W548" i="2"/>
  <c r="Y548" i="2" s="1"/>
  <c r="W556" i="2"/>
  <c r="Y556" i="2" s="1"/>
  <c r="W564" i="2"/>
  <c r="Y564" i="2" s="1"/>
  <c r="W572" i="2"/>
  <c r="Y572" i="2" s="1"/>
  <c r="W580" i="2"/>
  <c r="Y580" i="2" s="1"/>
  <c r="W588" i="2"/>
  <c r="Y588" i="2" s="1"/>
  <c r="W596" i="2"/>
  <c r="Y596" i="2" s="1"/>
  <c r="W604" i="2"/>
  <c r="Y604" i="2" s="1"/>
  <c r="W612" i="2"/>
  <c r="Y612" i="2" s="1"/>
  <c r="W617" i="2"/>
  <c r="Y617" i="2" s="1"/>
  <c r="W622" i="2"/>
  <c r="Y622" i="2" s="1"/>
  <c r="W628" i="2"/>
  <c r="Y628" i="2" s="1"/>
  <c r="W633" i="2"/>
  <c r="Y633" i="2" s="1"/>
  <c r="W638" i="2"/>
  <c r="Y638" i="2" s="1"/>
  <c r="W644" i="2"/>
  <c r="Y644" i="2" s="1"/>
  <c r="W649" i="2"/>
  <c r="Y649" i="2" s="1"/>
  <c r="W654" i="2"/>
  <c r="Y654" i="2" s="1"/>
  <c r="W660" i="2"/>
  <c r="Y660" i="2" s="1"/>
  <c r="W665" i="2"/>
  <c r="Y665" i="2" s="1"/>
  <c r="W670" i="2"/>
  <c r="Y670" i="2" s="1"/>
  <c r="W676" i="2"/>
  <c r="Y676" i="2" s="1"/>
  <c r="W681" i="2"/>
  <c r="Y681" i="2" s="1"/>
  <c r="W686" i="2"/>
  <c r="Y686" i="2" s="1"/>
  <c r="W692" i="2"/>
  <c r="Y692" i="2" s="1"/>
  <c r="W696" i="2"/>
  <c r="Y696" i="2" s="1"/>
  <c r="W700" i="2"/>
  <c r="Y700" i="2" s="1"/>
  <c r="W704" i="2"/>
  <c r="Y704" i="2" s="1"/>
  <c r="W708" i="2"/>
  <c r="Y708" i="2" s="1"/>
  <c r="W712" i="2"/>
  <c r="Y712" i="2" s="1"/>
  <c r="W716" i="2"/>
  <c r="Y716" i="2" s="1"/>
  <c r="W720" i="2"/>
  <c r="Y720" i="2" s="1"/>
  <c r="W724" i="2"/>
  <c r="Y724" i="2" s="1"/>
  <c r="W728" i="2"/>
  <c r="Y728" i="2" s="1"/>
  <c r="W732" i="2"/>
  <c r="Y732" i="2" s="1"/>
  <c r="W736" i="2"/>
  <c r="Y736" i="2" s="1"/>
  <c r="W740" i="2"/>
  <c r="Y740" i="2" s="1"/>
  <c r="W744" i="2"/>
  <c r="Y744" i="2" s="1"/>
  <c r="W748" i="2"/>
  <c r="Y748" i="2" s="1"/>
  <c r="W752" i="2"/>
  <c r="Y752" i="2" s="1"/>
  <c r="W756" i="2"/>
  <c r="Y756" i="2" s="1"/>
  <c r="W760" i="2"/>
  <c r="Y760" i="2" s="1"/>
  <c r="W764" i="2"/>
  <c r="Y764" i="2" s="1"/>
  <c r="W768" i="2"/>
  <c r="Y768" i="2" s="1"/>
  <c r="W772" i="2"/>
  <c r="Y772" i="2" s="1"/>
  <c r="W776" i="2"/>
  <c r="Y776" i="2" s="1"/>
  <c r="W780" i="2"/>
  <c r="Y780" i="2" s="1"/>
  <c r="W784" i="2"/>
  <c r="Y784" i="2" s="1"/>
  <c r="W788" i="2"/>
  <c r="Y788" i="2" s="1"/>
  <c r="W792" i="2"/>
  <c r="Y792" i="2" s="1"/>
  <c r="W796" i="2"/>
  <c r="Y796" i="2" s="1"/>
  <c r="W800" i="2"/>
  <c r="Y800" i="2" s="1"/>
  <c r="W804" i="2"/>
  <c r="Y804" i="2" s="1"/>
  <c r="W808" i="2"/>
  <c r="Y808" i="2" s="1"/>
  <c r="W812" i="2"/>
  <c r="Y812" i="2" s="1"/>
  <c r="W816" i="2"/>
  <c r="Y816" i="2" s="1"/>
  <c r="W820" i="2"/>
  <c r="Y820" i="2" s="1"/>
  <c r="W824" i="2"/>
  <c r="Y824" i="2" s="1"/>
  <c r="W828" i="2"/>
  <c r="Y828" i="2" s="1"/>
  <c r="W832" i="2"/>
  <c r="Y832" i="2" s="1"/>
  <c r="W836" i="2"/>
  <c r="Y836" i="2" s="1"/>
  <c r="W840" i="2"/>
  <c r="Y840" i="2" s="1"/>
  <c r="W844" i="2"/>
  <c r="Y844" i="2" s="1"/>
  <c r="W848" i="2"/>
  <c r="Y848" i="2" s="1"/>
  <c r="W852" i="2"/>
  <c r="Y852" i="2" s="1"/>
  <c r="W856" i="2"/>
  <c r="Y856" i="2" s="1"/>
  <c r="W860" i="2"/>
  <c r="Y860" i="2" s="1"/>
  <c r="W864" i="2"/>
  <c r="Y864" i="2" s="1"/>
  <c r="W868" i="2"/>
  <c r="Y868" i="2" s="1"/>
  <c r="W872" i="2"/>
  <c r="Y872" i="2" s="1"/>
  <c r="W876" i="2"/>
  <c r="Y876" i="2" s="1"/>
  <c r="W880" i="2"/>
  <c r="Y880" i="2" s="1"/>
  <c r="W884" i="2"/>
  <c r="Y884" i="2" s="1"/>
  <c r="W888" i="2"/>
  <c r="Y888" i="2" s="1"/>
  <c r="W892" i="2"/>
  <c r="Y892" i="2" s="1"/>
  <c r="W896" i="2"/>
  <c r="Y896" i="2" s="1"/>
  <c r="W900" i="2"/>
  <c r="Y900" i="2" s="1"/>
  <c r="W904" i="2"/>
  <c r="Y904" i="2" s="1"/>
  <c r="W908" i="2"/>
  <c r="Y908" i="2" s="1"/>
  <c r="W912" i="2"/>
  <c r="Y912" i="2" s="1"/>
  <c r="W916" i="2"/>
  <c r="Y916" i="2" s="1"/>
  <c r="W920" i="2"/>
  <c r="Y920" i="2" s="1"/>
  <c r="W924" i="2"/>
  <c r="Y924" i="2" s="1"/>
  <c r="W928" i="2"/>
  <c r="Y928" i="2" s="1"/>
  <c r="W932" i="2"/>
  <c r="Y932" i="2" s="1"/>
  <c r="W936" i="2"/>
  <c r="Y936" i="2" s="1"/>
  <c r="W940" i="2"/>
  <c r="Y940" i="2" s="1"/>
  <c r="W944" i="2"/>
  <c r="Y944" i="2" s="1"/>
  <c r="W948" i="2"/>
  <c r="Y948" i="2" s="1"/>
  <c r="W952" i="2"/>
  <c r="Y952" i="2" s="1"/>
  <c r="W956" i="2"/>
  <c r="Y956" i="2" s="1"/>
  <c r="W960" i="2"/>
  <c r="Y960" i="2" s="1"/>
  <c r="W964" i="2"/>
  <c r="Y964" i="2" s="1"/>
  <c r="W968" i="2"/>
  <c r="Y968" i="2" s="1"/>
  <c r="W972" i="2"/>
  <c r="Y972" i="2" s="1"/>
  <c r="W976" i="2"/>
  <c r="Y976" i="2" s="1"/>
  <c r="W980" i="2"/>
  <c r="Y980" i="2" s="1"/>
  <c r="W984" i="2"/>
  <c r="Y984" i="2" s="1"/>
  <c r="W988" i="2"/>
  <c r="Y988" i="2" s="1"/>
  <c r="W992" i="2"/>
  <c r="Y992" i="2" s="1"/>
  <c r="W996" i="2"/>
  <c r="Y996" i="2" s="1"/>
  <c r="W1000" i="2"/>
  <c r="Y1000" i="2" s="1"/>
  <c r="W1004" i="2"/>
  <c r="Y1004" i="2" s="1"/>
  <c r="W45" i="2"/>
  <c r="Y45" i="2" s="1"/>
  <c r="W77" i="2"/>
  <c r="Y77" i="2" s="1"/>
  <c r="W109" i="2"/>
  <c r="Y109" i="2" s="1"/>
  <c r="W141" i="2"/>
  <c r="Y141" i="2" s="1"/>
  <c r="W173" i="2"/>
  <c r="Y173" i="2" s="1"/>
  <c r="W237" i="2"/>
  <c r="Y237" i="2" s="1"/>
  <c r="W269" i="2"/>
  <c r="Y269" i="2" s="1"/>
  <c r="W301" i="2"/>
  <c r="Y301" i="2" s="1"/>
  <c r="W333" i="2"/>
  <c r="Y333" i="2" s="1"/>
  <c r="W358" i="2"/>
  <c r="Y358" i="2" s="1"/>
  <c r="W374" i="2"/>
  <c r="Y374" i="2" s="1"/>
  <c r="W390" i="2"/>
  <c r="Y390" i="2" s="1"/>
  <c r="W406" i="2"/>
  <c r="Y406" i="2" s="1"/>
  <c r="W422" i="2"/>
  <c r="Y422" i="2" s="1"/>
  <c r="W438" i="2"/>
  <c r="Y438" i="2" s="1"/>
  <c r="W454" i="2"/>
  <c r="Y454" i="2" s="1"/>
  <c r="W470" i="2"/>
  <c r="Y470" i="2" s="1"/>
  <c r="W502" i="2"/>
  <c r="Y502" i="2" s="1"/>
  <c r="W526" i="2"/>
  <c r="Y526" i="2" s="1"/>
  <c r="W542" i="2"/>
  <c r="Y542" i="2" s="1"/>
  <c r="W558" i="2"/>
  <c r="Y558" i="2" s="1"/>
  <c r="W574" i="2"/>
  <c r="Y574" i="2" s="1"/>
  <c r="W590" i="2"/>
  <c r="Y590" i="2" s="1"/>
  <c r="W606" i="2"/>
  <c r="Y606" i="2" s="1"/>
  <c r="W618" i="2"/>
  <c r="Y618" i="2" s="1"/>
  <c r="W629" i="2"/>
  <c r="Y629" i="2" s="1"/>
  <c r="W640" i="2"/>
  <c r="Y640" i="2" s="1"/>
  <c r="W650" i="2"/>
  <c r="Y650" i="2" s="1"/>
  <c r="W661" i="2"/>
  <c r="Y661" i="2" s="1"/>
  <c r="W672" i="2"/>
  <c r="Y672" i="2" s="1"/>
  <c r="W682" i="2"/>
  <c r="Y682" i="2" s="1"/>
  <c r="W693" i="2"/>
  <c r="Y693" i="2" s="1"/>
  <c r="W701" i="2"/>
  <c r="Y701" i="2" s="1"/>
  <c r="W709" i="2"/>
  <c r="Y709" i="2" s="1"/>
  <c r="W717" i="2"/>
  <c r="Y717" i="2" s="1"/>
  <c r="W725" i="2"/>
  <c r="Y725" i="2" s="1"/>
  <c r="W733" i="2"/>
  <c r="Y733" i="2" s="1"/>
  <c r="W741" i="2"/>
  <c r="Y741" i="2" s="1"/>
  <c r="W749" i="2"/>
  <c r="Y749" i="2" s="1"/>
  <c r="W757" i="2"/>
  <c r="Y757" i="2" s="1"/>
  <c r="W765" i="2"/>
  <c r="Y765" i="2" s="1"/>
  <c r="W773" i="2"/>
  <c r="Y773" i="2" s="1"/>
  <c r="W781" i="2"/>
  <c r="Y781" i="2" s="1"/>
  <c r="W789" i="2"/>
  <c r="Y789" i="2" s="1"/>
  <c r="W998" i="2"/>
  <c r="Y998" i="2" s="1"/>
  <c r="W990" i="2"/>
  <c r="Y990" i="2" s="1"/>
  <c r="W982" i="2"/>
  <c r="Y982" i="2" s="1"/>
  <c r="W974" i="2"/>
  <c r="Y974" i="2" s="1"/>
  <c r="W966" i="2"/>
  <c r="Y966" i="2" s="1"/>
  <c r="W958" i="2"/>
  <c r="Y958" i="2" s="1"/>
  <c r="W950" i="2"/>
  <c r="Y950" i="2" s="1"/>
  <c r="W942" i="2"/>
  <c r="Y942" i="2" s="1"/>
  <c r="W934" i="2"/>
  <c r="Y934" i="2" s="1"/>
  <c r="W926" i="2"/>
  <c r="Y926" i="2" s="1"/>
  <c r="W918" i="2"/>
  <c r="Y918" i="2" s="1"/>
  <c r="W910" i="2"/>
  <c r="Y910" i="2" s="1"/>
  <c r="W902" i="2"/>
  <c r="Y902" i="2" s="1"/>
  <c r="W894" i="2"/>
  <c r="Y894" i="2" s="1"/>
  <c r="W886" i="2"/>
  <c r="Y886" i="2" s="1"/>
  <c r="W878" i="2"/>
  <c r="Y878" i="2" s="1"/>
  <c r="W870" i="2"/>
  <c r="Y870" i="2" s="1"/>
  <c r="W862" i="2"/>
  <c r="Y862" i="2" s="1"/>
  <c r="W854" i="2"/>
  <c r="Y854" i="2" s="1"/>
  <c r="W846" i="2"/>
  <c r="Y846" i="2" s="1"/>
  <c r="W838" i="2"/>
  <c r="Y838" i="2" s="1"/>
  <c r="W830" i="2"/>
  <c r="Y830" i="2" s="1"/>
  <c r="W822" i="2"/>
  <c r="Y822" i="2" s="1"/>
  <c r="W814" i="2"/>
  <c r="Y814" i="2" s="1"/>
  <c r="W806" i="2"/>
  <c r="Y806" i="2" s="1"/>
  <c r="W798" i="2"/>
  <c r="Y798" i="2" s="1"/>
  <c r="W786" i="2"/>
  <c r="Y786" i="2" s="1"/>
  <c r="W770" i="2"/>
  <c r="Y770" i="2" s="1"/>
  <c r="W754" i="2"/>
  <c r="Y754" i="2" s="1"/>
  <c r="W738" i="2"/>
  <c r="Y738" i="2" s="1"/>
  <c r="W722" i="2"/>
  <c r="Y722" i="2" s="1"/>
  <c r="W706" i="2"/>
  <c r="Y706" i="2" s="1"/>
  <c r="W689" i="2"/>
  <c r="Y689" i="2" s="1"/>
  <c r="W668" i="2"/>
  <c r="Y668" i="2" s="1"/>
  <c r="W646" i="2"/>
  <c r="Y646" i="2" s="1"/>
  <c r="W625" i="2"/>
  <c r="Y625" i="2" s="1"/>
  <c r="W600" i="2"/>
  <c r="Y600" i="2" s="1"/>
  <c r="W568" i="2"/>
  <c r="Y568" i="2" s="1"/>
  <c r="W536" i="2"/>
  <c r="Y536" i="2" s="1"/>
  <c r="W490" i="2"/>
  <c r="Y490" i="2" s="1"/>
  <c r="W426" i="2"/>
  <c r="Y426" i="2" s="1"/>
  <c r="W362" i="2"/>
  <c r="Y362" i="2" s="1"/>
  <c r="W245" i="2"/>
  <c r="Y245" i="2" s="1"/>
  <c r="W117" i="2"/>
  <c r="Y117" i="2" s="1"/>
  <c r="W1002" i="2"/>
  <c r="Y1002" i="2" s="1"/>
  <c r="W994" i="2"/>
  <c r="Y994" i="2" s="1"/>
  <c r="W986" i="2"/>
  <c r="Y986" i="2" s="1"/>
  <c r="W978" i="2"/>
  <c r="Y978" i="2" s="1"/>
  <c r="W970" i="2"/>
  <c r="Y970" i="2" s="1"/>
  <c r="W962" i="2"/>
  <c r="Y962" i="2" s="1"/>
  <c r="W954" i="2"/>
  <c r="Y954" i="2" s="1"/>
  <c r="W946" i="2"/>
  <c r="Y946" i="2" s="1"/>
  <c r="W938" i="2"/>
  <c r="Y938" i="2" s="1"/>
  <c r="W930" i="2"/>
  <c r="Y930" i="2" s="1"/>
  <c r="W922" i="2"/>
  <c r="Y922" i="2" s="1"/>
  <c r="W914" i="2"/>
  <c r="Y914" i="2" s="1"/>
  <c r="W906" i="2"/>
  <c r="Y906" i="2" s="1"/>
  <c r="W898" i="2"/>
  <c r="Y898" i="2" s="1"/>
  <c r="W890" i="2"/>
  <c r="Y890" i="2" s="1"/>
  <c r="W882" i="2"/>
  <c r="Y882" i="2" s="1"/>
  <c r="W874" i="2"/>
  <c r="Y874" i="2" s="1"/>
  <c r="W866" i="2"/>
  <c r="Y866" i="2" s="1"/>
  <c r="W858" i="2"/>
  <c r="Y858" i="2" s="1"/>
  <c r="W850" i="2"/>
  <c r="Y850" i="2" s="1"/>
  <c r="W842" i="2"/>
  <c r="Y842" i="2" s="1"/>
  <c r="W834" i="2"/>
  <c r="Y834" i="2" s="1"/>
  <c r="W826" i="2"/>
  <c r="Y826" i="2" s="1"/>
  <c r="W818" i="2"/>
  <c r="Y818" i="2" s="1"/>
  <c r="W810" i="2"/>
  <c r="Y810" i="2" s="1"/>
  <c r="W802" i="2"/>
  <c r="Y802" i="2" s="1"/>
  <c r="W794" i="2"/>
  <c r="Y794" i="2" s="1"/>
  <c r="W778" i="2"/>
  <c r="Y778" i="2" s="1"/>
  <c r="W762" i="2"/>
  <c r="Y762" i="2" s="1"/>
  <c r="W746" i="2"/>
  <c r="Y746" i="2" s="1"/>
  <c r="W730" i="2"/>
  <c r="Y730" i="2" s="1"/>
  <c r="W714" i="2"/>
  <c r="Y714" i="2" s="1"/>
  <c r="W698" i="2"/>
  <c r="Y698" i="2" s="1"/>
  <c r="W678" i="2"/>
  <c r="Y678" i="2" s="1"/>
  <c r="W657" i="2"/>
  <c r="Y657" i="2" s="1"/>
  <c r="W636" i="2"/>
  <c r="Y636" i="2" s="1"/>
  <c r="W614" i="2"/>
  <c r="Y614" i="2" s="1"/>
  <c r="W584" i="2"/>
  <c r="Y584" i="2" s="1"/>
  <c r="W552" i="2"/>
  <c r="Y552" i="2" s="1"/>
  <c r="W518" i="2"/>
  <c r="Y518" i="2" s="1"/>
  <c r="W458" i="2"/>
  <c r="Y458" i="2" s="1"/>
  <c r="W394" i="2"/>
  <c r="Y394" i="2" s="1"/>
  <c r="W309" i="2"/>
  <c r="Y309" i="2" s="1"/>
  <c r="W181" i="2"/>
  <c r="Y181" i="2" s="1"/>
  <c r="W53" i="2"/>
  <c r="Y53" i="2" s="1"/>
  <c r="V15" i="2" l="1"/>
  <c r="W17" i="2" s="1"/>
  <c r="W16" i="2" l="1"/>
  <c r="Y16" i="2" s="1"/>
  <c r="W15" i="2"/>
  <c r="Y15" i="2" s="1"/>
  <c r="W23" i="2"/>
  <c r="Y23" i="2" s="1"/>
  <c r="W22" i="2"/>
  <c r="Y22" i="2" s="1"/>
  <c r="W24" i="2"/>
  <c r="Y24" i="2" s="1"/>
  <c r="X15" i="2"/>
  <c r="Z15" i="2" s="1"/>
  <c r="Y17" i="2"/>
  <c r="W20" i="2"/>
  <c r="Y19" i="2"/>
  <c r="Y18" i="2"/>
  <c r="W21" i="2"/>
  <c r="Y21" i="2" s="1"/>
  <c r="C15" i="2"/>
  <c r="R1004" i="2"/>
  <c r="M1004" i="2"/>
  <c r="R1003" i="2"/>
  <c r="M1003" i="2"/>
  <c r="R1002" i="2"/>
  <c r="M1002" i="2"/>
  <c r="R1001" i="2"/>
  <c r="M1001" i="2"/>
  <c r="R1000" i="2"/>
  <c r="M1000" i="2"/>
  <c r="R999" i="2"/>
  <c r="M999" i="2"/>
  <c r="R998" i="2"/>
  <c r="M998" i="2"/>
  <c r="R997" i="2"/>
  <c r="M997" i="2"/>
  <c r="R996" i="2"/>
  <c r="M996" i="2"/>
  <c r="R995" i="2"/>
  <c r="M995" i="2"/>
  <c r="R994" i="2"/>
  <c r="M994" i="2"/>
  <c r="R993" i="2"/>
  <c r="M993" i="2"/>
  <c r="R992" i="2"/>
  <c r="M992" i="2"/>
  <c r="R991" i="2"/>
  <c r="M991" i="2"/>
  <c r="R990" i="2"/>
  <c r="M990" i="2"/>
  <c r="R989" i="2"/>
  <c r="M989" i="2"/>
  <c r="R988" i="2"/>
  <c r="M988" i="2"/>
  <c r="R987" i="2"/>
  <c r="M987" i="2"/>
  <c r="R986" i="2"/>
  <c r="M986" i="2"/>
  <c r="R985" i="2"/>
  <c r="M985" i="2"/>
  <c r="R984" i="2"/>
  <c r="M984" i="2"/>
  <c r="R983" i="2"/>
  <c r="M983" i="2"/>
  <c r="R982" i="2"/>
  <c r="M982" i="2"/>
  <c r="R981" i="2"/>
  <c r="M981" i="2"/>
  <c r="R980" i="2"/>
  <c r="M980" i="2"/>
  <c r="R979" i="2"/>
  <c r="M979" i="2"/>
  <c r="R978" i="2"/>
  <c r="M978" i="2"/>
  <c r="R977" i="2"/>
  <c r="M977" i="2"/>
  <c r="R976" i="2"/>
  <c r="M976" i="2"/>
  <c r="R975" i="2"/>
  <c r="M975" i="2"/>
  <c r="R974" i="2"/>
  <c r="M974" i="2"/>
  <c r="R973" i="2"/>
  <c r="M973" i="2"/>
  <c r="R972" i="2"/>
  <c r="M972" i="2"/>
  <c r="R971" i="2"/>
  <c r="M971" i="2"/>
  <c r="R970" i="2"/>
  <c r="M970" i="2"/>
  <c r="R969" i="2"/>
  <c r="M969" i="2"/>
  <c r="R968" i="2"/>
  <c r="M968" i="2"/>
  <c r="R967" i="2"/>
  <c r="M967" i="2"/>
  <c r="R966" i="2"/>
  <c r="M966" i="2"/>
  <c r="R965" i="2"/>
  <c r="M965" i="2"/>
  <c r="R964" i="2"/>
  <c r="M964" i="2"/>
  <c r="R963" i="2"/>
  <c r="M963" i="2"/>
  <c r="R962" i="2"/>
  <c r="M962" i="2"/>
  <c r="R961" i="2"/>
  <c r="M961" i="2"/>
  <c r="R960" i="2"/>
  <c r="M960" i="2"/>
  <c r="R959" i="2"/>
  <c r="M959" i="2"/>
  <c r="R958" i="2"/>
  <c r="M958" i="2"/>
  <c r="R957" i="2"/>
  <c r="M957" i="2"/>
  <c r="R956" i="2"/>
  <c r="M956" i="2"/>
  <c r="R955" i="2"/>
  <c r="M955" i="2"/>
  <c r="R954" i="2"/>
  <c r="M954" i="2"/>
  <c r="R953" i="2"/>
  <c r="M953" i="2"/>
  <c r="R952" i="2"/>
  <c r="M952" i="2"/>
  <c r="R951" i="2"/>
  <c r="M951" i="2"/>
  <c r="R950" i="2"/>
  <c r="M950" i="2"/>
  <c r="R949" i="2"/>
  <c r="M949" i="2"/>
  <c r="R948" i="2"/>
  <c r="M948" i="2"/>
  <c r="R947" i="2"/>
  <c r="M947" i="2"/>
  <c r="R946" i="2"/>
  <c r="M946" i="2"/>
  <c r="R945" i="2"/>
  <c r="M945" i="2"/>
  <c r="R944" i="2"/>
  <c r="M944" i="2"/>
  <c r="R943" i="2"/>
  <c r="M943" i="2"/>
  <c r="R942" i="2"/>
  <c r="M942" i="2"/>
  <c r="R941" i="2"/>
  <c r="M941" i="2"/>
  <c r="R940" i="2"/>
  <c r="M940" i="2"/>
  <c r="R939" i="2"/>
  <c r="M939" i="2"/>
  <c r="R938" i="2"/>
  <c r="M938" i="2"/>
  <c r="R937" i="2"/>
  <c r="M937" i="2"/>
  <c r="R936" i="2"/>
  <c r="M936" i="2"/>
  <c r="R935" i="2"/>
  <c r="M935" i="2"/>
  <c r="R934" i="2"/>
  <c r="M934" i="2"/>
  <c r="R933" i="2"/>
  <c r="M933" i="2"/>
  <c r="R932" i="2"/>
  <c r="M932" i="2"/>
  <c r="R931" i="2"/>
  <c r="M931" i="2"/>
  <c r="R930" i="2"/>
  <c r="M930" i="2"/>
  <c r="R929" i="2"/>
  <c r="M929" i="2"/>
  <c r="R928" i="2"/>
  <c r="M928" i="2"/>
  <c r="R927" i="2"/>
  <c r="M927" i="2"/>
  <c r="R926" i="2"/>
  <c r="M926" i="2"/>
  <c r="R925" i="2"/>
  <c r="M925" i="2"/>
  <c r="R924" i="2"/>
  <c r="M924" i="2"/>
  <c r="R923" i="2"/>
  <c r="M923" i="2"/>
  <c r="R922" i="2"/>
  <c r="M922" i="2"/>
  <c r="R921" i="2"/>
  <c r="M921" i="2"/>
  <c r="R920" i="2"/>
  <c r="M920" i="2"/>
  <c r="R919" i="2"/>
  <c r="M919" i="2"/>
  <c r="R918" i="2"/>
  <c r="M918" i="2"/>
  <c r="R917" i="2"/>
  <c r="M917" i="2"/>
  <c r="R916" i="2"/>
  <c r="M916" i="2"/>
  <c r="R915" i="2"/>
  <c r="M915" i="2"/>
  <c r="R914" i="2"/>
  <c r="M914" i="2"/>
  <c r="R913" i="2"/>
  <c r="M913" i="2"/>
  <c r="R912" i="2"/>
  <c r="M912" i="2"/>
  <c r="R911" i="2"/>
  <c r="M911" i="2"/>
  <c r="R910" i="2"/>
  <c r="M910" i="2"/>
  <c r="R909" i="2"/>
  <c r="M909" i="2"/>
  <c r="R908" i="2"/>
  <c r="M908" i="2"/>
  <c r="R907" i="2"/>
  <c r="M907" i="2"/>
  <c r="R906" i="2"/>
  <c r="M906" i="2"/>
  <c r="R905" i="2"/>
  <c r="M905" i="2"/>
  <c r="R904" i="2"/>
  <c r="M904" i="2"/>
  <c r="R903" i="2"/>
  <c r="M903" i="2"/>
  <c r="R902" i="2"/>
  <c r="M902" i="2"/>
  <c r="R901" i="2"/>
  <c r="M901" i="2"/>
  <c r="R900" i="2"/>
  <c r="M900" i="2"/>
  <c r="R899" i="2"/>
  <c r="M899" i="2"/>
  <c r="R898" i="2"/>
  <c r="M898" i="2"/>
  <c r="R897" i="2"/>
  <c r="M897" i="2"/>
  <c r="R896" i="2"/>
  <c r="M896" i="2"/>
  <c r="R895" i="2"/>
  <c r="M895" i="2"/>
  <c r="R894" i="2"/>
  <c r="M894" i="2"/>
  <c r="R893" i="2"/>
  <c r="M893" i="2"/>
  <c r="R892" i="2"/>
  <c r="M892" i="2"/>
  <c r="R891" i="2"/>
  <c r="M891" i="2"/>
  <c r="R890" i="2"/>
  <c r="M890" i="2"/>
  <c r="R889" i="2"/>
  <c r="M889" i="2"/>
  <c r="R888" i="2"/>
  <c r="M888" i="2"/>
  <c r="R887" i="2"/>
  <c r="M887" i="2"/>
  <c r="R886" i="2"/>
  <c r="M886" i="2"/>
  <c r="R885" i="2"/>
  <c r="M885" i="2"/>
  <c r="R884" i="2"/>
  <c r="M884" i="2"/>
  <c r="R883" i="2"/>
  <c r="M883" i="2"/>
  <c r="R882" i="2"/>
  <c r="M882" i="2"/>
  <c r="R881" i="2"/>
  <c r="M881" i="2"/>
  <c r="R880" i="2"/>
  <c r="M880" i="2"/>
  <c r="R879" i="2"/>
  <c r="M879" i="2"/>
  <c r="R878" i="2"/>
  <c r="M878" i="2"/>
  <c r="R877" i="2"/>
  <c r="M877" i="2"/>
  <c r="R876" i="2"/>
  <c r="M876" i="2"/>
  <c r="R875" i="2"/>
  <c r="M875" i="2"/>
  <c r="R874" i="2"/>
  <c r="M874" i="2"/>
  <c r="R873" i="2"/>
  <c r="M873" i="2"/>
  <c r="R872" i="2"/>
  <c r="M872" i="2"/>
  <c r="R871" i="2"/>
  <c r="M871" i="2"/>
  <c r="R870" i="2"/>
  <c r="M870" i="2"/>
  <c r="R869" i="2"/>
  <c r="M869" i="2"/>
  <c r="R868" i="2"/>
  <c r="M868" i="2"/>
  <c r="R867" i="2"/>
  <c r="M867" i="2"/>
  <c r="R866" i="2"/>
  <c r="M866" i="2"/>
  <c r="R865" i="2"/>
  <c r="M865" i="2"/>
  <c r="R864" i="2"/>
  <c r="M864" i="2"/>
  <c r="R863" i="2"/>
  <c r="M863" i="2"/>
  <c r="R862" i="2"/>
  <c r="M862" i="2"/>
  <c r="R861" i="2"/>
  <c r="M861" i="2"/>
  <c r="R860" i="2"/>
  <c r="M860" i="2"/>
  <c r="R859" i="2"/>
  <c r="M859" i="2"/>
  <c r="R858" i="2"/>
  <c r="M858" i="2"/>
  <c r="R857" i="2"/>
  <c r="M857" i="2"/>
  <c r="R856" i="2"/>
  <c r="M856" i="2"/>
  <c r="R855" i="2"/>
  <c r="M855" i="2"/>
  <c r="R854" i="2"/>
  <c r="M854" i="2"/>
  <c r="R853" i="2"/>
  <c r="M853" i="2"/>
  <c r="R852" i="2"/>
  <c r="M852" i="2"/>
  <c r="R851" i="2"/>
  <c r="M851" i="2"/>
  <c r="R850" i="2"/>
  <c r="M850" i="2"/>
  <c r="R849" i="2"/>
  <c r="M849" i="2"/>
  <c r="R848" i="2"/>
  <c r="M848" i="2"/>
  <c r="R847" i="2"/>
  <c r="M847" i="2"/>
  <c r="R846" i="2"/>
  <c r="M846" i="2"/>
  <c r="R845" i="2"/>
  <c r="M845" i="2"/>
  <c r="R844" i="2"/>
  <c r="M844" i="2"/>
  <c r="R843" i="2"/>
  <c r="M843" i="2"/>
  <c r="R842" i="2"/>
  <c r="M842" i="2"/>
  <c r="R841" i="2"/>
  <c r="M841" i="2"/>
  <c r="R840" i="2"/>
  <c r="M840" i="2"/>
  <c r="R839" i="2"/>
  <c r="M839" i="2"/>
  <c r="R838" i="2"/>
  <c r="M838" i="2"/>
  <c r="R837" i="2"/>
  <c r="M837" i="2"/>
  <c r="R836" i="2"/>
  <c r="M836" i="2"/>
  <c r="R835" i="2"/>
  <c r="M835" i="2"/>
  <c r="R834" i="2"/>
  <c r="M834" i="2"/>
  <c r="R833" i="2"/>
  <c r="M833" i="2"/>
  <c r="R832" i="2"/>
  <c r="M832" i="2"/>
  <c r="R831" i="2"/>
  <c r="M831" i="2"/>
  <c r="R830" i="2"/>
  <c r="M830" i="2"/>
  <c r="R829" i="2"/>
  <c r="M829" i="2"/>
  <c r="R828" i="2"/>
  <c r="M828" i="2"/>
  <c r="R827" i="2"/>
  <c r="M827" i="2"/>
  <c r="R826" i="2"/>
  <c r="M826" i="2"/>
  <c r="R825" i="2"/>
  <c r="M825" i="2"/>
  <c r="R824" i="2"/>
  <c r="M824" i="2"/>
  <c r="R823" i="2"/>
  <c r="M823" i="2"/>
  <c r="R822" i="2"/>
  <c r="M822" i="2"/>
  <c r="R821" i="2"/>
  <c r="M821" i="2"/>
  <c r="R820" i="2"/>
  <c r="M820" i="2"/>
  <c r="R819" i="2"/>
  <c r="M819" i="2"/>
  <c r="R818" i="2"/>
  <c r="M818" i="2"/>
  <c r="R817" i="2"/>
  <c r="M817" i="2"/>
  <c r="R816" i="2"/>
  <c r="M816" i="2"/>
  <c r="R815" i="2"/>
  <c r="M815" i="2"/>
  <c r="R814" i="2"/>
  <c r="M814" i="2"/>
  <c r="R813" i="2"/>
  <c r="M813" i="2"/>
  <c r="R812" i="2"/>
  <c r="M812" i="2"/>
  <c r="R811" i="2"/>
  <c r="M811" i="2"/>
  <c r="R810" i="2"/>
  <c r="M810" i="2"/>
  <c r="R809" i="2"/>
  <c r="M809" i="2"/>
  <c r="R808" i="2"/>
  <c r="M808" i="2"/>
  <c r="R807" i="2"/>
  <c r="M807" i="2"/>
  <c r="R806" i="2"/>
  <c r="M806" i="2"/>
  <c r="R805" i="2"/>
  <c r="M805" i="2"/>
  <c r="R804" i="2"/>
  <c r="M804" i="2"/>
  <c r="R803" i="2"/>
  <c r="M803" i="2"/>
  <c r="R802" i="2"/>
  <c r="M802" i="2"/>
  <c r="R801" i="2"/>
  <c r="M801" i="2"/>
  <c r="R800" i="2"/>
  <c r="M800" i="2"/>
  <c r="R799" i="2"/>
  <c r="M799" i="2"/>
  <c r="R798" i="2"/>
  <c r="M798" i="2"/>
  <c r="R797" i="2"/>
  <c r="M797" i="2"/>
  <c r="R796" i="2"/>
  <c r="M796" i="2"/>
  <c r="R795" i="2"/>
  <c r="M795" i="2"/>
  <c r="R794" i="2"/>
  <c r="M794" i="2"/>
  <c r="R793" i="2"/>
  <c r="M793" i="2"/>
  <c r="R792" i="2"/>
  <c r="M792" i="2"/>
  <c r="R791" i="2"/>
  <c r="M791" i="2"/>
  <c r="R790" i="2"/>
  <c r="M790" i="2"/>
  <c r="R789" i="2"/>
  <c r="M789" i="2"/>
  <c r="R788" i="2"/>
  <c r="M788" i="2"/>
  <c r="R787" i="2"/>
  <c r="M787" i="2"/>
  <c r="R786" i="2"/>
  <c r="M786" i="2"/>
  <c r="R785" i="2"/>
  <c r="M785" i="2"/>
  <c r="R784" i="2"/>
  <c r="M784" i="2"/>
  <c r="R783" i="2"/>
  <c r="M783" i="2"/>
  <c r="R782" i="2"/>
  <c r="M782" i="2"/>
  <c r="R781" i="2"/>
  <c r="M781" i="2"/>
  <c r="R780" i="2"/>
  <c r="M780" i="2"/>
  <c r="R779" i="2"/>
  <c r="M779" i="2"/>
  <c r="R778" i="2"/>
  <c r="M778" i="2"/>
  <c r="R777" i="2"/>
  <c r="M777" i="2"/>
  <c r="R776" i="2"/>
  <c r="M776" i="2"/>
  <c r="R775" i="2"/>
  <c r="M775" i="2"/>
  <c r="R774" i="2"/>
  <c r="M774" i="2"/>
  <c r="R773" i="2"/>
  <c r="M773" i="2"/>
  <c r="R772" i="2"/>
  <c r="M772" i="2"/>
  <c r="R771" i="2"/>
  <c r="M771" i="2"/>
  <c r="R770" i="2"/>
  <c r="M770" i="2"/>
  <c r="R769" i="2"/>
  <c r="M769" i="2"/>
  <c r="R768" i="2"/>
  <c r="M768" i="2"/>
  <c r="R767" i="2"/>
  <c r="M767" i="2"/>
  <c r="R766" i="2"/>
  <c r="M766" i="2"/>
  <c r="R765" i="2"/>
  <c r="M765" i="2"/>
  <c r="R764" i="2"/>
  <c r="M764" i="2"/>
  <c r="R763" i="2"/>
  <c r="M763" i="2"/>
  <c r="R762" i="2"/>
  <c r="M762" i="2"/>
  <c r="R761" i="2"/>
  <c r="M761" i="2"/>
  <c r="R760" i="2"/>
  <c r="M760" i="2"/>
  <c r="R759" i="2"/>
  <c r="M759" i="2"/>
  <c r="R758" i="2"/>
  <c r="M758" i="2"/>
  <c r="R757" i="2"/>
  <c r="M757" i="2"/>
  <c r="R756" i="2"/>
  <c r="M756" i="2"/>
  <c r="R755" i="2"/>
  <c r="M755" i="2"/>
  <c r="R754" i="2"/>
  <c r="M754" i="2"/>
  <c r="R753" i="2"/>
  <c r="M753" i="2"/>
  <c r="R752" i="2"/>
  <c r="M752" i="2"/>
  <c r="R751" i="2"/>
  <c r="M751" i="2"/>
  <c r="R750" i="2"/>
  <c r="M750" i="2"/>
  <c r="R749" i="2"/>
  <c r="M749" i="2"/>
  <c r="R748" i="2"/>
  <c r="M748" i="2"/>
  <c r="R747" i="2"/>
  <c r="M747" i="2"/>
  <c r="R746" i="2"/>
  <c r="M746" i="2"/>
  <c r="R745" i="2"/>
  <c r="M745" i="2"/>
  <c r="R744" i="2"/>
  <c r="M744" i="2"/>
  <c r="R743" i="2"/>
  <c r="M743" i="2"/>
  <c r="R742" i="2"/>
  <c r="M742" i="2"/>
  <c r="R741" i="2"/>
  <c r="M741" i="2"/>
  <c r="R740" i="2"/>
  <c r="M740" i="2"/>
  <c r="R739" i="2"/>
  <c r="M739" i="2"/>
  <c r="R738" i="2"/>
  <c r="M738" i="2"/>
  <c r="R737" i="2"/>
  <c r="M737" i="2"/>
  <c r="R736" i="2"/>
  <c r="M736" i="2"/>
  <c r="R735" i="2"/>
  <c r="M735" i="2"/>
  <c r="R734" i="2"/>
  <c r="M734" i="2"/>
  <c r="R733" i="2"/>
  <c r="M733" i="2"/>
  <c r="R732" i="2"/>
  <c r="M732" i="2"/>
  <c r="R731" i="2"/>
  <c r="M731" i="2"/>
  <c r="R730" i="2"/>
  <c r="M730" i="2"/>
  <c r="R729" i="2"/>
  <c r="M729" i="2"/>
  <c r="R728" i="2"/>
  <c r="M728" i="2"/>
  <c r="R727" i="2"/>
  <c r="M727" i="2"/>
  <c r="R726" i="2"/>
  <c r="M726" i="2"/>
  <c r="R725" i="2"/>
  <c r="M725" i="2"/>
  <c r="R724" i="2"/>
  <c r="M724" i="2"/>
  <c r="R723" i="2"/>
  <c r="M723" i="2"/>
  <c r="R722" i="2"/>
  <c r="M722" i="2"/>
  <c r="R721" i="2"/>
  <c r="M721" i="2"/>
  <c r="R720" i="2"/>
  <c r="M720" i="2"/>
  <c r="R719" i="2"/>
  <c r="M719" i="2"/>
  <c r="R718" i="2"/>
  <c r="M718" i="2"/>
  <c r="R717" i="2"/>
  <c r="M717" i="2"/>
  <c r="R716" i="2"/>
  <c r="M716" i="2"/>
  <c r="R715" i="2"/>
  <c r="M715" i="2"/>
  <c r="R714" i="2"/>
  <c r="M714" i="2"/>
  <c r="R713" i="2"/>
  <c r="M713" i="2"/>
  <c r="R712" i="2"/>
  <c r="M712" i="2"/>
  <c r="R711" i="2"/>
  <c r="M711" i="2"/>
  <c r="R710" i="2"/>
  <c r="M710" i="2"/>
  <c r="R709" i="2"/>
  <c r="M709" i="2"/>
  <c r="R708" i="2"/>
  <c r="M708" i="2"/>
  <c r="R707" i="2"/>
  <c r="M707" i="2"/>
  <c r="R706" i="2"/>
  <c r="M706" i="2"/>
  <c r="R705" i="2"/>
  <c r="M705" i="2"/>
  <c r="R704" i="2"/>
  <c r="M704" i="2"/>
  <c r="R703" i="2"/>
  <c r="M703" i="2"/>
  <c r="R702" i="2"/>
  <c r="M702" i="2"/>
  <c r="R701" i="2"/>
  <c r="M701" i="2"/>
  <c r="R700" i="2"/>
  <c r="M700" i="2"/>
  <c r="R699" i="2"/>
  <c r="M699" i="2"/>
  <c r="R698" i="2"/>
  <c r="M698" i="2"/>
  <c r="R697" i="2"/>
  <c r="M697" i="2"/>
  <c r="R696" i="2"/>
  <c r="M696" i="2"/>
  <c r="R695" i="2"/>
  <c r="M695" i="2"/>
  <c r="R694" i="2"/>
  <c r="M694" i="2"/>
  <c r="R693" i="2"/>
  <c r="M693" i="2"/>
  <c r="R692" i="2"/>
  <c r="M692" i="2"/>
  <c r="R691" i="2"/>
  <c r="M691" i="2"/>
  <c r="R690" i="2"/>
  <c r="M690" i="2"/>
  <c r="R689" i="2"/>
  <c r="M689" i="2"/>
  <c r="R688" i="2"/>
  <c r="M688" i="2"/>
  <c r="R687" i="2"/>
  <c r="M687" i="2"/>
  <c r="R686" i="2"/>
  <c r="M686" i="2"/>
  <c r="R685" i="2"/>
  <c r="M685" i="2"/>
  <c r="R684" i="2"/>
  <c r="M684" i="2"/>
  <c r="R683" i="2"/>
  <c r="M683" i="2"/>
  <c r="R682" i="2"/>
  <c r="M682" i="2"/>
  <c r="R681" i="2"/>
  <c r="M681" i="2"/>
  <c r="R680" i="2"/>
  <c r="M680" i="2"/>
  <c r="R679" i="2"/>
  <c r="M679" i="2"/>
  <c r="R678" i="2"/>
  <c r="M678" i="2"/>
  <c r="R677" i="2"/>
  <c r="M677" i="2"/>
  <c r="R676" i="2"/>
  <c r="M676" i="2"/>
  <c r="R675" i="2"/>
  <c r="M675" i="2"/>
  <c r="R674" i="2"/>
  <c r="M674" i="2"/>
  <c r="R673" i="2"/>
  <c r="M673" i="2"/>
  <c r="R672" i="2"/>
  <c r="M672" i="2"/>
  <c r="R671" i="2"/>
  <c r="M671" i="2"/>
  <c r="R670" i="2"/>
  <c r="M670" i="2"/>
  <c r="R669" i="2"/>
  <c r="M669" i="2"/>
  <c r="R668" i="2"/>
  <c r="M668" i="2"/>
  <c r="R667" i="2"/>
  <c r="M667" i="2"/>
  <c r="R666" i="2"/>
  <c r="M666" i="2"/>
  <c r="R665" i="2"/>
  <c r="M665" i="2"/>
  <c r="R664" i="2"/>
  <c r="M664" i="2"/>
  <c r="R663" i="2"/>
  <c r="M663" i="2"/>
  <c r="R662" i="2"/>
  <c r="M662" i="2"/>
  <c r="R661" i="2"/>
  <c r="M661" i="2"/>
  <c r="R660" i="2"/>
  <c r="M660" i="2"/>
  <c r="R659" i="2"/>
  <c r="M659" i="2"/>
  <c r="R658" i="2"/>
  <c r="M658" i="2"/>
  <c r="R657" i="2"/>
  <c r="M657" i="2"/>
  <c r="R656" i="2"/>
  <c r="M656" i="2"/>
  <c r="R655" i="2"/>
  <c r="M655" i="2"/>
  <c r="R654" i="2"/>
  <c r="M654" i="2"/>
  <c r="R653" i="2"/>
  <c r="M653" i="2"/>
  <c r="R652" i="2"/>
  <c r="M652" i="2"/>
  <c r="R651" i="2"/>
  <c r="M651" i="2"/>
  <c r="R650" i="2"/>
  <c r="M650" i="2"/>
  <c r="R649" i="2"/>
  <c r="M649" i="2"/>
  <c r="R648" i="2"/>
  <c r="M648" i="2"/>
  <c r="R647" i="2"/>
  <c r="M647" i="2"/>
  <c r="R646" i="2"/>
  <c r="M646" i="2"/>
  <c r="R645" i="2"/>
  <c r="M645" i="2"/>
  <c r="R644" i="2"/>
  <c r="M644" i="2"/>
  <c r="R643" i="2"/>
  <c r="M643" i="2"/>
  <c r="R642" i="2"/>
  <c r="M642" i="2"/>
  <c r="R641" i="2"/>
  <c r="M641" i="2"/>
  <c r="R640" i="2"/>
  <c r="M640" i="2"/>
  <c r="R639" i="2"/>
  <c r="M639" i="2"/>
  <c r="R638" i="2"/>
  <c r="M638" i="2"/>
  <c r="R637" i="2"/>
  <c r="M637" i="2"/>
  <c r="R636" i="2"/>
  <c r="M636" i="2"/>
  <c r="R635" i="2"/>
  <c r="M635" i="2"/>
  <c r="R634" i="2"/>
  <c r="M634" i="2"/>
  <c r="R633" i="2"/>
  <c r="M633" i="2"/>
  <c r="R632" i="2"/>
  <c r="M632" i="2"/>
  <c r="R631" i="2"/>
  <c r="M631" i="2"/>
  <c r="R630" i="2"/>
  <c r="M630" i="2"/>
  <c r="R629" i="2"/>
  <c r="M629" i="2"/>
  <c r="R628" i="2"/>
  <c r="M628" i="2"/>
  <c r="R627" i="2"/>
  <c r="M627" i="2"/>
  <c r="R626" i="2"/>
  <c r="M626" i="2"/>
  <c r="R625" i="2"/>
  <c r="M625" i="2"/>
  <c r="R624" i="2"/>
  <c r="M624" i="2"/>
  <c r="R623" i="2"/>
  <c r="M623" i="2"/>
  <c r="R622" i="2"/>
  <c r="M622" i="2"/>
  <c r="R621" i="2"/>
  <c r="M621" i="2"/>
  <c r="R620" i="2"/>
  <c r="M620" i="2"/>
  <c r="R619" i="2"/>
  <c r="M619" i="2"/>
  <c r="R618" i="2"/>
  <c r="M618" i="2"/>
  <c r="R617" i="2"/>
  <c r="M617" i="2"/>
  <c r="R616" i="2"/>
  <c r="M616" i="2"/>
  <c r="R615" i="2"/>
  <c r="M615" i="2"/>
  <c r="R614" i="2"/>
  <c r="M614" i="2"/>
  <c r="R613" i="2"/>
  <c r="M613" i="2"/>
  <c r="R612" i="2"/>
  <c r="M612" i="2"/>
  <c r="R611" i="2"/>
  <c r="M611" i="2"/>
  <c r="R610" i="2"/>
  <c r="M610" i="2"/>
  <c r="R609" i="2"/>
  <c r="M609" i="2"/>
  <c r="R608" i="2"/>
  <c r="M608" i="2"/>
  <c r="R607" i="2"/>
  <c r="M607" i="2"/>
  <c r="R606" i="2"/>
  <c r="M606" i="2"/>
  <c r="R605" i="2"/>
  <c r="M605" i="2"/>
  <c r="R604" i="2"/>
  <c r="M604" i="2"/>
  <c r="R603" i="2"/>
  <c r="M603" i="2"/>
  <c r="R602" i="2"/>
  <c r="M602" i="2"/>
  <c r="R601" i="2"/>
  <c r="M601" i="2"/>
  <c r="R600" i="2"/>
  <c r="M600" i="2"/>
  <c r="R599" i="2"/>
  <c r="M599" i="2"/>
  <c r="R598" i="2"/>
  <c r="M598" i="2"/>
  <c r="R597" i="2"/>
  <c r="M597" i="2"/>
  <c r="R596" i="2"/>
  <c r="M596" i="2"/>
  <c r="R595" i="2"/>
  <c r="M595" i="2"/>
  <c r="R594" i="2"/>
  <c r="M594" i="2"/>
  <c r="R593" i="2"/>
  <c r="M593" i="2"/>
  <c r="R592" i="2"/>
  <c r="M592" i="2"/>
  <c r="R591" i="2"/>
  <c r="M591" i="2"/>
  <c r="R590" i="2"/>
  <c r="M590" i="2"/>
  <c r="R589" i="2"/>
  <c r="M589" i="2"/>
  <c r="R588" i="2"/>
  <c r="M588" i="2"/>
  <c r="R587" i="2"/>
  <c r="M587" i="2"/>
  <c r="R586" i="2"/>
  <c r="M586" i="2"/>
  <c r="R585" i="2"/>
  <c r="M585" i="2"/>
  <c r="R584" i="2"/>
  <c r="M584" i="2"/>
  <c r="R583" i="2"/>
  <c r="M583" i="2"/>
  <c r="R582" i="2"/>
  <c r="M582" i="2"/>
  <c r="R581" i="2"/>
  <c r="M581" i="2"/>
  <c r="R580" i="2"/>
  <c r="M580" i="2"/>
  <c r="R579" i="2"/>
  <c r="M579" i="2"/>
  <c r="R578" i="2"/>
  <c r="M578" i="2"/>
  <c r="R577" i="2"/>
  <c r="M577" i="2"/>
  <c r="R576" i="2"/>
  <c r="M576" i="2"/>
  <c r="R575" i="2"/>
  <c r="M575" i="2"/>
  <c r="R574" i="2"/>
  <c r="M574" i="2"/>
  <c r="R573" i="2"/>
  <c r="M573" i="2"/>
  <c r="R572" i="2"/>
  <c r="M572" i="2"/>
  <c r="R571" i="2"/>
  <c r="M571" i="2"/>
  <c r="R570" i="2"/>
  <c r="M570" i="2"/>
  <c r="R569" i="2"/>
  <c r="M569" i="2"/>
  <c r="R568" i="2"/>
  <c r="M568" i="2"/>
  <c r="R567" i="2"/>
  <c r="M567" i="2"/>
  <c r="R566" i="2"/>
  <c r="M566" i="2"/>
  <c r="R565" i="2"/>
  <c r="M565" i="2"/>
  <c r="R564" i="2"/>
  <c r="M564" i="2"/>
  <c r="R563" i="2"/>
  <c r="M563" i="2"/>
  <c r="R562" i="2"/>
  <c r="M562" i="2"/>
  <c r="R561" i="2"/>
  <c r="M561" i="2"/>
  <c r="R560" i="2"/>
  <c r="M560" i="2"/>
  <c r="R559" i="2"/>
  <c r="M559" i="2"/>
  <c r="R558" i="2"/>
  <c r="M558" i="2"/>
  <c r="R557" i="2"/>
  <c r="M557" i="2"/>
  <c r="R556" i="2"/>
  <c r="M556" i="2"/>
  <c r="R555" i="2"/>
  <c r="M555" i="2"/>
  <c r="R554" i="2"/>
  <c r="M554" i="2"/>
  <c r="R553" i="2"/>
  <c r="M553" i="2"/>
  <c r="R552" i="2"/>
  <c r="M552" i="2"/>
  <c r="R551" i="2"/>
  <c r="M551" i="2"/>
  <c r="R550" i="2"/>
  <c r="M550" i="2"/>
  <c r="R549" i="2"/>
  <c r="M549" i="2"/>
  <c r="R548" i="2"/>
  <c r="M548" i="2"/>
  <c r="R547" i="2"/>
  <c r="M547" i="2"/>
  <c r="R546" i="2"/>
  <c r="M546" i="2"/>
  <c r="R545" i="2"/>
  <c r="M545" i="2"/>
  <c r="R544" i="2"/>
  <c r="M544" i="2"/>
  <c r="R543" i="2"/>
  <c r="M543" i="2"/>
  <c r="R542" i="2"/>
  <c r="M542" i="2"/>
  <c r="R541" i="2"/>
  <c r="M541" i="2"/>
  <c r="R540" i="2"/>
  <c r="M540" i="2"/>
  <c r="R539" i="2"/>
  <c r="M539" i="2"/>
  <c r="R538" i="2"/>
  <c r="M538" i="2"/>
  <c r="R537" i="2"/>
  <c r="M537" i="2"/>
  <c r="R536" i="2"/>
  <c r="M536" i="2"/>
  <c r="R535" i="2"/>
  <c r="M535" i="2"/>
  <c r="R534" i="2"/>
  <c r="M534" i="2"/>
  <c r="R533" i="2"/>
  <c r="M533" i="2"/>
  <c r="R532" i="2"/>
  <c r="M532" i="2"/>
  <c r="R531" i="2"/>
  <c r="M531" i="2"/>
  <c r="R530" i="2"/>
  <c r="M530" i="2"/>
  <c r="R529" i="2"/>
  <c r="M529" i="2"/>
  <c r="R528" i="2"/>
  <c r="M528" i="2"/>
  <c r="R527" i="2"/>
  <c r="M527" i="2"/>
  <c r="R526" i="2"/>
  <c r="M526" i="2"/>
  <c r="R525" i="2"/>
  <c r="M525" i="2"/>
  <c r="R524" i="2"/>
  <c r="M524" i="2"/>
  <c r="R523" i="2"/>
  <c r="M523" i="2"/>
  <c r="R522" i="2"/>
  <c r="M522" i="2"/>
  <c r="R521" i="2"/>
  <c r="M521" i="2"/>
  <c r="R520" i="2"/>
  <c r="M520" i="2"/>
  <c r="R519" i="2"/>
  <c r="M519" i="2"/>
  <c r="R518" i="2"/>
  <c r="M518" i="2"/>
  <c r="R517" i="2"/>
  <c r="M517" i="2"/>
  <c r="R516" i="2"/>
  <c r="M516" i="2"/>
  <c r="R515" i="2"/>
  <c r="M515" i="2"/>
  <c r="R514" i="2"/>
  <c r="M514" i="2"/>
  <c r="R513" i="2"/>
  <c r="M513" i="2"/>
  <c r="R512" i="2"/>
  <c r="M512" i="2"/>
  <c r="R511" i="2"/>
  <c r="M511" i="2"/>
  <c r="R510" i="2"/>
  <c r="M510" i="2"/>
  <c r="R509" i="2"/>
  <c r="M509" i="2"/>
  <c r="R508" i="2"/>
  <c r="M508" i="2"/>
  <c r="R507" i="2"/>
  <c r="M507" i="2"/>
  <c r="R506" i="2"/>
  <c r="M506" i="2"/>
  <c r="R505" i="2"/>
  <c r="M505" i="2"/>
  <c r="R504" i="2"/>
  <c r="M504" i="2"/>
  <c r="R503" i="2"/>
  <c r="M503" i="2"/>
  <c r="R502" i="2"/>
  <c r="M502" i="2"/>
  <c r="R501" i="2"/>
  <c r="M501" i="2"/>
  <c r="R500" i="2"/>
  <c r="M500" i="2"/>
  <c r="R499" i="2"/>
  <c r="M499" i="2"/>
  <c r="R498" i="2"/>
  <c r="M498" i="2"/>
  <c r="R497" i="2"/>
  <c r="M497" i="2"/>
  <c r="R496" i="2"/>
  <c r="M496" i="2"/>
  <c r="R495" i="2"/>
  <c r="M495" i="2"/>
  <c r="R494" i="2"/>
  <c r="M494" i="2"/>
  <c r="R493" i="2"/>
  <c r="M493" i="2"/>
  <c r="R492" i="2"/>
  <c r="M492" i="2"/>
  <c r="R491" i="2"/>
  <c r="M491" i="2"/>
  <c r="R490" i="2"/>
  <c r="M490" i="2"/>
  <c r="R489" i="2"/>
  <c r="M489" i="2"/>
  <c r="R488" i="2"/>
  <c r="M488" i="2"/>
  <c r="R487" i="2"/>
  <c r="M487" i="2"/>
  <c r="R486" i="2"/>
  <c r="M486" i="2"/>
  <c r="R485" i="2"/>
  <c r="M485" i="2"/>
  <c r="R484" i="2"/>
  <c r="M484" i="2"/>
  <c r="R483" i="2"/>
  <c r="M483" i="2"/>
  <c r="R482" i="2"/>
  <c r="M482" i="2"/>
  <c r="R481" i="2"/>
  <c r="M481" i="2"/>
  <c r="R480" i="2"/>
  <c r="M480" i="2"/>
  <c r="R479" i="2"/>
  <c r="M479" i="2"/>
  <c r="R478" i="2"/>
  <c r="M478" i="2"/>
  <c r="R477" i="2"/>
  <c r="M477" i="2"/>
  <c r="R476" i="2"/>
  <c r="M476" i="2"/>
  <c r="R475" i="2"/>
  <c r="M475" i="2"/>
  <c r="R474" i="2"/>
  <c r="M474" i="2"/>
  <c r="R473" i="2"/>
  <c r="M473" i="2"/>
  <c r="R472" i="2"/>
  <c r="M472" i="2"/>
  <c r="R471" i="2"/>
  <c r="M471" i="2"/>
  <c r="R470" i="2"/>
  <c r="M470" i="2"/>
  <c r="R469" i="2"/>
  <c r="M469" i="2"/>
  <c r="R468" i="2"/>
  <c r="M468" i="2"/>
  <c r="R467" i="2"/>
  <c r="M467" i="2"/>
  <c r="R466" i="2"/>
  <c r="M466" i="2"/>
  <c r="R465" i="2"/>
  <c r="M465" i="2"/>
  <c r="R464" i="2"/>
  <c r="M464" i="2"/>
  <c r="R463" i="2"/>
  <c r="M463" i="2"/>
  <c r="R462" i="2"/>
  <c r="M462" i="2"/>
  <c r="R461" i="2"/>
  <c r="M461" i="2"/>
  <c r="R460" i="2"/>
  <c r="M460" i="2"/>
  <c r="R459" i="2"/>
  <c r="M459" i="2"/>
  <c r="R458" i="2"/>
  <c r="M458" i="2"/>
  <c r="R457" i="2"/>
  <c r="M457" i="2"/>
  <c r="R456" i="2"/>
  <c r="M456" i="2"/>
  <c r="R455" i="2"/>
  <c r="M455" i="2"/>
  <c r="R454" i="2"/>
  <c r="M454" i="2"/>
  <c r="R453" i="2"/>
  <c r="M453" i="2"/>
  <c r="R452" i="2"/>
  <c r="M452" i="2"/>
  <c r="R451" i="2"/>
  <c r="M451" i="2"/>
  <c r="R450" i="2"/>
  <c r="M450" i="2"/>
  <c r="R449" i="2"/>
  <c r="M449" i="2"/>
  <c r="R448" i="2"/>
  <c r="M448" i="2"/>
  <c r="R447" i="2"/>
  <c r="M447" i="2"/>
  <c r="R446" i="2"/>
  <c r="M446" i="2"/>
  <c r="R445" i="2"/>
  <c r="M445" i="2"/>
  <c r="R444" i="2"/>
  <c r="M444" i="2"/>
  <c r="R443" i="2"/>
  <c r="M443" i="2"/>
  <c r="R442" i="2"/>
  <c r="M442" i="2"/>
  <c r="R441" i="2"/>
  <c r="M441" i="2"/>
  <c r="R440" i="2"/>
  <c r="M440" i="2"/>
  <c r="R439" i="2"/>
  <c r="M439" i="2"/>
  <c r="R438" i="2"/>
  <c r="M438" i="2"/>
  <c r="R437" i="2"/>
  <c r="M437" i="2"/>
  <c r="R436" i="2"/>
  <c r="M436" i="2"/>
  <c r="R435" i="2"/>
  <c r="M435" i="2"/>
  <c r="R434" i="2"/>
  <c r="M434" i="2"/>
  <c r="R433" i="2"/>
  <c r="M433" i="2"/>
  <c r="R432" i="2"/>
  <c r="M432" i="2"/>
  <c r="R431" i="2"/>
  <c r="M431" i="2"/>
  <c r="R430" i="2"/>
  <c r="M430" i="2"/>
  <c r="R429" i="2"/>
  <c r="M429" i="2"/>
  <c r="R428" i="2"/>
  <c r="M428" i="2"/>
  <c r="R427" i="2"/>
  <c r="M427" i="2"/>
  <c r="R426" i="2"/>
  <c r="M426" i="2"/>
  <c r="R425" i="2"/>
  <c r="M425" i="2"/>
  <c r="R424" i="2"/>
  <c r="M424" i="2"/>
  <c r="R423" i="2"/>
  <c r="M423" i="2"/>
  <c r="R422" i="2"/>
  <c r="M422" i="2"/>
  <c r="R421" i="2"/>
  <c r="M421" i="2"/>
  <c r="R420" i="2"/>
  <c r="M420" i="2"/>
  <c r="R419" i="2"/>
  <c r="M419" i="2"/>
  <c r="R418" i="2"/>
  <c r="M418" i="2"/>
  <c r="R417" i="2"/>
  <c r="M417" i="2"/>
  <c r="R416" i="2"/>
  <c r="M416" i="2"/>
  <c r="R415" i="2"/>
  <c r="M415" i="2"/>
  <c r="R414" i="2"/>
  <c r="M414" i="2"/>
  <c r="R413" i="2"/>
  <c r="M413" i="2"/>
  <c r="R412" i="2"/>
  <c r="M412" i="2"/>
  <c r="R411" i="2"/>
  <c r="M411" i="2"/>
  <c r="R410" i="2"/>
  <c r="M410" i="2"/>
  <c r="R409" i="2"/>
  <c r="M409" i="2"/>
  <c r="R408" i="2"/>
  <c r="M408" i="2"/>
  <c r="R407" i="2"/>
  <c r="M407" i="2"/>
  <c r="R406" i="2"/>
  <c r="M406" i="2"/>
  <c r="R405" i="2"/>
  <c r="M405" i="2"/>
  <c r="R404" i="2"/>
  <c r="M404" i="2"/>
  <c r="R403" i="2"/>
  <c r="M403" i="2"/>
  <c r="R402" i="2"/>
  <c r="M402" i="2"/>
  <c r="R401" i="2"/>
  <c r="M401" i="2"/>
  <c r="R400" i="2"/>
  <c r="M400" i="2"/>
  <c r="R399" i="2"/>
  <c r="M399" i="2"/>
  <c r="R398" i="2"/>
  <c r="M398" i="2"/>
  <c r="R397" i="2"/>
  <c r="M397" i="2"/>
  <c r="R396" i="2"/>
  <c r="M396" i="2"/>
  <c r="R395" i="2"/>
  <c r="M395" i="2"/>
  <c r="R394" i="2"/>
  <c r="M394" i="2"/>
  <c r="R393" i="2"/>
  <c r="M393" i="2"/>
  <c r="R392" i="2"/>
  <c r="M392" i="2"/>
  <c r="R391" i="2"/>
  <c r="M391" i="2"/>
  <c r="R390" i="2"/>
  <c r="M390" i="2"/>
  <c r="R389" i="2"/>
  <c r="M389" i="2"/>
  <c r="R388" i="2"/>
  <c r="M388" i="2"/>
  <c r="R387" i="2"/>
  <c r="M387" i="2"/>
  <c r="R386" i="2"/>
  <c r="M386" i="2"/>
  <c r="R385" i="2"/>
  <c r="M385" i="2"/>
  <c r="R384" i="2"/>
  <c r="M384" i="2"/>
  <c r="R383" i="2"/>
  <c r="M383" i="2"/>
  <c r="R382" i="2"/>
  <c r="M382" i="2"/>
  <c r="R381" i="2"/>
  <c r="M381" i="2"/>
  <c r="R380" i="2"/>
  <c r="M380" i="2"/>
  <c r="R379" i="2"/>
  <c r="M379" i="2"/>
  <c r="R378" i="2"/>
  <c r="M378" i="2"/>
  <c r="R377" i="2"/>
  <c r="M377" i="2"/>
  <c r="R376" i="2"/>
  <c r="M376" i="2"/>
  <c r="R375" i="2"/>
  <c r="M375" i="2"/>
  <c r="R374" i="2"/>
  <c r="M374" i="2"/>
  <c r="R373" i="2"/>
  <c r="M373" i="2"/>
  <c r="R372" i="2"/>
  <c r="M372" i="2"/>
  <c r="R371" i="2"/>
  <c r="M371" i="2"/>
  <c r="R370" i="2"/>
  <c r="M370" i="2"/>
  <c r="R369" i="2"/>
  <c r="M369" i="2"/>
  <c r="R368" i="2"/>
  <c r="M368" i="2"/>
  <c r="R367" i="2"/>
  <c r="M367" i="2"/>
  <c r="R366" i="2"/>
  <c r="M366" i="2"/>
  <c r="R365" i="2"/>
  <c r="M365" i="2"/>
  <c r="R364" i="2"/>
  <c r="M364" i="2"/>
  <c r="R363" i="2"/>
  <c r="M363" i="2"/>
  <c r="R362" i="2"/>
  <c r="M362" i="2"/>
  <c r="R361" i="2"/>
  <c r="M361" i="2"/>
  <c r="R360" i="2"/>
  <c r="M360" i="2"/>
  <c r="R359" i="2"/>
  <c r="M359" i="2"/>
  <c r="R358" i="2"/>
  <c r="M358" i="2"/>
  <c r="R357" i="2"/>
  <c r="M357" i="2"/>
  <c r="R356" i="2"/>
  <c r="M356" i="2"/>
  <c r="R355" i="2"/>
  <c r="M355" i="2"/>
  <c r="R354" i="2"/>
  <c r="M354" i="2"/>
  <c r="R353" i="2"/>
  <c r="M353" i="2"/>
  <c r="R352" i="2"/>
  <c r="M352" i="2"/>
  <c r="R351" i="2"/>
  <c r="M351" i="2"/>
  <c r="R350" i="2"/>
  <c r="M350" i="2"/>
  <c r="R349" i="2"/>
  <c r="M349" i="2"/>
  <c r="R348" i="2"/>
  <c r="M348" i="2"/>
  <c r="R347" i="2"/>
  <c r="M347" i="2"/>
  <c r="R346" i="2"/>
  <c r="M346" i="2"/>
  <c r="R345" i="2"/>
  <c r="M345" i="2"/>
  <c r="R344" i="2"/>
  <c r="M344" i="2"/>
  <c r="R343" i="2"/>
  <c r="M343" i="2"/>
  <c r="R342" i="2"/>
  <c r="M342" i="2"/>
  <c r="R341" i="2"/>
  <c r="M341" i="2"/>
  <c r="R340" i="2"/>
  <c r="M340" i="2"/>
  <c r="R339" i="2"/>
  <c r="M339" i="2"/>
  <c r="R338" i="2"/>
  <c r="M338" i="2"/>
  <c r="R337" i="2"/>
  <c r="M337" i="2"/>
  <c r="R336" i="2"/>
  <c r="M336" i="2"/>
  <c r="R335" i="2"/>
  <c r="M335" i="2"/>
  <c r="R334" i="2"/>
  <c r="M334" i="2"/>
  <c r="R333" i="2"/>
  <c r="M333" i="2"/>
  <c r="R332" i="2"/>
  <c r="M332" i="2"/>
  <c r="R331" i="2"/>
  <c r="M331" i="2"/>
  <c r="R330" i="2"/>
  <c r="M330" i="2"/>
  <c r="R329" i="2"/>
  <c r="M329" i="2"/>
  <c r="R328" i="2"/>
  <c r="M328" i="2"/>
  <c r="R327" i="2"/>
  <c r="M327" i="2"/>
  <c r="R326" i="2"/>
  <c r="M326" i="2"/>
  <c r="R325" i="2"/>
  <c r="M325" i="2"/>
  <c r="R324" i="2"/>
  <c r="M324" i="2"/>
  <c r="R323" i="2"/>
  <c r="M323" i="2"/>
  <c r="R322" i="2"/>
  <c r="M322" i="2"/>
  <c r="R321" i="2"/>
  <c r="M321" i="2"/>
  <c r="R320" i="2"/>
  <c r="M320" i="2"/>
  <c r="R319" i="2"/>
  <c r="M319" i="2"/>
  <c r="R318" i="2"/>
  <c r="M318" i="2"/>
  <c r="R317" i="2"/>
  <c r="M317" i="2"/>
  <c r="R316" i="2"/>
  <c r="M316" i="2"/>
  <c r="R315" i="2"/>
  <c r="M315" i="2"/>
  <c r="R314" i="2"/>
  <c r="M314" i="2"/>
  <c r="R313" i="2"/>
  <c r="M313" i="2"/>
  <c r="R312" i="2"/>
  <c r="M312" i="2"/>
  <c r="R311" i="2"/>
  <c r="M311" i="2"/>
  <c r="R310" i="2"/>
  <c r="M310" i="2"/>
  <c r="R309" i="2"/>
  <c r="M309" i="2"/>
  <c r="R308" i="2"/>
  <c r="M308" i="2"/>
  <c r="R307" i="2"/>
  <c r="M307" i="2"/>
  <c r="R306" i="2"/>
  <c r="M306" i="2"/>
  <c r="R305" i="2"/>
  <c r="M305" i="2"/>
  <c r="R304" i="2"/>
  <c r="M304" i="2"/>
  <c r="R303" i="2"/>
  <c r="M303" i="2"/>
  <c r="R302" i="2"/>
  <c r="M302" i="2"/>
  <c r="R301" i="2"/>
  <c r="M301" i="2"/>
  <c r="R300" i="2"/>
  <c r="M300" i="2"/>
  <c r="R299" i="2"/>
  <c r="M299" i="2"/>
  <c r="R298" i="2"/>
  <c r="M298" i="2"/>
  <c r="R297" i="2"/>
  <c r="M297" i="2"/>
  <c r="R296" i="2"/>
  <c r="M296" i="2"/>
  <c r="R295" i="2"/>
  <c r="M295" i="2"/>
  <c r="R294" i="2"/>
  <c r="M294" i="2"/>
  <c r="R293" i="2"/>
  <c r="M293" i="2"/>
  <c r="R292" i="2"/>
  <c r="M292" i="2"/>
  <c r="R291" i="2"/>
  <c r="M291" i="2"/>
  <c r="R290" i="2"/>
  <c r="M290" i="2"/>
  <c r="R289" i="2"/>
  <c r="M289" i="2"/>
  <c r="R288" i="2"/>
  <c r="M288" i="2"/>
  <c r="R287" i="2"/>
  <c r="M287" i="2"/>
  <c r="R286" i="2"/>
  <c r="M286" i="2"/>
  <c r="R285" i="2"/>
  <c r="M285" i="2"/>
  <c r="R284" i="2"/>
  <c r="M284" i="2"/>
  <c r="R283" i="2"/>
  <c r="M283" i="2"/>
  <c r="R282" i="2"/>
  <c r="M282" i="2"/>
  <c r="R281" i="2"/>
  <c r="M281" i="2"/>
  <c r="R280" i="2"/>
  <c r="M280" i="2"/>
  <c r="R279" i="2"/>
  <c r="M279" i="2"/>
  <c r="R278" i="2"/>
  <c r="M278" i="2"/>
  <c r="R277" i="2"/>
  <c r="M277" i="2"/>
  <c r="R276" i="2"/>
  <c r="M276" i="2"/>
  <c r="R275" i="2"/>
  <c r="M275" i="2"/>
  <c r="R274" i="2"/>
  <c r="M274" i="2"/>
  <c r="R273" i="2"/>
  <c r="M273" i="2"/>
  <c r="R272" i="2"/>
  <c r="M272" i="2"/>
  <c r="R271" i="2"/>
  <c r="M271" i="2"/>
  <c r="R270" i="2"/>
  <c r="M270" i="2"/>
  <c r="R269" i="2"/>
  <c r="M269" i="2"/>
  <c r="R268" i="2"/>
  <c r="M268" i="2"/>
  <c r="R267" i="2"/>
  <c r="M267" i="2"/>
  <c r="R266" i="2"/>
  <c r="M266" i="2"/>
  <c r="R265" i="2"/>
  <c r="M265" i="2"/>
  <c r="R264" i="2"/>
  <c r="M264" i="2"/>
  <c r="R263" i="2"/>
  <c r="M263" i="2"/>
  <c r="R262" i="2"/>
  <c r="M262" i="2"/>
  <c r="R261" i="2"/>
  <c r="M261" i="2"/>
  <c r="R260" i="2"/>
  <c r="M260" i="2"/>
  <c r="R259" i="2"/>
  <c r="M259" i="2"/>
  <c r="R258" i="2"/>
  <c r="M258" i="2"/>
  <c r="R257" i="2"/>
  <c r="M257" i="2"/>
  <c r="R256" i="2"/>
  <c r="M256" i="2"/>
  <c r="R255" i="2"/>
  <c r="M255" i="2"/>
  <c r="R254" i="2"/>
  <c r="M254" i="2"/>
  <c r="R253" i="2"/>
  <c r="M253" i="2"/>
  <c r="R252" i="2"/>
  <c r="M252" i="2"/>
  <c r="R251" i="2"/>
  <c r="M251" i="2"/>
  <c r="R250" i="2"/>
  <c r="M250" i="2"/>
  <c r="R249" i="2"/>
  <c r="M249" i="2"/>
  <c r="R248" i="2"/>
  <c r="M248" i="2"/>
  <c r="R247" i="2"/>
  <c r="M247" i="2"/>
  <c r="R246" i="2"/>
  <c r="M246" i="2"/>
  <c r="R245" i="2"/>
  <c r="M245" i="2"/>
  <c r="R244" i="2"/>
  <c r="M244" i="2"/>
  <c r="R243" i="2"/>
  <c r="M243" i="2"/>
  <c r="R242" i="2"/>
  <c r="M242" i="2"/>
  <c r="R241" i="2"/>
  <c r="M241" i="2"/>
  <c r="R240" i="2"/>
  <c r="M240" i="2"/>
  <c r="R239" i="2"/>
  <c r="M239" i="2"/>
  <c r="R238" i="2"/>
  <c r="M238" i="2"/>
  <c r="R237" i="2"/>
  <c r="M237" i="2"/>
  <c r="R236" i="2"/>
  <c r="M236" i="2"/>
  <c r="R235" i="2"/>
  <c r="M235" i="2"/>
  <c r="R234" i="2"/>
  <c r="M234" i="2"/>
  <c r="R233" i="2"/>
  <c r="M233" i="2"/>
  <c r="R232" i="2"/>
  <c r="M232" i="2"/>
  <c r="R231" i="2"/>
  <c r="M231" i="2"/>
  <c r="R230" i="2"/>
  <c r="M230" i="2"/>
  <c r="R229" i="2"/>
  <c r="M229" i="2"/>
  <c r="R228" i="2"/>
  <c r="M228" i="2"/>
  <c r="R227" i="2"/>
  <c r="M227" i="2"/>
  <c r="R226" i="2"/>
  <c r="M226" i="2"/>
  <c r="R225" i="2"/>
  <c r="M225" i="2"/>
  <c r="R224" i="2"/>
  <c r="M224" i="2"/>
  <c r="R223" i="2"/>
  <c r="M223" i="2"/>
  <c r="R222" i="2"/>
  <c r="M222" i="2"/>
  <c r="R221" i="2"/>
  <c r="M221" i="2"/>
  <c r="R220" i="2"/>
  <c r="M220" i="2"/>
  <c r="R219" i="2"/>
  <c r="M219" i="2"/>
  <c r="R218" i="2"/>
  <c r="M218" i="2"/>
  <c r="R217" i="2"/>
  <c r="M217" i="2"/>
  <c r="R216" i="2"/>
  <c r="M216" i="2"/>
  <c r="R215" i="2"/>
  <c r="M215" i="2"/>
  <c r="R214" i="2"/>
  <c r="M214" i="2"/>
  <c r="R213" i="2"/>
  <c r="M213" i="2"/>
  <c r="R212" i="2"/>
  <c r="M212" i="2"/>
  <c r="R211" i="2"/>
  <c r="M211" i="2"/>
  <c r="R210" i="2"/>
  <c r="M210" i="2"/>
  <c r="R209" i="2"/>
  <c r="M209" i="2"/>
  <c r="R208" i="2"/>
  <c r="M208" i="2"/>
  <c r="R207" i="2"/>
  <c r="M207" i="2"/>
  <c r="R206" i="2"/>
  <c r="M206" i="2"/>
  <c r="R205" i="2"/>
  <c r="M205" i="2"/>
  <c r="R204" i="2"/>
  <c r="M204" i="2"/>
  <c r="R203" i="2"/>
  <c r="M203" i="2"/>
  <c r="R202" i="2"/>
  <c r="M202" i="2"/>
  <c r="R201" i="2"/>
  <c r="M201" i="2"/>
  <c r="R200" i="2"/>
  <c r="M200" i="2"/>
  <c r="R199" i="2"/>
  <c r="M199" i="2"/>
  <c r="R198" i="2"/>
  <c r="M198" i="2"/>
  <c r="R197" i="2"/>
  <c r="M197" i="2"/>
  <c r="R196" i="2"/>
  <c r="M196" i="2"/>
  <c r="R195" i="2"/>
  <c r="M195" i="2"/>
  <c r="R194" i="2"/>
  <c r="M194" i="2"/>
  <c r="R193" i="2"/>
  <c r="M193" i="2"/>
  <c r="R192" i="2"/>
  <c r="M192" i="2"/>
  <c r="R191" i="2"/>
  <c r="M191" i="2"/>
  <c r="R190" i="2"/>
  <c r="M190" i="2"/>
  <c r="R189" i="2"/>
  <c r="M189" i="2"/>
  <c r="R188" i="2"/>
  <c r="M188" i="2"/>
  <c r="R187" i="2"/>
  <c r="M187" i="2"/>
  <c r="R186" i="2"/>
  <c r="M186" i="2"/>
  <c r="R185" i="2"/>
  <c r="M185" i="2"/>
  <c r="R184" i="2"/>
  <c r="M184" i="2"/>
  <c r="R183" i="2"/>
  <c r="M183" i="2"/>
  <c r="R182" i="2"/>
  <c r="M182" i="2"/>
  <c r="R181" i="2"/>
  <c r="M181" i="2"/>
  <c r="R180" i="2"/>
  <c r="M180" i="2"/>
  <c r="R179" i="2"/>
  <c r="M179" i="2"/>
  <c r="R178" i="2"/>
  <c r="M178" i="2"/>
  <c r="R177" i="2"/>
  <c r="M177" i="2"/>
  <c r="R176" i="2"/>
  <c r="M176" i="2"/>
  <c r="R175" i="2"/>
  <c r="M175" i="2"/>
  <c r="R174" i="2"/>
  <c r="M174" i="2"/>
  <c r="R173" i="2"/>
  <c r="M173" i="2"/>
  <c r="R172" i="2"/>
  <c r="M172" i="2"/>
  <c r="R171" i="2"/>
  <c r="M171" i="2"/>
  <c r="R170" i="2"/>
  <c r="M170" i="2"/>
  <c r="R169" i="2"/>
  <c r="M169" i="2"/>
  <c r="R168" i="2"/>
  <c r="M168" i="2"/>
  <c r="R167" i="2"/>
  <c r="M167" i="2"/>
  <c r="R166" i="2"/>
  <c r="M166" i="2"/>
  <c r="R165" i="2"/>
  <c r="M165" i="2"/>
  <c r="R164" i="2"/>
  <c r="M164" i="2"/>
  <c r="R163" i="2"/>
  <c r="M163" i="2"/>
  <c r="R162" i="2"/>
  <c r="M162" i="2"/>
  <c r="R161" i="2"/>
  <c r="M161" i="2"/>
  <c r="R160" i="2"/>
  <c r="M160" i="2"/>
  <c r="R159" i="2"/>
  <c r="M159" i="2"/>
  <c r="R158" i="2"/>
  <c r="M158" i="2"/>
  <c r="R157" i="2"/>
  <c r="M157" i="2"/>
  <c r="R156" i="2"/>
  <c r="M156" i="2"/>
  <c r="R155" i="2"/>
  <c r="M155" i="2"/>
  <c r="R154" i="2"/>
  <c r="M154" i="2"/>
  <c r="R153" i="2"/>
  <c r="M153" i="2"/>
  <c r="R152" i="2"/>
  <c r="M152" i="2"/>
  <c r="R151" i="2"/>
  <c r="M151" i="2"/>
  <c r="R150" i="2"/>
  <c r="M150" i="2"/>
  <c r="R149" i="2"/>
  <c r="M149" i="2"/>
  <c r="R148" i="2"/>
  <c r="M148" i="2"/>
  <c r="R147" i="2"/>
  <c r="M147" i="2"/>
  <c r="R146" i="2"/>
  <c r="M146" i="2"/>
  <c r="R145" i="2"/>
  <c r="M145" i="2"/>
  <c r="R144" i="2"/>
  <c r="M144" i="2"/>
  <c r="R143" i="2"/>
  <c r="M143" i="2"/>
  <c r="R142" i="2"/>
  <c r="M142" i="2"/>
  <c r="R141" i="2"/>
  <c r="M141" i="2"/>
  <c r="R140" i="2"/>
  <c r="M140" i="2"/>
  <c r="R139" i="2"/>
  <c r="M139" i="2"/>
  <c r="R138" i="2"/>
  <c r="M138" i="2"/>
  <c r="R137" i="2"/>
  <c r="M137" i="2"/>
  <c r="R136" i="2"/>
  <c r="M136" i="2"/>
  <c r="R135" i="2"/>
  <c r="M135" i="2"/>
  <c r="R134" i="2"/>
  <c r="M134" i="2"/>
  <c r="R133" i="2"/>
  <c r="M133" i="2"/>
  <c r="R132" i="2"/>
  <c r="M132" i="2"/>
  <c r="R131" i="2"/>
  <c r="M131" i="2"/>
  <c r="R130" i="2"/>
  <c r="M130" i="2"/>
  <c r="R129" i="2"/>
  <c r="M129" i="2"/>
  <c r="R128" i="2"/>
  <c r="M128" i="2"/>
  <c r="R127" i="2"/>
  <c r="M127" i="2"/>
  <c r="R126" i="2"/>
  <c r="M126" i="2"/>
  <c r="R125" i="2"/>
  <c r="M125" i="2"/>
  <c r="R124" i="2"/>
  <c r="M124" i="2"/>
  <c r="R123" i="2"/>
  <c r="M123" i="2"/>
  <c r="R122" i="2"/>
  <c r="M122" i="2"/>
  <c r="R121" i="2"/>
  <c r="M121" i="2"/>
  <c r="R120" i="2"/>
  <c r="M120" i="2"/>
  <c r="R119" i="2"/>
  <c r="M119" i="2"/>
  <c r="R118" i="2"/>
  <c r="M118" i="2"/>
  <c r="R117" i="2"/>
  <c r="M117" i="2"/>
  <c r="R116" i="2"/>
  <c r="M116" i="2"/>
  <c r="R115" i="2"/>
  <c r="M115" i="2"/>
  <c r="R114" i="2"/>
  <c r="M114" i="2"/>
  <c r="R113" i="2"/>
  <c r="M113" i="2"/>
  <c r="R112" i="2"/>
  <c r="M112" i="2"/>
  <c r="R111" i="2"/>
  <c r="M111" i="2"/>
  <c r="R110" i="2"/>
  <c r="M110" i="2"/>
  <c r="R109" i="2"/>
  <c r="M109" i="2"/>
  <c r="R108" i="2"/>
  <c r="M108" i="2"/>
  <c r="R107" i="2"/>
  <c r="M107" i="2"/>
  <c r="R106" i="2"/>
  <c r="M106" i="2"/>
  <c r="R105" i="2"/>
  <c r="M105" i="2"/>
  <c r="R104" i="2"/>
  <c r="M104" i="2"/>
  <c r="R103" i="2"/>
  <c r="M103" i="2"/>
  <c r="R102" i="2"/>
  <c r="M102" i="2"/>
  <c r="R101" i="2"/>
  <c r="M101" i="2"/>
  <c r="R100" i="2"/>
  <c r="M100" i="2"/>
  <c r="R99" i="2"/>
  <c r="M99" i="2"/>
  <c r="R98" i="2"/>
  <c r="M98" i="2"/>
  <c r="R97" i="2"/>
  <c r="M97" i="2"/>
  <c r="R96" i="2"/>
  <c r="M96" i="2"/>
  <c r="R95" i="2"/>
  <c r="M95" i="2"/>
  <c r="R94" i="2"/>
  <c r="M94" i="2"/>
  <c r="R93" i="2"/>
  <c r="M93" i="2"/>
  <c r="R92" i="2"/>
  <c r="M92" i="2"/>
  <c r="R91" i="2"/>
  <c r="M91" i="2"/>
  <c r="R90" i="2"/>
  <c r="M90" i="2"/>
  <c r="R89" i="2"/>
  <c r="M89" i="2"/>
  <c r="R88" i="2"/>
  <c r="M88" i="2"/>
  <c r="R87" i="2"/>
  <c r="M87" i="2"/>
  <c r="R86" i="2"/>
  <c r="M86" i="2"/>
  <c r="R85" i="2"/>
  <c r="M85" i="2"/>
  <c r="R84" i="2"/>
  <c r="M84" i="2"/>
  <c r="R83" i="2"/>
  <c r="M83" i="2"/>
  <c r="R82" i="2"/>
  <c r="M82" i="2"/>
  <c r="R81" i="2"/>
  <c r="M81" i="2"/>
  <c r="R80" i="2"/>
  <c r="M80" i="2"/>
  <c r="R79" i="2"/>
  <c r="M79" i="2"/>
  <c r="R78" i="2"/>
  <c r="M78" i="2"/>
  <c r="R77" i="2"/>
  <c r="M77" i="2"/>
  <c r="R76" i="2"/>
  <c r="M76" i="2"/>
  <c r="R75" i="2"/>
  <c r="M75" i="2"/>
  <c r="R74" i="2"/>
  <c r="M74" i="2"/>
  <c r="R73" i="2"/>
  <c r="M73" i="2"/>
  <c r="R72" i="2"/>
  <c r="M72" i="2"/>
  <c r="R71" i="2"/>
  <c r="M71" i="2"/>
  <c r="R70" i="2"/>
  <c r="M70" i="2"/>
  <c r="R69" i="2"/>
  <c r="M69" i="2"/>
  <c r="R68" i="2"/>
  <c r="M68" i="2"/>
  <c r="R67" i="2"/>
  <c r="M67" i="2"/>
  <c r="R66" i="2"/>
  <c r="M66" i="2"/>
  <c r="R65" i="2"/>
  <c r="M65" i="2"/>
  <c r="R64" i="2"/>
  <c r="M64" i="2"/>
  <c r="R63" i="2"/>
  <c r="M63" i="2"/>
  <c r="R62" i="2"/>
  <c r="M62" i="2"/>
  <c r="R61" i="2"/>
  <c r="M61" i="2"/>
  <c r="R60" i="2"/>
  <c r="M60" i="2"/>
  <c r="R59" i="2"/>
  <c r="M59" i="2"/>
  <c r="R58" i="2"/>
  <c r="M58" i="2"/>
  <c r="R57" i="2"/>
  <c r="M57" i="2"/>
  <c r="R56" i="2"/>
  <c r="M56" i="2"/>
  <c r="R55" i="2"/>
  <c r="M55" i="2"/>
  <c r="R54" i="2"/>
  <c r="M54" i="2"/>
  <c r="R53" i="2"/>
  <c r="M53" i="2"/>
  <c r="R52" i="2"/>
  <c r="M52" i="2"/>
  <c r="R51" i="2"/>
  <c r="M51" i="2"/>
  <c r="R50" i="2"/>
  <c r="M50" i="2"/>
  <c r="R49" i="2"/>
  <c r="M49" i="2"/>
  <c r="R48" i="2"/>
  <c r="M48" i="2"/>
  <c r="R47" i="2"/>
  <c r="M47" i="2"/>
  <c r="R46" i="2"/>
  <c r="M46" i="2"/>
  <c r="R45" i="2"/>
  <c r="M45" i="2"/>
  <c r="R44" i="2"/>
  <c r="M44" i="2"/>
  <c r="R43" i="2"/>
  <c r="M43" i="2"/>
  <c r="R42" i="2"/>
  <c r="M42" i="2"/>
  <c r="R41" i="2"/>
  <c r="M41" i="2"/>
  <c r="R40" i="2"/>
  <c r="M40" i="2"/>
  <c r="R39" i="2"/>
  <c r="M39" i="2"/>
  <c r="R38" i="2"/>
  <c r="M38" i="2"/>
  <c r="R37" i="2"/>
  <c r="M37" i="2"/>
  <c r="R36" i="2"/>
  <c r="M36" i="2"/>
  <c r="R35" i="2"/>
  <c r="M35" i="2"/>
  <c r="R34" i="2"/>
  <c r="M34" i="2"/>
  <c r="R33" i="2"/>
  <c r="M33" i="2"/>
  <c r="R32" i="2"/>
  <c r="M32" i="2"/>
  <c r="R31" i="2"/>
  <c r="M31" i="2"/>
  <c r="R30" i="2"/>
  <c r="M30" i="2"/>
  <c r="R29" i="2"/>
  <c r="M29" i="2"/>
  <c r="R28" i="2"/>
  <c r="M28" i="2"/>
  <c r="R27" i="2"/>
  <c r="M27" i="2"/>
  <c r="R26" i="2"/>
  <c r="M26" i="2"/>
  <c r="R25" i="2"/>
  <c r="M25" i="2"/>
  <c r="R21" i="2"/>
  <c r="M21" i="2"/>
  <c r="R20" i="2"/>
  <c r="M20" i="2"/>
  <c r="R19" i="2"/>
  <c r="M19" i="2"/>
  <c r="R18" i="2"/>
  <c r="M18" i="2"/>
  <c r="R17" i="2"/>
  <c r="M17" i="2"/>
  <c r="R16" i="2"/>
  <c r="M16" i="2"/>
  <c r="T1004" i="2"/>
  <c r="T1003" i="2"/>
  <c r="T1002" i="2"/>
  <c r="T1001" i="2"/>
  <c r="T1000" i="2"/>
  <c r="T999" i="2"/>
  <c r="T998" i="2"/>
  <c r="T997" i="2"/>
  <c r="T996" i="2"/>
  <c r="T995" i="2"/>
  <c r="T994" i="2"/>
  <c r="T993" i="2"/>
  <c r="T992" i="2"/>
  <c r="T991" i="2"/>
  <c r="T990" i="2"/>
  <c r="T989" i="2"/>
  <c r="T988" i="2"/>
  <c r="T987" i="2"/>
  <c r="T986" i="2"/>
  <c r="T985" i="2"/>
  <c r="T984" i="2"/>
  <c r="T983" i="2"/>
  <c r="T982" i="2"/>
  <c r="T981" i="2"/>
  <c r="T980" i="2"/>
  <c r="T979" i="2"/>
  <c r="T978" i="2"/>
  <c r="T977" i="2"/>
  <c r="T976" i="2"/>
  <c r="T975" i="2"/>
  <c r="T974" i="2"/>
  <c r="T973" i="2"/>
  <c r="T972" i="2"/>
  <c r="T971" i="2"/>
  <c r="T970" i="2"/>
  <c r="T969" i="2"/>
  <c r="T968" i="2"/>
  <c r="T967" i="2"/>
  <c r="T966" i="2"/>
  <c r="T965" i="2"/>
  <c r="T964" i="2"/>
  <c r="T963" i="2"/>
  <c r="T962" i="2"/>
  <c r="T961" i="2"/>
  <c r="T960" i="2"/>
  <c r="T959" i="2"/>
  <c r="T958" i="2"/>
  <c r="T957" i="2"/>
  <c r="T956" i="2"/>
  <c r="T955" i="2"/>
  <c r="T954" i="2"/>
  <c r="T953" i="2"/>
  <c r="T952" i="2"/>
  <c r="T951" i="2"/>
  <c r="T950" i="2"/>
  <c r="T949" i="2"/>
  <c r="T948" i="2"/>
  <c r="T947" i="2"/>
  <c r="T946" i="2"/>
  <c r="T945" i="2"/>
  <c r="T944" i="2"/>
  <c r="T943" i="2"/>
  <c r="T942" i="2"/>
  <c r="T941" i="2"/>
  <c r="T940" i="2"/>
  <c r="T939" i="2"/>
  <c r="T938" i="2"/>
  <c r="T937" i="2"/>
  <c r="T936" i="2"/>
  <c r="T935" i="2"/>
  <c r="T934" i="2"/>
  <c r="T933" i="2"/>
  <c r="T932" i="2"/>
  <c r="T931" i="2"/>
  <c r="T930" i="2"/>
  <c r="T929" i="2"/>
  <c r="T928" i="2"/>
  <c r="T927" i="2"/>
  <c r="T926" i="2"/>
  <c r="T925" i="2"/>
  <c r="T924" i="2"/>
  <c r="T923" i="2"/>
  <c r="T922" i="2"/>
  <c r="T921" i="2"/>
  <c r="T920" i="2"/>
  <c r="T919" i="2"/>
  <c r="T918" i="2"/>
  <c r="T917" i="2"/>
  <c r="T916" i="2"/>
  <c r="T915" i="2"/>
  <c r="T914" i="2"/>
  <c r="T913" i="2"/>
  <c r="T912" i="2"/>
  <c r="T911" i="2"/>
  <c r="T910" i="2"/>
  <c r="T909" i="2"/>
  <c r="T908" i="2"/>
  <c r="T907" i="2"/>
  <c r="T906" i="2"/>
  <c r="T905" i="2"/>
  <c r="T904" i="2"/>
  <c r="T903" i="2"/>
  <c r="T902" i="2"/>
  <c r="T901" i="2"/>
  <c r="T900" i="2"/>
  <c r="T899" i="2"/>
  <c r="T898" i="2"/>
  <c r="T897" i="2"/>
  <c r="T896" i="2"/>
  <c r="T895" i="2"/>
  <c r="T894" i="2"/>
  <c r="T893" i="2"/>
  <c r="T892" i="2"/>
  <c r="T891" i="2"/>
  <c r="T890" i="2"/>
  <c r="T889" i="2"/>
  <c r="T888" i="2"/>
  <c r="T887" i="2"/>
  <c r="T886" i="2"/>
  <c r="T885" i="2"/>
  <c r="T884" i="2"/>
  <c r="T883" i="2"/>
  <c r="T882" i="2"/>
  <c r="T881" i="2"/>
  <c r="T880" i="2"/>
  <c r="T879" i="2"/>
  <c r="T878" i="2"/>
  <c r="T877" i="2"/>
  <c r="T876" i="2"/>
  <c r="T875" i="2"/>
  <c r="T874" i="2"/>
  <c r="T873" i="2"/>
  <c r="T872" i="2"/>
  <c r="T871" i="2"/>
  <c r="T870" i="2"/>
  <c r="T869" i="2"/>
  <c r="T868" i="2"/>
  <c r="T867" i="2"/>
  <c r="T866" i="2"/>
  <c r="T865" i="2"/>
  <c r="T864" i="2"/>
  <c r="T863" i="2"/>
  <c r="T862" i="2"/>
  <c r="T861" i="2"/>
  <c r="T860" i="2"/>
  <c r="T859" i="2"/>
  <c r="T858" i="2"/>
  <c r="T857" i="2"/>
  <c r="T856" i="2"/>
  <c r="T855" i="2"/>
  <c r="T854" i="2"/>
  <c r="T853" i="2"/>
  <c r="T852" i="2"/>
  <c r="T851" i="2"/>
  <c r="T850" i="2"/>
  <c r="T849" i="2"/>
  <c r="T848" i="2"/>
  <c r="T847" i="2"/>
  <c r="T846" i="2"/>
  <c r="T845" i="2"/>
  <c r="T844" i="2"/>
  <c r="T843" i="2"/>
  <c r="T842" i="2"/>
  <c r="T841" i="2"/>
  <c r="T840" i="2"/>
  <c r="T839" i="2"/>
  <c r="T838" i="2"/>
  <c r="T837" i="2"/>
  <c r="T836" i="2"/>
  <c r="T835" i="2"/>
  <c r="T834" i="2"/>
  <c r="T833" i="2"/>
  <c r="T832" i="2"/>
  <c r="T831" i="2"/>
  <c r="T830" i="2"/>
  <c r="T829" i="2"/>
  <c r="T828" i="2"/>
  <c r="T827" i="2"/>
  <c r="T826" i="2"/>
  <c r="T825" i="2"/>
  <c r="T824" i="2"/>
  <c r="T823" i="2"/>
  <c r="T822" i="2"/>
  <c r="T821" i="2"/>
  <c r="T820" i="2"/>
  <c r="T819" i="2"/>
  <c r="T818" i="2"/>
  <c r="T817" i="2"/>
  <c r="T816" i="2"/>
  <c r="T815" i="2"/>
  <c r="T814" i="2"/>
  <c r="T813" i="2"/>
  <c r="T812" i="2"/>
  <c r="T811" i="2"/>
  <c r="T810" i="2"/>
  <c r="T809" i="2"/>
  <c r="T808" i="2"/>
  <c r="T807" i="2"/>
  <c r="T806" i="2"/>
  <c r="T805" i="2"/>
  <c r="T804" i="2"/>
  <c r="T803" i="2"/>
  <c r="T802" i="2"/>
  <c r="T801" i="2"/>
  <c r="T800" i="2"/>
  <c r="T799" i="2"/>
  <c r="T798" i="2"/>
  <c r="T797" i="2"/>
  <c r="T796" i="2"/>
  <c r="T795" i="2"/>
  <c r="T794" i="2"/>
  <c r="T793" i="2"/>
  <c r="T792" i="2"/>
  <c r="T791" i="2"/>
  <c r="T790" i="2"/>
  <c r="T789" i="2"/>
  <c r="T788" i="2"/>
  <c r="T787" i="2"/>
  <c r="T786" i="2"/>
  <c r="T785" i="2"/>
  <c r="T784" i="2"/>
  <c r="T783" i="2"/>
  <c r="T782" i="2"/>
  <c r="T781" i="2"/>
  <c r="T780" i="2"/>
  <c r="T779" i="2"/>
  <c r="T778" i="2"/>
  <c r="T777" i="2"/>
  <c r="T776" i="2"/>
  <c r="T775" i="2"/>
  <c r="T774" i="2"/>
  <c r="T773" i="2"/>
  <c r="T772" i="2"/>
  <c r="T771" i="2"/>
  <c r="T770" i="2"/>
  <c r="T769" i="2"/>
  <c r="T768" i="2"/>
  <c r="T767" i="2"/>
  <c r="T766" i="2"/>
  <c r="T765" i="2"/>
  <c r="T764" i="2"/>
  <c r="T763" i="2"/>
  <c r="T762" i="2"/>
  <c r="T761" i="2"/>
  <c r="T760" i="2"/>
  <c r="T759" i="2"/>
  <c r="T758" i="2"/>
  <c r="T757" i="2"/>
  <c r="T756" i="2"/>
  <c r="T755" i="2"/>
  <c r="T754" i="2"/>
  <c r="T753" i="2"/>
  <c r="T752" i="2"/>
  <c r="T751" i="2"/>
  <c r="T750" i="2"/>
  <c r="T749" i="2"/>
  <c r="T748" i="2"/>
  <c r="T747" i="2"/>
  <c r="T746" i="2"/>
  <c r="T745" i="2"/>
  <c r="T744" i="2"/>
  <c r="T743" i="2"/>
  <c r="T742" i="2"/>
  <c r="T741" i="2"/>
  <c r="T740" i="2"/>
  <c r="T739" i="2"/>
  <c r="T738" i="2"/>
  <c r="T737" i="2"/>
  <c r="T736" i="2"/>
  <c r="T735" i="2"/>
  <c r="T734" i="2"/>
  <c r="T733" i="2"/>
  <c r="T732" i="2"/>
  <c r="T731" i="2"/>
  <c r="T730" i="2"/>
  <c r="T729" i="2"/>
  <c r="T728" i="2"/>
  <c r="T727" i="2"/>
  <c r="T726" i="2"/>
  <c r="T725" i="2"/>
  <c r="T724" i="2"/>
  <c r="T723" i="2"/>
  <c r="T722" i="2"/>
  <c r="T721" i="2"/>
  <c r="T720" i="2"/>
  <c r="T719" i="2"/>
  <c r="T718" i="2"/>
  <c r="T717" i="2"/>
  <c r="T716" i="2"/>
  <c r="T715" i="2"/>
  <c r="T714" i="2"/>
  <c r="T713" i="2"/>
  <c r="T712" i="2"/>
  <c r="T711" i="2"/>
  <c r="T710" i="2"/>
  <c r="T709" i="2"/>
  <c r="T708" i="2"/>
  <c r="T707" i="2"/>
  <c r="T706" i="2"/>
  <c r="T705" i="2"/>
  <c r="T704" i="2"/>
  <c r="T703" i="2"/>
  <c r="T702" i="2"/>
  <c r="T701" i="2"/>
  <c r="T700" i="2"/>
  <c r="T699" i="2"/>
  <c r="T698" i="2"/>
  <c r="T697" i="2"/>
  <c r="T696" i="2"/>
  <c r="T695" i="2"/>
  <c r="T694" i="2"/>
  <c r="T693" i="2"/>
  <c r="T692" i="2"/>
  <c r="T691" i="2"/>
  <c r="T690" i="2"/>
  <c r="T689" i="2"/>
  <c r="T688" i="2"/>
  <c r="T687" i="2"/>
  <c r="T686" i="2"/>
  <c r="T685" i="2"/>
  <c r="T684" i="2"/>
  <c r="T683" i="2"/>
  <c r="T682" i="2"/>
  <c r="T681" i="2"/>
  <c r="T680" i="2"/>
  <c r="T679" i="2"/>
  <c r="T678" i="2"/>
  <c r="T677" i="2"/>
  <c r="T676" i="2"/>
  <c r="T675" i="2"/>
  <c r="T674" i="2"/>
  <c r="T673" i="2"/>
  <c r="T672" i="2"/>
  <c r="T671" i="2"/>
  <c r="T670" i="2"/>
  <c r="T669" i="2"/>
  <c r="T668" i="2"/>
  <c r="T667" i="2"/>
  <c r="T666" i="2"/>
  <c r="T665" i="2"/>
  <c r="T664" i="2"/>
  <c r="T663" i="2"/>
  <c r="T662" i="2"/>
  <c r="T661" i="2"/>
  <c r="T660" i="2"/>
  <c r="T659" i="2"/>
  <c r="T658" i="2"/>
  <c r="T657" i="2"/>
  <c r="T656" i="2"/>
  <c r="T655" i="2"/>
  <c r="T654" i="2"/>
  <c r="T653" i="2"/>
  <c r="T652" i="2"/>
  <c r="T651" i="2"/>
  <c r="T650" i="2"/>
  <c r="T649" i="2"/>
  <c r="T648" i="2"/>
  <c r="T647" i="2"/>
  <c r="T646" i="2"/>
  <c r="T645" i="2"/>
  <c r="T644" i="2"/>
  <c r="T643" i="2"/>
  <c r="T642" i="2"/>
  <c r="T641" i="2"/>
  <c r="T640" i="2"/>
  <c r="T639" i="2"/>
  <c r="T638" i="2"/>
  <c r="T637" i="2"/>
  <c r="T636" i="2"/>
  <c r="T635" i="2"/>
  <c r="T634" i="2"/>
  <c r="T633" i="2"/>
  <c r="T632" i="2"/>
  <c r="T631" i="2"/>
  <c r="T630" i="2"/>
  <c r="T629" i="2"/>
  <c r="T628" i="2"/>
  <c r="T627" i="2"/>
  <c r="T626" i="2"/>
  <c r="T625" i="2"/>
  <c r="T624" i="2"/>
  <c r="T623" i="2"/>
  <c r="T622" i="2"/>
  <c r="T621" i="2"/>
  <c r="T620" i="2"/>
  <c r="T619" i="2"/>
  <c r="T618" i="2"/>
  <c r="T617" i="2"/>
  <c r="T616" i="2"/>
  <c r="T615" i="2"/>
  <c r="T614" i="2"/>
  <c r="T613" i="2"/>
  <c r="T612" i="2"/>
  <c r="T611" i="2"/>
  <c r="T610" i="2"/>
  <c r="T609" i="2"/>
  <c r="T608" i="2"/>
  <c r="T607" i="2"/>
  <c r="T606" i="2"/>
  <c r="T605" i="2"/>
  <c r="T604" i="2"/>
  <c r="T603" i="2"/>
  <c r="T602" i="2"/>
  <c r="T601" i="2"/>
  <c r="T600" i="2"/>
  <c r="T599" i="2"/>
  <c r="T598" i="2"/>
  <c r="T597" i="2"/>
  <c r="T596" i="2"/>
  <c r="T595" i="2"/>
  <c r="T594" i="2"/>
  <c r="T593" i="2"/>
  <c r="T592" i="2"/>
  <c r="T591" i="2"/>
  <c r="T590" i="2"/>
  <c r="T589" i="2"/>
  <c r="T588" i="2"/>
  <c r="T587" i="2"/>
  <c r="T586" i="2"/>
  <c r="T585" i="2"/>
  <c r="T584" i="2"/>
  <c r="T583" i="2"/>
  <c r="T582" i="2"/>
  <c r="T581" i="2"/>
  <c r="T580" i="2"/>
  <c r="T579" i="2"/>
  <c r="T578" i="2"/>
  <c r="T577" i="2"/>
  <c r="T576" i="2"/>
  <c r="T575" i="2"/>
  <c r="T574" i="2"/>
  <c r="T573" i="2"/>
  <c r="T572" i="2"/>
  <c r="T571" i="2"/>
  <c r="T570" i="2"/>
  <c r="T569" i="2"/>
  <c r="T568" i="2"/>
  <c r="T567" i="2"/>
  <c r="T566" i="2"/>
  <c r="T565" i="2"/>
  <c r="T564" i="2"/>
  <c r="T563" i="2"/>
  <c r="T562" i="2"/>
  <c r="T561" i="2"/>
  <c r="T560" i="2"/>
  <c r="T559" i="2"/>
  <c r="T558" i="2"/>
  <c r="T557" i="2"/>
  <c r="T556" i="2"/>
  <c r="T555" i="2"/>
  <c r="T554" i="2"/>
  <c r="T553" i="2"/>
  <c r="T552" i="2"/>
  <c r="T551" i="2"/>
  <c r="T550" i="2"/>
  <c r="T549" i="2"/>
  <c r="T548" i="2"/>
  <c r="T547" i="2"/>
  <c r="T546" i="2"/>
  <c r="T545" i="2"/>
  <c r="T544" i="2"/>
  <c r="T543" i="2"/>
  <c r="T542" i="2"/>
  <c r="T541" i="2"/>
  <c r="T540" i="2"/>
  <c r="T539" i="2"/>
  <c r="T538" i="2"/>
  <c r="T537" i="2"/>
  <c r="T536" i="2"/>
  <c r="T535" i="2"/>
  <c r="T534" i="2"/>
  <c r="T533" i="2"/>
  <c r="T532" i="2"/>
  <c r="T531" i="2"/>
  <c r="T530" i="2"/>
  <c r="T529" i="2"/>
  <c r="T528" i="2"/>
  <c r="T527" i="2"/>
  <c r="T526" i="2"/>
  <c r="T525" i="2"/>
  <c r="T524" i="2"/>
  <c r="T523" i="2"/>
  <c r="T522" i="2"/>
  <c r="T521" i="2"/>
  <c r="T520" i="2"/>
  <c r="T519" i="2"/>
  <c r="T518" i="2"/>
  <c r="T517" i="2"/>
  <c r="T516" i="2"/>
  <c r="T515" i="2"/>
  <c r="T514" i="2"/>
  <c r="T513" i="2"/>
  <c r="T512" i="2"/>
  <c r="T511" i="2"/>
  <c r="T510" i="2"/>
  <c r="T509" i="2"/>
  <c r="T508" i="2"/>
  <c r="T507" i="2"/>
  <c r="T506" i="2"/>
  <c r="T505" i="2"/>
  <c r="T504" i="2"/>
  <c r="T503" i="2"/>
  <c r="T502" i="2"/>
  <c r="T501" i="2"/>
  <c r="T500" i="2"/>
  <c r="T499" i="2"/>
  <c r="T498" i="2"/>
  <c r="T497" i="2"/>
  <c r="T496" i="2"/>
  <c r="T495" i="2"/>
  <c r="T494" i="2"/>
  <c r="T493" i="2"/>
  <c r="T492" i="2"/>
  <c r="T491" i="2"/>
  <c r="T490" i="2"/>
  <c r="T489" i="2"/>
  <c r="T488" i="2"/>
  <c r="T487" i="2"/>
  <c r="T486" i="2"/>
  <c r="T485" i="2"/>
  <c r="T484" i="2"/>
  <c r="T483" i="2"/>
  <c r="T482" i="2"/>
  <c r="T481" i="2"/>
  <c r="T480" i="2"/>
  <c r="T479" i="2"/>
  <c r="T478" i="2"/>
  <c r="T477" i="2"/>
  <c r="T476" i="2"/>
  <c r="T475" i="2"/>
  <c r="T474" i="2"/>
  <c r="T473" i="2"/>
  <c r="T472" i="2"/>
  <c r="T471" i="2"/>
  <c r="T470" i="2"/>
  <c r="T469" i="2"/>
  <c r="T468" i="2"/>
  <c r="T467" i="2"/>
  <c r="T466" i="2"/>
  <c r="T465" i="2"/>
  <c r="T464" i="2"/>
  <c r="T463" i="2"/>
  <c r="T462" i="2"/>
  <c r="T461" i="2"/>
  <c r="T460" i="2"/>
  <c r="T459" i="2"/>
  <c r="T458" i="2"/>
  <c r="T457" i="2"/>
  <c r="T456" i="2"/>
  <c r="T455" i="2"/>
  <c r="T454" i="2"/>
  <c r="T453" i="2"/>
  <c r="T452" i="2"/>
  <c r="T451" i="2"/>
  <c r="T450" i="2"/>
  <c r="T449" i="2"/>
  <c r="T448" i="2"/>
  <c r="T447" i="2"/>
  <c r="T446" i="2"/>
  <c r="T445" i="2"/>
  <c r="T444" i="2"/>
  <c r="T443" i="2"/>
  <c r="T442" i="2"/>
  <c r="T441" i="2"/>
  <c r="T440" i="2"/>
  <c r="T439" i="2"/>
  <c r="T438" i="2"/>
  <c r="T437" i="2"/>
  <c r="T436" i="2"/>
  <c r="T435" i="2"/>
  <c r="T434" i="2"/>
  <c r="T433" i="2"/>
  <c r="T432" i="2"/>
  <c r="T431" i="2"/>
  <c r="T430" i="2"/>
  <c r="T429" i="2"/>
  <c r="T428" i="2"/>
  <c r="T427" i="2"/>
  <c r="T426" i="2"/>
  <c r="T425" i="2"/>
  <c r="T424" i="2"/>
  <c r="T423" i="2"/>
  <c r="T422" i="2"/>
  <c r="T421" i="2"/>
  <c r="T420" i="2"/>
  <c r="T419" i="2"/>
  <c r="T418" i="2"/>
  <c r="T417" i="2"/>
  <c r="T416" i="2"/>
  <c r="T415" i="2"/>
  <c r="T414" i="2"/>
  <c r="T413" i="2"/>
  <c r="T412" i="2"/>
  <c r="T411" i="2"/>
  <c r="T410" i="2"/>
  <c r="T409" i="2"/>
  <c r="T408" i="2"/>
  <c r="T407" i="2"/>
  <c r="T406" i="2"/>
  <c r="T405" i="2"/>
  <c r="T404" i="2"/>
  <c r="T403" i="2"/>
  <c r="T402" i="2"/>
  <c r="T401" i="2"/>
  <c r="T400" i="2"/>
  <c r="T399" i="2"/>
  <c r="T398" i="2"/>
  <c r="T397" i="2"/>
  <c r="T396" i="2"/>
  <c r="T395" i="2"/>
  <c r="T394" i="2"/>
  <c r="T393" i="2"/>
  <c r="T392" i="2"/>
  <c r="T391" i="2"/>
  <c r="T390" i="2"/>
  <c r="T389" i="2"/>
  <c r="T388" i="2"/>
  <c r="T387" i="2"/>
  <c r="T386" i="2"/>
  <c r="T385" i="2"/>
  <c r="T384" i="2"/>
  <c r="T383" i="2"/>
  <c r="T382" i="2"/>
  <c r="T381" i="2"/>
  <c r="T380" i="2"/>
  <c r="T379" i="2"/>
  <c r="T378" i="2"/>
  <c r="T377" i="2"/>
  <c r="T376" i="2"/>
  <c r="T375" i="2"/>
  <c r="T374" i="2"/>
  <c r="T373" i="2"/>
  <c r="T372" i="2"/>
  <c r="T371" i="2"/>
  <c r="T370" i="2"/>
  <c r="T369" i="2"/>
  <c r="T368" i="2"/>
  <c r="T367" i="2"/>
  <c r="T366" i="2"/>
  <c r="T365" i="2"/>
  <c r="T364" i="2"/>
  <c r="T363" i="2"/>
  <c r="T362" i="2"/>
  <c r="T361" i="2"/>
  <c r="T360" i="2"/>
  <c r="T359" i="2"/>
  <c r="T358" i="2"/>
  <c r="T357" i="2"/>
  <c r="T356" i="2"/>
  <c r="T355" i="2"/>
  <c r="T354" i="2"/>
  <c r="T353" i="2"/>
  <c r="T352" i="2"/>
  <c r="T351" i="2"/>
  <c r="T350" i="2"/>
  <c r="T349" i="2"/>
  <c r="T348" i="2"/>
  <c r="T347" i="2"/>
  <c r="T346" i="2"/>
  <c r="T345" i="2"/>
  <c r="T344" i="2"/>
  <c r="T343" i="2"/>
  <c r="T342" i="2"/>
  <c r="T341" i="2"/>
  <c r="T340" i="2"/>
  <c r="T339" i="2"/>
  <c r="T338" i="2"/>
  <c r="T337" i="2"/>
  <c r="T336" i="2"/>
  <c r="T335" i="2"/>
  <c r="T334" i="2"/>
  <c r="T333" i="2"/>
  <c r="T332" i="2"/>
  <c r="T331" i="2"/>
  <c r="T330" i="2"/>
  <c r="T329" i="2"/>
  <c r="T328" i="2"/>
  <c r="T327" i="2"/>
  <c r="T326" i="2"/>
  <c r="T325" i="2"/>
  <c r="T324" i="2"/>
  <c r="T323" i="2"/>
  <c r="T322" i="2"/>
  <c r="T321" i="2"/>
  <c r="T320" i="2"/>
  <c r="T319" i="2"/>
  <c r="T318" i="2"/>
  <c r="T317" i="2"/>
  <c r="T316" i="2"/>
  <c r="T315" i="2"/>
  <c r="T314" i="2"/>
  <c r="T313" i="2"/>
  <c r="T312" i="2"/>
  <c r="T311" i="2"/>
  <c r="T310" i="2"/>
  <c r="T309" i="2"/>
  <c r="T308" i="2"/>
  <c r="T307" i="2"/>
  <c r="T306" i="2"/>
  <c r="T305" i="2"/>
  <c r="T304" i="2"/>
  <c r="T303" i="2"/>
  <c r="T302" i="2"/>
  <c r="T301" i="2"/>
  <c r="T300" i="2"/>
  <c r="T299" i="2"/>
  <c r="T298" i="2"/>
  <c r="T297" i="2"/>
  <c r="T296" i="2"/>
  <c r="T295" i="2"/>
  <c r="T294" i="2"/>
  <c r="T293" i="2"/>
  <c r="T292" i="2"/>
  <c r="T291" i="2"/>
  <c r="T290" i="2"/>
  <c r="T289" i="2"/>
  <c r="T288" i="2"/>
  <c r="T287" i="2"/>
  <c r="T286" i="2"/>
  <c r="T285" i="2"/>
  <c r="T284" i="2"/>
  <c r="T283" i="2"/>
  <c r="T282" i="2"/>
  <c r="T281" i="2"/>
  <c r="T280" i="2"/>
  <c r="T279" i="2"/>
  <c r="T278" i="2"/>
  <c r="T277" i="2"/>
  <c r="T276" i="2"/>
  <c r="T275" i="2"/>
  <c r="T274" i="2"/>
  <c r="T273" i="2"/>
  <c r="T272" i="2"/>
  <c r="T271" i="2"/>
  <c r="T270" i="2"/>
  <c r="T269" i="2"/>
  <c r="T268" i="2"/>
  <c r="T267" i="2"/>
  <c r="T266" i="2"/>
  <c r="T265" i="2"/>
  <c r="T264" i="2"/>
  <c r="T263" i="2"/>
  <c r="T262" i="2"/>
  <c r="T261" i="2"/>
  <c r="T260" i="2"/>
  <c r="T259" i="2"/>
  <c r="T258" i="2"/>
  <c r="T257" i="2"/>
  <c r="T256" i="2"/>
  <c r="T255" i="2"/>
  <c r="T254" i="2"/>
  <c r="T253" i="2"/>
  <c r="T252" i="2"/>
  <c r="T251" i="2"/>
  <c r="T250" i="2"/>
  <c r="T249" i="2"/>
  <c r="T248" i="2"/>
  <c r="T247" i="2"/>
  <c r="T246" i="2"/>
  <c r="T245" i="2"/>
  <c r="T244" i="2"/>
  <c r="T243" i="2"/>
  <c r="T242" i="2"/>
  <c r="T241" i="2"/>
  <c r="T240" i="2"/>
  <c r="T239" i="2"/>
  <c r="T238" i="2"/>
  <c r="T237" i="2"/>
  <c r="T236" i="2"/>
  <c r="T235" i="2"/>
  <c r="T234" i="2"/>
  <c r="T233" i="2"/>
  <c r="T232" i="2"/>
  <c r="T231" i="2"/>
  <c r="T230" i="2"/>
  <c r="T229" i="2"/>
  <c r="T228" i="2"/>
  <c r="T227" i="2"/>
  <c r="T226" i="2"/>
  <c r="T225" i="2"/>
  <c r="T224" i="2"/>
  <c r="T223" i="2"/>
  <c r="T222" i="2"/>
  <c r="T221" i="2"/>
  <c r="T220" i="2"/>
  <c r="T219" i="2"/>
  <c r="T218" i="2"/>
  <c r="T217" i="2"/>
  <c r="T216" i="2"/>
  <c r="T215" i="2"/>
  <c r="T214" i="2"/>
  <c r="T213" i="2"/>
  <c r="T212" i="2"/>
  <c r="T211" i="2"/>
  <c r="T210" i="2"/>
  <c r="T209" i="2"/>
  <c r="T208" i="2"/>
  <c r="T207" i="2"/>
  <c r="T206" i="2"/>
  <c r="T205" i="2"/>
  <c r="T204" i="2"/>
  <c r="T203" i="2"/>
  <c r="T202" i="2"/>
  <c r="T201" i="2"/>
  <c r="T200" i="2"/>
  <c r="T199" i="2"/>
  <c r="T198" i="2"/>
  <c r="T197" i="2"/>
  <c r="T196" i="2"/>
  <c r="T195" i="2"/>
  <c r="T194" i="2"/>
  <c r="T193" i="2"/>
  <c r="T192" i="2"/>
  <c r="T191" i="2"/>
  <c r="T190" i="2"/>
  <c r="T189" i="2"/>
  <c r="T188" i="2"/>
  <c r="T187" i="2"/>
  <c r="T186" i="2"/>
  <c r="T185" i="2"/>
  <c r="T184" i="2"/>
  <c r="T183" i="2"/>
  <c r="T182" i="2"/>
  <c r="T181" i="2"/>
  <c r="T180" i="2"/>
  <c r="T179" i="2"/>
  <c r="T178" i="2"/>
  <c r="T177" i="2"/>
  <c r="T176" i="2"/>
  <c r="T175" i="2"/>
  <c r="T174" i="2"/>
  <c r="T173" i="2"/>
  <c r="T172" i="2"/>
  <c r="T171" i="2"/>
  <c r="T170" i="2"/>
  <c r="T169" i="2"/>
  <c r="T168" i="2"/>
  <c r="T167" i="2"/>
  <c r="T166" i="2"/>
  <c r="T165" i="2"/>
  <c r="T164" i="2"/>
  <c r="T163" i="2"/>
  <c r="T162" i="2"/>
  <c r="T161" i="2"/>
  <c r="T160" i="2"/>
  <c r="T159" i="2"/>
  <c r="T158" i="2"/>
  <c r="T157" i="2"/>
  <c r="T156" i="2"/>
  <c r="T155" i="2"/>
  <c r="T154" i="2"/>
  <c r="T153" i="2"/>
  <c r="T152" i="2"/>
  <c r="T151" i="2"/>
  <c r="T150" i="2"/>
  <c r="T149" i="2"/>
  <c r="T148" i="2"/>
  <c r="T147" i="2"/>
  <c r="T146" i="2"/>
  <c r="T145" i="2"/>
  <c r="T144" i="2"/>
  <c r="T143" i="2"/>
  <c r="T142" i="2"/>
  <c r="T141" i="2"/>
  <c r="T140" i="2"/>
  <c r="T139" i="2"/>
  <c r="T138" i="2"/>
  <c r="T137" i="2"/>
  <c r="T136" i="2"/>
  <c r="T135" i="2"/>
  <c r="T134" i="2"/>
  <c r="T133" i="2"/>
  <c r="T132" i="2"/>
  <c r="T131" i="2"/>
  <c r="T130" i="2"/>
  <c r="T129" i="2"/>
  <c r="T128" i="2"/>
  <c r="T127" i="2"/>
  <c r="T126" i="2"/>
  <c r="T125" i="2"/>
  <c r="T124" i="2"/>
  <c r="T123" i="2"/>
  <c r="T122" i="2"/>
  <c r="T121" i="2"/>
  <c r="T120" i="2"/>
  <c r="T119" i="2"/>
  <c r="T118" i="2"/>
  <c r="T117" i="2"/>
  <c r="T116" i="2"/>
  <c r="T115" i="2"/>
  <c r="T114" i="2"/>
  <c r="T113" i="2"/>
  <c r="T112" i="2"/>
  <c r="T111" i="2"/>
  <c r="T110" i="2"/>
  <c r="T109" i="2"/>
  <c r="T108" i="2"/>
  <c r="T107" i="2"/>
  <c r="T106" i="2"/>
  <c r="T105" i="2"/>
  <c r="T104" i="2"/>
  <c r="T103" i="2"/>
  <c r="T102" i="2"/>
  <c r="T101" i="2"/>
  <c r="T100" i="2"/>
  <c r="T99" i="2"/>
  <c r="T98" i="2"/>
  <c r="T97" i="2"/>
  <c r="T96" i="2"/>
  <c r="T95" i="2"/>
  <c r="T94" i="2"/>
  <c r="T93" i="2"/>
  <c r="T92" i="2"/>
  <c r="T91" i="2"/>
  <c r="T90" i="2"/>
  <c r="T89" i="2"/>
  <c r="T88" i="2"/>
  <c r="T87" i="2"/>
  <c r="T86" i="2"/>
  <c r="T85" i="2"/>
  <c r="T84" i="2"/>
  <c r="T83" i="2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30" i="2"/>
  <c r="T29" i="2"/>
  <c r="T28" i="2"/>
  <c r="T27" i="2"/>
  <c r="T26" i="2"/>
  <c r="T25" i="2"/>
  <c r="T21" i="2"/>
  <c r="T20" i="2"/>
  <c r="T19" i="2"/>
  <c r="T18" i="2"/>
  <c r="T17" i="2"/>
  <c r="T16" i="2"/>
  <c r="T15" i="2"/>
  <c r="R15" i="2"/>
  <c r="M15" i="2"/>
  <c r="W13" i="2" l="1"/>
  <c r="Y20" i="2"/>
  <c r="Y14" i="2" s="1"/>
  <c r="C10" i="2" s="1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18" i="2"/>
  <c r="C17" i="2"/>
  <c r="C16" i="2"/>
  <c r="Z14" i="2" l="1"/>
</calcChain>
</file>

<file path=xl/sharedStrings.xml><?xml version="1.0" encoding="utf-8"?>
<sst xmlns="http://schemas.openxmlformats.org/spreadsheetml/2006/main" count="2503" uniqueCount="2185">
  <si>
    <t>Réference</t>
  </si>
  <si>
    <t>Type de pièce</t>
  </si>
  <si>
    <t>Devise</t>
  </si>
  <si>
    <t>Compte</t>
  </si>
  <si>
    <t>Montant (Devise pièce)</t>
  </si>
  <si>
    <t>Code TVA</t>
  </si>
  <si>
    <t>Texte du poste</t>
  </si>
  <si>
    <t>Centre de cout</t>
  </si>
  <si>
    <t>Article</t>
  </si>
  <si>
    <t>Division</t>
  </si>
  <si>
    <t>Code compte général spécial</t>
  </si>
  <si>
    <t>Groupe de clients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</si>
  <si>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</si>
  <si>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</si>
  <si>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</si>
  <si>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</si>
  <si>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</si>
  <si>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</si>
  <si>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</si>
  <si>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</si>
  <si>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</si>
  <si>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</si>
  <si>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</si>
  <si>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</si>
  <si>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</si>
  <si>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</si>
  <si>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</si>
  <si>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</si>
  <si>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</si>
  <si>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</si>
  <si>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</si>
  <si>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</si>
  <si>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</si>
  <si>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</si>
  <si>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</si>
  <si>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</si>
  <si>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</si>
  <si>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</si>
  <si>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</si>
  <si>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</si>
  <si>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</si>
  <si>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</si>
  <si>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</si>
  <si>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</si>
  <si>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</si>
  <si>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</si>
  <si>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</si>
  <si>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</si>
  <si>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</si>
  <si>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</si>
  <si>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</si>
  <si>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</si>
  <si>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</si>
  <si>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</si>
  <si>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</si>
  <si>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</si>
  <si>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</si>
  <si>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</si>
  <si>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</si>
  <si>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</si>
  <si>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</si>
  <si>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</si>
  <si>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</si>
  <si>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</si>
  <si>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</si>
  <si>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</si>
  <si>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</si>
  <si>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</si>
  <si>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</si>
  <si>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</si>
  <si>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</si>
  <si>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</si>
  <si>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</si>
  <si>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</si>
  <si>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</si>
  <si>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</si>
  <si>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</si>
  <si>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</si>
  <si>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</si>
  <si>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</si>
  <si>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</si>
  <si>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</si>
  <si>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</si>
  <si>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</si>
  <si>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</si>
  <si>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</si>
  <si>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</si>
  <si>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</si>
  <si>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</si>
  <si>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</si>
  <si>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</si>
  <si>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</si>
  <si>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</si>
  <si>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</si>
  <si>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</si>
  <si>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</si>
  <si>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</si>
  <si>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</si>
  <si>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</si>
  <si>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</si>
  <si>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</si>
  <si>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</si>
  <si>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</si>
  <si>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</si>
  <si>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</si>
  <si>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</si>
  <si>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</si>
  <si>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</si>
  <si>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</si>
  <si>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</si>
  <si>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</si>
  <si>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</si>
  <si>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</si>
  <si>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</si>
  <si>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</si>
  <si>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</si>
  <si>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</si>
  <si>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</si>
  <si>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</si>
  <si>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</si>
  <si>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</si>
  <si>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</si>
  <si>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</si>
  <si>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</si>
  <si>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</si>
  <si>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</si>
  <si>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</si>
  <si>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</si>
  <si>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</si>
  <si>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</si>
  <si>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</si>
  <si>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</si>
  <si>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</si>
  <si>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</si>
  <si>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</si>
  <si>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</si>
  <si>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</si>
  <si>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</si>
  <si>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</si>
  <si>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</si>
  <si>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</si>
  <si>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</si>
  <si>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</si>
  <si>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</si>
  <si>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</si>
  <si>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</si>
  <si>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</si>
  <si>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</si>
  <si>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</si>
  <si>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</si>
  <si>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</si>
  <si>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</si>
  <si>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</si>
  <si>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</si>
  <si>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</si>
  <si>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</si>
  <si>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</si>
  <si>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</si>
  <si>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</si>
  <si>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</si>
  <si>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</si>
  <si>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</si>
  <si>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</si>
  <si>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</si>
  <si>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</si>
  <si>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</si>
  <si>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</si>
  <si>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</si>
  <si>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</si>
  <si>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</si>
  <si>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</si>
  <si>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</si>
  <si>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</si>
  <si>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</si>
  <si>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</si>
  <si>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</si>
  <si>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</si>
  <si>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</si>
  <si>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</si>
  <si>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</si>
  <si>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</si>
  <si>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</si>
  <si>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</si>
  <si>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</si>
  <si>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</si>
  <si>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</si>
  <si>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</si>
  <si>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</si>
  <si>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</si>
  <si>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</si>
  <si>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</si>
  <si>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</si>
  <si>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</si>
  <si>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</si>
  <si>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</si>
  <si>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</si>
  <si>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</si>
  <si>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</si>
  <si>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</si>
  <si>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</si>
  <si>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</si>
  <si>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</si>
  <si>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</si>
  <si>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</si>
  <si>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</si>
  <si>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</si>
  <si>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</si>
  <si>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</si>
  <si>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</si>
  <si>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</si>
  <si>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</si>
  <si>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</si>
  <si>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</si>
  <si>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</si>
  <si>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</si>
  <si>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</si>
  <si>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</si>
  <si>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</si>
  <si>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</si>
  <si>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</si>
  <si>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</si>
  <si>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</si>
  <si>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</si>
  <si>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</si>
  <si>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</si>
  <si>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</si>
  <si>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</si>
  <si>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</si>
  <si>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</si>
  <si>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</si>
  <si>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</si>
  <si>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</si>
  <si>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</si>
  <si>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</si>
  <si>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</si>
  <si>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</si>
  <si>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</si>
  <si>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</si>
  <si>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</si>
  <si>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</si>
  <si>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</si>
  <si>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</si>
  <si>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</si>
  <si>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</si>
  <si>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</si>
  <si>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</si>
  <si>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</si>
  <si>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</si>
  <si>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</si>
  <si>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</si>
  <si>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</si>
  <si>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</si>
  <si>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</si>
  <si>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</si>
  <si>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</si>
  <si>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</si>
  <si>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</si>
  <si>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</si>
  <si>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</si>
  <si>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</si>
  <si>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</si>
  <si>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</si>
  <si>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</si>
  <si>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</si>
  <si>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</si>
  <si>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</si>
  <si>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</si>
  <si>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</si>
  <si>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</si>
  <si>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</si>
  <si>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</si>
  <si>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</si>
  <si>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</si>
  <si>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</si>
  <si>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</si>
  <si>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</si>
  <si>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</si>
  <si>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</si>
  <si>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</si>
  <si>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</si>
  <si>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</si>
  <si>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</si>
  <si>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</si>
  <si>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</si>
  <si>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</si>
  <si>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</si>
  <si>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</si>
  <si>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</si>
  <si>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</si>
  <si>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</si>
  <si>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</si>
  <si>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</si>
  <si>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</si>
  <si>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</si>
  <si>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</si>
  <si>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</si>
  <si>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</si>
  <si>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</si>
  <si>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</si>
  <si>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</si>
  <si>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</si>
  <si>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</si>
  <si>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</si>
  <si>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</si>
  <si>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</si>
  <si>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</si>
  <si>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</si>
  <si>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</si>
  <si>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</si>
  <si>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</si>
  <si>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</si>
  <si>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</si>
  <si>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</si>
  <si>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</si>
  <si>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</si>
  <si>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</si>
  <si>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</si>
  <si>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</si>
  <si>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</si>
  <si>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</si>
  <si>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</si>
  <si>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</si>
  <si>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</si>
  <si>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</si>
  <si>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</si>
  <si>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</si>
  <si>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</si>
  <si>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</si>
  <si>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</si>
  <si>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</si>
  <si>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</si>
  <si>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</si>
  <si>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</si>
  <si>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</si>
  <si>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</si>
  <si>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</si>
  <si>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</si>
  <si>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</si>
  <si>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</si>
  <si>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</si>
  <si>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</si>
  <si>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</si>
  <si>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</si>
  <si>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</si>
  <si>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</si>
  <si>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</si>
  <si>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</si>
  <si>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</si>
  <si>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</si>
  <si>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</si>
  <si>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</si>
  <si>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</si>
  <si>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</si>
  <si>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</si>
  <si>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</si>
  <si>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</si>
  <si>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</si>
  <si>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</si>
  <si>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</si>
  <si>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</si>
  <si>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</si>
  <si>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</si>
  <si>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</si>
  <si>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</si>
  <si>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</si>
  <si>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</si>
  <si>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</si>
  <si>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</si>
  <si>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</si>
  <si>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</si>
  <si>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</si>
  <si>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</si>
  <si>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</si>
  <si>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</si>
  <si>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</si>
  <si>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</si>
  <si>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</si>
  <si>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</si>
  <si>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</si>
  <si>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</si>
  <si>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</si>
  <si>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</si>
  <si>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</si>
  <si>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</si>
  <si>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</si>
  <si>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</si>
  <si>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</si>
  <si>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</si>
  <si>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</si>
  <si>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</si>
  <si>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</si>
  <si>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</si>
  <si>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</si>
  <si>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</si>
  <si>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</si>
  <si>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</si>
  <si>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</si>
  <si>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</si>
  <si>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</si>
  <si>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</si>
  <si>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</si>
  <si>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</si>
  <si>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</si>
  <si>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</si>
  <si>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</si>
  <si>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</si>
  <si>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</si>
  <si>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</si>
  <si>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</si>
  <si>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</si>
  <si>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</si>
  <si>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</si>
  <si>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</si>
  <si>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</si>
  <si>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</si>
  <si>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</si>
  <si>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</si>
  <si>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</si>
  <si>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</si>
  <si>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</si>
  <si>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</si>
  <si>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</si>
  <si>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</si>
  <si>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</si>
  <si>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</si>
  <si>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</si>
  <si>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</si>
  <si>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</si>
  <si>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</si>
  <si>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</si>
  <si>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</si>
  <si>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</si>
  <si>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</si>
  <si>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</si>
  <si>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</si>
  <si>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</si>
  <si>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</si>
  <si>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</si>
  <si>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</si>
  <si>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</si>
  <si>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</si>
  <si>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</si>
  <si>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</si>
  <si>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</si>
  <si>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</si>
  <si>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</si>
  <si>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</si>
  <si>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</si>
  <si>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</si>
  <si>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</si>
  <si>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</si>
  <si>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</si>
  <si>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</si>
  <si>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</si>
  <si>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</si>
  <si>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</si>
  <si>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</si>
  <si>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</si>
  <si>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</si>
  <si>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</si>
  <si>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</si>
  <si>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</si>
  <si>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</si>
  <si>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</si>
  <si>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</si>
  <si>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</si>
  <si>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</si>
  <si>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</si>
  <si>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</si>
  <si>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</si>
  <si>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</si>
  <si>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</si>
  <si>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</si>
  <si>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</si>
  <si>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</si>
  <si>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</si>
  <si>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</si>
  <si>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</si>
  <si>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</si>
  <si>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</si>
  <si>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</si>
  <si>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</si>
  <si>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</si>
  <si>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</si>
  <si>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</si>
  <si>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</si>
  <si>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</si>
  <si>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</si>
  <si>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</si>
  <si>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</si>
  <si>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</si>
  <si>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</si>
  <si>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</si>
  <si>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</si>
  <si>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</si>
  <si>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</si>
  <si>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</si>
  <si>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</si>
  <si>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</si>
  <si>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</si>
  <si>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</si>
  <si>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</si>
  <si>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</si>
  <si>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</si>
  <si>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</si>
  <si>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</si>
  <si>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</si>
  <si>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</si>
  <si>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</si>
  <si>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</si>
  <si>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</si>
  <si>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</si>
  <si>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</si>
  <si>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</si>
  <si>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</si>
  <si>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</si>
  <si>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</si>
  <si>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</si>
  <si>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</si>
  <si>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</si>
  <si>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</si>
  <si>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</si>
  <si>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</si>
  <si>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</si>
  <si>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</si>
  <si>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</si>
  <si>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</si>
  <si>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</si>
  <si>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</si>
  <si>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</si>
  <si>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</si>
  <si>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</si>
  <si>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</si>
  <si>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</si>
  <si>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</si>
  <si>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</si>
  <si>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</si>
  <si>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</si>
  <si>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</si>
  <si>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</si>
  <si>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</si>
  <si>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</si>
  <si>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</si>
  <si>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</si>
  <si>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</si>
  <si>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</si>
  <si>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</si>
  <si>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</si>
  <si>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</si>
  <si>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</si>
  <si>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</si>
  <si>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</si>
  <si>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</si>
  <si>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</si>
  <si>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</si>
  <si>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</si>
  <si>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</si>
  <si>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</si>
  <si>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</si>
  <si>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</si>
  <si>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</si>
  <si>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</si>
  <si>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</si>
  <si>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</si>
  <si>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</si>
  <si>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</si>
  <si>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</si>
  <si>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</si>
  <si>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</si>
  <si>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</si>
  <si>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</si>
  <si>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</si>
  <si>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</si>
  <si>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</si>
  <si>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</si>
  <si>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</si>
  <si>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</si>
  <si>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</si>
  <si>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</si>
  <si>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</si>
  <si>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</si>
  <si>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</si>
  <si>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</si>
  <si>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</si>
  <si>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</si>
  <si>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</si>
  <si>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</si>
  <si>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</si>
  <si>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</si>
  <si>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</si>
  <si>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</si>
  <si>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</si>
  <si>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</si>
  <si>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</si>
  <si>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</si>
  <si>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</si>
  <si>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</si>
  <si>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</si>
  <si>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</si>
  <si>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</si>
  <si>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</si>
  <si>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</si>
  <si>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</si>
  <si>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</si>
  <si>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</si>
  <si>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</si>
  <si>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</si>
  <si>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</si>
  <si>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</si>
  <si>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</si>
  <si>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</si>
  <si>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</si>
  <si>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</si>
  <si>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</si>
  <si>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</si>
  <si>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</si>
  <si>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</si>
  <si>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</si>
  <si>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</si>
  <si>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</si>
  <si>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</si>
  <si>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</si>
  <si>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</si>
  <si>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</si>
  <si>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</si>
  <si>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</si>
  <si>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</si>
  <si>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</si>
  <si>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</si>
  <si>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</si>
  <si>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</si>
  <si>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</si>
  <si>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</si>
  <si>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</si>
  <si>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</si>
  <si>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</si>
  <si>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</si>
  <si>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</si>
  <si>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</si>
  <si>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</si>
  <si>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</si>
  <si>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</si>
  <si>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</si>
  <si>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</si>
  <si>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</si>
  <si>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</si>
  <si>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</si>
  <si>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</si>
  <si>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</si>
  <si>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</si>
  <si>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</si>
  <si>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</si>
  <si>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</si>
  <si>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</si>
  <si>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</si>
  <si>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</si>
  <si>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</si>
  <si>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</si>
  <si>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</si>
  <si>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</si>
  <si>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</si>
  <si>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</si>
  <si>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</si>
  <si>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</si>
  <si>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</si>
  <si>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</si>
  <si>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</si>
  <si>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</si>
  <si>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</si>
  <si>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</si>
  <si>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</si>
  <si>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</si>
  <si>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</si>
  <si>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</si>
  <si>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</si>
  <si>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</si>
  <si>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</si>
  <si>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</si>
  <si>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</si>
  <si>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</si>
  <si>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</si>
  <si>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</si>
  <si>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</si>
  <si>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</si>
  <si>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</si>
  <si>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</si>
  <si>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</si>
  <si>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</si>
  <si>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</si>
  <si>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</si>
  <si>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</si>
  <si>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</si>
  <si>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</si>
  <si>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</si>
  <si>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</si>
  <si>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</si>
  <si>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</si>
  <si>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</si>
  <si>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</si>
  <si>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</si>
  <si>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</si>
  <si>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</si>
  <si>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</si>
  <si>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</si>
  <si>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</si>
  <si>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</si>
  <si>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</si>
  <si>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</si>
  <si>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</si>
  <si>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</si>
  <si>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</si>
  <si>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</si>
  <si>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</si>
  <si>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</si>
  <si>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</si>
  <si>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</si>
  <si>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</si>
  <si>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</si>
  <si>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</si>
  <si>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</si>
  <si>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</si>
  <si>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</si>
  <si>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</si>
  <si>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</si>
  <si>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</si>
  <si>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</si>
  <si>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</si>
  <si>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</si>
  <si>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</si>
  <si>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</si>
  <si>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</si>
  <si>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</si>
  <si>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</si>
  <si>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</si>
  <si>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</si>
  <si>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</si>
  <si>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</si>
  <si>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</si>
  <si>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</si>
  <si>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</si>
  <si>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</si>
  <si>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</si>
  <si>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</si>
  <si>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</si>
  <si>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</si>
  <si>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</si>
  <si>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</si>
  <si>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</si>
  <si>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</si>
  <si>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</si>
  <si>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</si>
  <si>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</si>
  <si>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</si>
  <si>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</si>
  <si>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</si>
  <si>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</si>
  <si>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</si>
  <si>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</si>
  <si>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</si>
  <si>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</si>
  <si>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</si>
  <si>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</si>
  <si>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</si>
  <si>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</si>
  <si>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</si>
  <si>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</si>
  <si>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</si>
  <si>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</si>
  <si>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</si>
  <si>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</si>
  <si>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</si>
  <si>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</si>
  <si>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</si>
  <si>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</si>
  <si>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</si>
  <si>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</si>
  <si>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</si>
  <si>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</si>
  <si>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</si>
  <si>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</si>
  <si>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</si>
  <si>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</si>
  <si>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</si>
  <si>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</si>
  <si>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</si>
  <si>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</si>
  <si>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</si>
  <si>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</si>
  <si>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</si>
  <si>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</si>
  <si>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</si>
  <si>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</si>
  <si>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</si>
  <si>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</si>
  <si>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</si>
  <si>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</si>
  <si>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</si>
  <si>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</si>
  <si>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</si>
  <si>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</si>
  <si>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</si>
  <si>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</si>
  <si>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</si>
  <si>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</si>
  <si>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</si>
  <si>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</si>
  <si>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</si>
  <si>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</si>
  <si>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</si>
  <si>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</si>
  <si>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</si>
  <si>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</si>
  <si>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</si>
  <si>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</si>
  <si>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</si>
  <si>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</si>
  <si>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</si>
  <si>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</si>
  <si>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</si>
  <si>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</si>
  <si>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</si>
  <si>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</si>
  <si>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</si>
  <si>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</si>
  <si>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</si>
  <si>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</si>
  <si>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</si>
  <si>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</si>
  <si>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</si>
  <si>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</si>
  <si>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</si>
  <si>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</si>
  <si>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</si>
  <si>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</si>
  <si>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</si>
  <si>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</si>
  <si>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</si>
  <si>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</si>
  <si>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</si>
  <si>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</si>
  <si>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</si>
  <si>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</si>
  <si>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</si>
  <si>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</si>
  <si>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</si>
  <si>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</si>
  <si>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</si>
  <si>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</si>
  <si>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</si>
  <si>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</si>
  <si>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</si>
  <si>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</si>
  <si>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</si>
  <si>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</si>
  <si>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</si>
  <si>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</si>
  <si>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</si>
  <si>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</si>
  <si>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</si>
  <si>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</si>
  <si>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</si>
  <si>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</si>
  <si>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</si>
  <si>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</si>
  <si>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</si>
  <si>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</si>
  <si>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</si>
  <si>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</si>
  <si>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</si>
  <si>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</si>
  <si>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</si>
  <si>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</si>
  <si>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</si>
  <si>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</si>
  <si>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</si>
  <si>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</si>
  <si>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</si>
  <si>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</si>
  <si>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</si>
  <si>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</si>
  <si>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</si>
  <si>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</si>
  <si>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</si>
  <si>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</si>
  <si>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</si>
  <si>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</si>
  <si>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</si>
  <si>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</si>
  <si>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</si>
  <si>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</si>
  <si>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</si>
  <si>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</si>
  <si>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</si>
  <si>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</si>
  <si>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</si>
  <si>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</si>
  <si>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</si>
  <si>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</si>
  <si>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</si>
  <si>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</si>
  <si>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</si>
  <si>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</si>
  <si>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</si>
  <si>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</si>
  <si>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</si>
  <si>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</si>
  <si>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</si>
  <si>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</si>
  <si>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</si>
  <si>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</si>
  <si>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</si>
  <si>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</si>
  <si>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</si>
  <si>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</si>
  <si>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</si>
  <si>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</si>
  <si>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</si>
  <si>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</si>
  <si>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</si>
  <si>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</si>
  <si>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</si>
  <si>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</si>
  <si>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</si>
  <si>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</si>
  <si>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</si>
  <si>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</si>
  <si>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</si>
  <si>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</si>
  <si>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</si>
  <si>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</si>
  <si>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</si>
  <si>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</si>
  <si>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</si>
  <si>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</si>
  <si>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</si>
  <si>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</si>
  <si>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</si>
  <si>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</si>
  <si>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</si>
  <si>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</si>
  <si>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</si>
  <si>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</si>
  <si>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</si>
  <si>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</si>
  <si>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</si>
  <si>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</si>
  <si>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</si>
  <si>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</si>
  <si>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</si>
  <si>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</si>
  <si>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</si>
  <si>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</si>
  <si>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</si>
  <si>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</si>
  <si>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</si>
  <si>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</si>
  <si>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</si>
  <si>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</si>
  <si>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</si>
  <si>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</si>
  <si>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</si>
  <si>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</si>
  <si>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</si>
  <si>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</si>
  <si>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</si>
  <si>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</si>
  <si>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</si>
  <si>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</si>
  <si>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</si>
  <si>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</si>
  <si>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</si>
  <si>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</si>
  <si>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</si>
  <si>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</si>
  <si>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</si>
  <si>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</si>
  <si>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</si>
  <si>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</si>
  <si>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</si>
  <si>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</si>
  <si>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</si>
  <si>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</si>
  <si>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</si>
  <si>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</si>
  <si>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</si>
  <si>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</si>
  <si>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</si>
  <si>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</si>
  <si>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</si>
  <si>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</si>
  <si>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</si>
  <si>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</si>
  <si>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</si>
  <si>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</si>
  <si>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</si>
  <si>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</si>
  <si>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</si>
  <si>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</si>
  <si>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</si>
  <si>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</si>
  <si>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</si>
  <si>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</si>
  <si>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</si>
  <si>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</si>
  <si>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</si>
  <si>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</si>
  <si>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</si>
  <si>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</si>
  <si>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</si>
  <si>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</si>
  <si>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</si>
  <si>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</si>
  <si>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</si>
  <si>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</si>
  <si>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</si>
  <si>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</si>
  <si>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</si>
  <si>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</si>
  <si>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</si>
  <si>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</si>
  <si>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</si>
  <si>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</si>
  <si>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</si>
  <si>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</si>
  <si>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</si>
  <si>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</si>
  <si>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</si>
  <si>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</si>
  <si>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</si>
  <si>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</si>
  <si>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</si>
  <si>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</si>
  <si>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</si>
  <si>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</si>
  <si>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</si>
  <si>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</si>
  <si>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</si>
  <si>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</si>
  <si>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</si>
  <si>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</si>
  <si>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</si>
  <si>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</si>
  <si>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</si>
  <si>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</si>
  <si>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</si>
  <si>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</si>
  <si>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</si>
  <si>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</si>
  <si>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</si>
  <si>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</si>
  <si>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</si>
  <si>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</si>
  <si>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</si>
  <si>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</si>
  <si>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</si>
  <si>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</si>
  <si>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</si>
  <si>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</si>
  <si>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</si>
  <si>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</si>
  <si>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</si>
  <si>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</si>
  <si>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</si>
  <si>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</si>
  <si>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</si>
  <si>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</si>
  <si>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</si>
  <si>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</si>
  <si>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</si>
  <si>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</si>
  <si>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</si>
  <si>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</si>
  <si>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</si>
  <si>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</si>
  <si>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</si>
  <si>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</si>
  <si>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</si>
  <si>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</si>
  <si>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</si>
  <si>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</si>
  <si>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</si>
  <si>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</si>
  <si>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</si>
  <si>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</si>
  <si>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</si>
  <si>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</si>
  <si>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</si>
  <si>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</si>
  <si>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</si>
  <si>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</si>
  <si>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</si>
  <si>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</si>
  <si>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</si>
  <si>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</si>
  <si>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</si>
  <si>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</si>
  <si>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</si>
  <si>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</si>
  <si>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</si>
  <si>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</si>
  <si>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</si>
  <si>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</si>
  <si>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</si>
  <si>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</si>
  <si>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</si>
  <si>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</si>
  <si>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</si>
  <si>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</si>
  <si>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</si>
  <si>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</si>
  <si>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</si>
  <si>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</si>
  <si>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</si>
  <si>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</si>
  <si>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</si>
  <si>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</si>
  <si>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</si>
  <si>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</si>
  <si>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</si>
  <si>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</si>
  <si>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</si>
  <si>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</si>
  <si>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</si>
  <si>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</si>
  <si>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</si>
  <si>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</si>
  <si>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</si>
  <si>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</si>
  <si>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</si>
  <si>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</si>
  <si>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</si>
  <si>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</si>
  <si>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</si>
  <si>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</si>
  <si>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</si>
  <si>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</si>
  <si>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</si>
  <si>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</si>
  <si>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</si>
  <si>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</si>
  <si>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</si>
  <si>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</si>
  <si>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</si>
  <si>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</si>
  <si>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</si>
  <si>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</si>
  <si>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</si>
  <si>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</si>
  <si>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</si>
  <si>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</si>
  <si>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</si>
  <si>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</si>
  <si>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</si>
  <si>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</si>
  <si>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</si>
  <si>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</si>
  <si>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</si>
  <si>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</si>
  <si>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</si>
  <si>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</si>
  <si>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</si>
  <si>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</si>
  <si>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</si>
  <si>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</si>
  <si>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</si>
  <si>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</si>
  <si>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</si>
  <si>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</si>
  <si>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</si>
  <si>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</si>
  <si>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</si>
  <si>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</si>
  <si>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</si>
  <si>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</si>
  <si>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</si>
  <si>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</si>
  <si>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</si>
  <si>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</si>
  <si>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</si>
  <si>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</si>
  <si>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</si>
  <si>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</si>
  <si>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</si>
  <si>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</si>
  <si>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</si>
  <si>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</si>
  <si>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</si>
  <si>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</si>
  <si>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</si>
  <si>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</si>
  <si>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</si>
  <si>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</si>
  <si>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</si>
  <si>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</si>
  <si>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</si>
  <si>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</si>
  <si>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</si>
  <si>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</si>
  <si>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</si>
  <si>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</si>
  <si>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</si>
  <si>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</si>
  <si>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</si>
  <si>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</si>
  <si>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</si>
  <si>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</si>
  <si>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</si>
  <si>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</si>
  <si>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</si>
  <si>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</si>
  <si>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</si>
  <si>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</si>
  <si>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</si>
  <si>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</si>
  <si>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</si>
  <si>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</si>
  <si>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</si>
  <si>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</si>
  <si>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</si>
  <si>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</si>
  <si>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</si>
  <si>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</si>
  <si>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</si>
  <si>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</si>
  <si>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</si>
  <si>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</si>
  <si>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</si>
  <si>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</si>
  <si>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</si>
  <si>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</si>
  <si>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</si>
  <si>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</si>
  <si>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</si>
  <si>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</si>
  <si>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</si>
  <si>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</si>
  <si>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</si>
  <si>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</si>
  <si>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</si>
  <si>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</si>
  <si>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</si>
  <si>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</si>
  <si>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</si>
  <si>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</si>
  <si>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</si>
  <si>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</si>
  <si>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</si>
  <si>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</si>
  <si>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</si>
  <si>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</si>
  <si>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</si>
  <si>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</si>
  <si>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</si>
  <si>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</si>
  <si>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</si>
  <si>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</si>
  <si>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</si>
  <si>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</si>
  <si>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</si>
  <si>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</si>
  <si>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</si>
  <si>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</si>
  <si>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</si>
  <si>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</si>
  <si>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</si>
  <si>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</si>
  <si>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</si>
  <si>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</si>
  <si>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</si>
  <si>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</si>
  <si>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</si>
  <si>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</si>
  <si>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</si>
  <si>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</si>
  <si>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</si>
  <si>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</si>
  <si>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</si>
  <si>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</si>
  <si>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</si>
  <si>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</si>
  <si>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</si>
  <si>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</si>
  <si>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</si>
  <si>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</si>
  <si>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</si>
  <si>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</si>
  <si>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</si>
  <si>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</si>
  <si>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</si>
  <si>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</si>
  <si>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</si>
  <si>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</si>
  <si>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</si>
  <si>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</si>
  <si>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</si>
  <si>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</si>
  <si>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</si>
  <si>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</si>
  <si>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</si>
  <si>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</si>
  <si>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</si>
  <si>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</si>
  <si>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</si>
  <si>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</si>
  <si>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</si>
  <si>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</si>
  <si>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</si>
  <si>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</si>
  <si>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</si>
  <si>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</si>
  <si>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</si>
  <si>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</si>
  <si>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</si>
  <si>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</si>
  <si>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</si>
  <si>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</si>
  <si>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</si>
  <si>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</si>
  <si>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</si>
  <si>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</si>
  <si>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</si>
  <si>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</si>
  <si>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</si>
  <si>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</si>
  <si>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</si>
  <si>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</si>
  <si>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</si>
  <si>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</si>
  <si>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</si>
  <si>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</si>
  <si>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</si>
  <si>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</si>
  <si>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</si>
  <si>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</si>
  <si>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</si>
  <si>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</si>
  <si>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</si>
  <si>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</si>
  <si>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</si>
  <si>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</si>
  <si>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</si>
  <si>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</si>
  <si>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</si>
  <si>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</si>
  <si>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</si>
  <si>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</si>
  <si>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</si>
  <si>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</si>
  <si>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</si>
  <si>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</si>
  <si>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</si>
  <si>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</si>
  <si>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</si>
  <si>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</si>
  <si>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</si>
  <si>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</si>
  <si>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</si>
  <si>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</si>
  <si>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</si>
  <si>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</si>
  <si>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</si>
  <si>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</si>
  <si>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</si>
  <si>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</si>
  <si>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</si>
  <si>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</si>
  <si>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</si>
  <si>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</si>
  <si>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</si>
  <si>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</si>
  <si>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</si>
  <si>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</si>
  <si>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</si>
  <si>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</si>
  <si>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</si>
  <si>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</si>
  <si>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</si>
  <si>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</si>
  <si>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</si>
  <si>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</si>
  <si>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</si>
  <si>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</si>
  <si>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</si>
  <si>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</si>
  <si>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</si>
  <si>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</si>
  <si>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</si>
  <si>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</si>
  <si>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</si>
  <si>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</si>
  <si>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</si>
  <si>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</si>
  <si>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</si>
  <si>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</si>
  <si>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</si>
  <si>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</si>
  <si>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</si>
  <si>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</si>
  <si>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</si>
  <si>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</si>
  <si>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</si>
  <si>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</si>
  <si>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</si>
  <si>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</si>
  <si>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</si>
  <si>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</si>
  <si>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</si>
  <si>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</si>
  <si>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</si>
  <si>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</si>
  <si>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</si>
  <si>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</si>
  <si>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</si>
  <si>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</si>
  <si>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</si>
  <si>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</si>
  <si>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</si>
  <si>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</si>
  <si>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</si>
  <si>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</si>
  <si>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</si>
  <si>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</si>
  <si>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</si>
  <si>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</si>
  <si>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</si>
  <si>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</si>
  <si>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</si>
  <si>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</si>
  <si>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</si>
  <si>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</si>
  <si>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</si>
  <si>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</si>
  <si>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</si>
  <si>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</si>
  <si>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</si>
  <si>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</si>
  <si>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</si>
  <si>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</si>
  <si>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</si>
  <si>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</si>
  <si>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</si>
  <si>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</si>
  <si>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</si>
  <si>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</si>
  <si>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</si>
  <si>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</si>
  <si>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</si>
  <si>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</si>
  <si>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</si>
  <si>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</si>
  <si>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</si>
  <si>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</si>
  <si>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</si>
  <si>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</si>
  <si>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</si>
  <si>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</si>
  <si>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</si>
  <si>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</si>
  <si>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</si>
  <si>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</si>
  <si>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</si>
  <si>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</si>
  <si>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</si>
  <si>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</si>
  <si>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</si>
  <si>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</si>
  <si>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</si>
  <si>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</si>
  <si>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</si>
  <si>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</si>
  <si>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</si>
  <si>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</si>
  <si>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</si>
  <si>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</si>
  <si>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</si>
  <si>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</si>
  <si>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</si>
  <si>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</si>
  <si>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</si>
  <si>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</si>
  <si>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</si>
  <si>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</si>
  <si>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</si>
  <si>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</si>
  <si>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</si>
  <si>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</si>
  <si>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</si>
  <si>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</si>
  <si>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</si>
  <si>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</si>
  <si>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</si>
  <si>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</si>
  <si>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</si>
  <si>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</si>
  <si>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</si>
  <si>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</si>
  <si>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</si>
  <si>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</si>
  <si>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</si>
  <si>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</si>
  <si>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</si>
  <si>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</si>
  <si>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</si>
  <si>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</si>
  <si>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</si>
  <si>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</si>
  <si>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</si>
  <si>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</si>
  <si>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</si>
  <si>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</si>
  <si>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</si>
  <si>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</si>
  <si>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</si>
  <si>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</si>
  <si>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</si>
  <si>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</si>
  <si>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</si>
  <si>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</si>
  <si>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</si>
  <si>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</si>
  <si>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</si>
  <si>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</si>
  <si>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</si>
  <si>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</si>
  <si>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</si>
  <si>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</si>
  <si>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</si>
  <si>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</si>
  <si>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</si>
  <si>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</si>
  <si>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</si>
  <si>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</si>
  <si>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</si>
  <si>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</si>
  <si>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</si>
  <si>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</si>
  <si>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</si>
  <si>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</si>
  <si>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</si>
  <si>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</si>
  <si>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</si>
  <si>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</si>
  <si>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</si>
  <si>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</si>
  <si>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</si>
  <si>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</si>
  <si>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</si>
  <si>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</si>
  <si>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</si>
  <si>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</si>
  <si>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</si>
  <si>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</si>
  <si>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</si>
  <si>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</si>
  <si>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</si>
  <si>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</si>
  <si>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</si>
  <si>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</si>
  <si>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</si>
  <si>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</si>
  <si>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</si>
  <si>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</si>
  <si>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</si>
  <si>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</si>
  <si>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</si>
  <si>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</si>
  <si>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</si>
  <si>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</si>
  <si>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</si>
  <si>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</si>
  <si>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</si>
  <si>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</si>
  <si>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</si>
  <si>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</si>
  <si>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</si>
  <si>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</si>
  <si>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</si>
  <si>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</si>
  <si>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</si>
  <si>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</si>
  <si>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</si>
  <si>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</si>
  <si>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</si>
  <si>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</si>
  <si>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</si>
  <si>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</si>
  <si>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</si>
  <si>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</si>
  <si>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</si>
  <si>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</si>
  <si>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</si>
  <si>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</si>
  <si>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</si>
  <si>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</si>
  <si>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</si>
  <si>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</si>
  <si>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</si>
  <si>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</si>
  <si>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</si>
  <si>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</si>
  <si>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</si>
  <si>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</si>
  <si>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</si>
  <si>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</si>
  <si>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</si>
  <si>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</si>
  <si>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</si>
  <si>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</si>
  <si>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</si>
  <si>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</si>
  <si>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</si>
  <si>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</si>
  <si>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</si>
  <si>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</si>
  <si>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</si>
  <si>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</si>
  <si>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</si>
  <si>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</si>
  <si>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</si>
  <si>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</si>
  <si>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</si>
  <si>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</si>
  <si>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</si>
  <si>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</si>
  <si>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</si>
  <si>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</si>
  <si>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</si>
  <si>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</si>
  <si>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</si>
  <si>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</si>
  <si>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</si>
  <si>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</si>
  <si>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</si>
  <si>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</si>
  <si>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</si>
  <si>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</si>
  <si>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</si>
  <si>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</si>
  <si>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</si>
  <si>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</si>
  <si>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</si>
  <si>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</si>
  <si>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</si>
  <si>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</si>
  <si>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</si>
  <si>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</si>
  <si>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</si>
  <si>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</si>
  <si>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</si>
  <si>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</si>
  <si>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</si>
  <si>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</si>
  <si>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</si>
  <si>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</si>
  <si>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</si>
  <si>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</si>
  <si>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</si>
  <si>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</si>
  <si>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</si>
  <si>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</si>
  <si>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</si>
  <si>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</si>
  <si>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</si>
  <si>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</si>
  <si>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</si>
  <si>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</si>
  <si>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</si>
  <si>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</si>
  <si>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</si>
  <si>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</si>
  <si>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</si>
  <si>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</si>
  <si>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</si>
  <si>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</si>
  <si>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</si>
  <si>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</si>
  <si>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</si>
  <si>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</si>
  <si>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</si>
  <si>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</si>
  <si>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</si>
  <si>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</si>
  <si>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</si>
  <si>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</si>
  <si>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</si>
  <si>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</si>
  <si>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</si>
  <si>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</si>
  <si>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</si>
  <si>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</si>
  <si>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</si>
  <si>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</si>
  <si>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</si>
  <si>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</si>
  <si>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</si>
  <si>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</si>
  <si>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</si>
  <si>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</si>
  <si>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</si>
  <si>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</si>
  <si>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</si>
  <si>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</si>
  <si>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</si>
  <si>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</si>
  <si>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</si>
  <si>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</si>
  <si>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</si>
  <si>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</si>
  <si>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</si>
  <si>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</si>
  <si>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</si>
  <si>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</si>
  <si>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</si>
  <si>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</si>
  <si>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</si>
  <si>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</si>
  <si>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</si>
  <si>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</si>
  <si>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</si>
  <si>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</si>
  <si>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</si>
  <si>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</si>
  <si>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</si>
  <si>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</si>
  <si>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</si>
  <si>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</si>
  <si>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</si>
  <si>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</si>
  <si>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</si>
  <si>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</si>
  <si>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</si>
  <si>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</si>
  <si>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</si>
  <si>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</si>
  <si>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</si>
  <si>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</si>
  <si>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</si>
  <si>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</si>
  <si>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</si>
  <si>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</si>
  <si>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</si>
  <si>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</si>
  <si>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</si>
  <si>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</si>
  <si>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</si>
  <si>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</si>
  <si>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</si>
  <si>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</si>
  <si>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</si>
  <si>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</si>
  <si>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</si>
  <si>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</si>
  <si>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</si>
  <si>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</si>
  <si>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</si>
  <si>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</si>
  <si>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</si>
  <si>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</si>
  <si>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</si>
  <si>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</si>
  <si>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</si>
  <si>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</si>
  <si>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</si>
  <si>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</si>
  <si>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</si>
  <si>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</si>
  <si>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</si>
  <si>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</si>
  <si>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</si>
  <si>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</si>
  <si>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</si>
  <si>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</si>
  <si>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</si>
  <si>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</si>
  <si>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</si>
  <si>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</si>
  <si>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</si>
  <si>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</si>
  <si>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</si>
  <si>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</si>
  <si>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</si>
  <si>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</si>
  <si>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</si>
  <si>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</si>
  <si>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</si>
  <si>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</si>
  <si>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</si>
  <si>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</si>
  <si>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</si>
  <si>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</si>
  <si>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</si>
  <si>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</si>
  <si>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</si>
  <si>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</si>
  <si>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</si>
  <si>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</si>
  <si>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</si>
  <si>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</si>
  <si>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</si>
  <si>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</si>
  <si>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</si>
  <si>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</si>
  <si>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</si>
  <si>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</si>
  <si>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</si>
  <si>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</si>
  <si>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</si>
  <si>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</si>
  <si>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</si>
  <si>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</si>
  <si>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</si>
  <si>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</si>
  <si>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</si>
  <si>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</si>
  <si>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</si>
  <si>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</si>
  <si>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</si>
  <si>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</si>
  <si>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</si>
  <si>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</si>
  <si>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</si>
  <si>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</si>
  <si>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</si>
  <si>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</si>
  <si>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</si>
  <si>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</si>
  <si>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</si>
  <si>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</si>
  <si>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</si>
  <si>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</si>
  <si>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</si>
  <si>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</si>
  <si>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</si>
  <si>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</si>
  <si>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</si>
  <si>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</si>
  <si>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</si>
  <si>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</si>
  <si>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</si>
  <si>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</si>
  <si>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</si>
  <si>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</si>
  <si>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</si>
  <si>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</si>
  <si>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</si>
  <si>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</si>
  <si>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</si>
  <si>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</si>
  <si>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</si>
  <si>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</si>
  <si>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</si>
  <si>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</si>
  <si>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</si>
  <si>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</si>
  <si>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</si>
  <si>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</si>
  <si>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</si>
  <si>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</si>
  <si>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</si>
  <si>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</si>
  <si>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</si>
  <si>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</si>
  <si>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</si>
  <si>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</si>
  <si>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</si>
  <si>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</si>
  <si>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</si>
  <si>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</si>
  <si>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</si>
  <si>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</si>
  <si>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</si>
  <si>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</si>
  <si>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</si>
  <si>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</si>
  <si>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</si>
  <si>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</si>
  <si>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</si>
  <si>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</si>
  <si>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</si>
  <si>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</si>
  <si>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</si>
  <si>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</si>
  <si>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</si>
  <si>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</si>
  <si>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</si>
  <si>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</si>
  <si>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</si>
  <si>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</si>
  <si>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</si>
  <si>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</si>
  <si>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</si>
  <si>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</si>
  <si>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</si>
  <si>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</si>
  <si>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</si>
  <si>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</si>
  <si>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</si>
  <si>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</si>
  <si>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</si>
  <si>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</si>
  <si>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</si>
  <si>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</si>
  <si>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</si>
  <si>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</si>
  <si>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</si>
  <si>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</si>
  <si>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</si>
  <si>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</si>
  <si>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</si>
  <si>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</si>
  <si>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</si>
  <si>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</si>
  <si>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</si>
  <si>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</si>
  <si>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</si>
  <si>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</si>
  <si>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</si>
  <si>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</si>
  <si>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</si>
  <si>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</si>
  <si>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</si>
  <si>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</si>
  <si>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</si>
  <si>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</si>
  <si>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</si>
  <si>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</si>
  <si>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</si>
  <si>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</si>
  <si>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</si>
  <si>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</si>
  <si>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</si>
  <si>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</si>
  <si>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</si>
  <si>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</si>
  <si>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</si>
  <si>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</si>
  <si>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</si>
  <si>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</si>
  <si>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</si>
  <si>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</si>
  <si>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</si>
  <si>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</si>
  <si>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</si>
  <si>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</si>
  <si>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</si>
  <si>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</si>
  <si>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</si>
  <si>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</si>
  <si>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</si>
  <si>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</si>
  <si>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</si>
  <si>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 xml:space="preserve">Libellé du compte </t>
  </si>
  <si>
    <t>Sens de l'écriture</t>
  </si>
  <si>
    <t>CGS</t>
  </si>
  <si>
    <t>H</t>
  </si>
  <si>
    <t>K</t>
  </si>
  <si>
    <t>L</t>
  </si>
  <si>
    <t>N</t>
  </si>
  <si>
    <t>libellé CGS</t>
  </si>
  <si>
    <t>Code client</t>
  </si>
  <si>
    <t>N écriture</t>
  </si>
  <si>
    <t>Societé</t>
  </si>
  <si>
    <t>Date comptable</t>
  </si>
  <si>
    <t>Date pièce</t>
  </si>
  <si>
    <t>11</t>
  </si>
  <si>
    <t>division</t>
  </si>
  <si>
    <t>libellé division</t>
  </si>
  <si>
    <t>F3</t>
  </si>
  <si>
    <t>F4</t>
  </si>
  <si>
    <t>F6</t>
  </si>
  <si>
    <t>FD</t>
  </si>
  <si>
    <t>Canal distrib</t>
  </si>
  <si>
    <t>libellé canal distrib</t>
  </si>
  <si>
    <t>Orga comm</t>
  </si>
  <si>
    <t>libelle orga comm</t>
  </si>
  <si>
    <t>secteur d'activité</t>
  </si>
  <si>
    <t>Canal distribution</t>
  </si>
  <si>
    <t>libellé Orga de vente</t>
  </si>
  <si>
    <t>Organisation commerciale</t>
  </si>
  <si>
    <t>PR</t>
  </si>
  <si>
    <t>Privé</t>
  </si>
  <si>
    <t>PU</t>
  </si>
  <si>
    <t>Public</t>
  </si>
  <si>
    <t>GROUPE CLIENT</t>
  </si>
  <si>
    <t>LIBELLE GROUPE</t>
  </si>
  <si>
    <t>Groupe de clients 1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</si>
  <si>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</si>
  <si>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</si>
  <si>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</si>
  <si>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</si>
  <si>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</si>
  <si>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</si>
  <si>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</si>
  <si>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</si>
  <si>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</si>
  <si>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</si>
  <si>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</si>
  <si>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</si>
  <si>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</si>
  <si>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</si>
  <si>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</si>
  <si>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</si>
  <si>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</si>
  <si>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</si>
  <si>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</si>
  <si>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</si>
  <si>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</si>
  <si>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</si>
  <si>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</si>
  <si>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</si>
  <si>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</si>
  <si>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</si>
  <si>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</si>
  <si>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</si>
  <si>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</si>
  <si>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</si>
  <si>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</si>
  <si>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</si>
  <si>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</si>
  <si>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</si>
  <si>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</si>
  <si>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</si>
  <si>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</si>
  <si>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</si>
  <si>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CO</t>
  </si>
  <si>
    <t>EU</t>
  </si>
  <si>
    <t>EX</t>
  </si>
  <si>
    <t>FA</t>
  </si>
  <si>
    <t>FB</t>
  </si>
  <si>
    <t>FC</t>
  </si>
  <si>
    <t>GG</t>
  </si>
  <si>
    <t>GO</t>
  </si>
  <si>
    <t>LO</t>
  </si>
  <si>
    <t>PB</t>
  </si>
  <si>
    <t>PC</t>
  </si>
  <si>
    <t>PD</t>
  </si>
  <si>
    <t>PE</t>
  </si>
  <si>
    <t>PF</t>
  </si>
  <si>
    <t>PG</t>
  </si>
  <si>
    <t>PH</t>
  </si>
  <si>
    <t>RA</t>
  </si>
  <si>
    <t>RB</t>
  </si>
  <si>
    <t>RC</t>
  </si>
  <si>
    <t>RD</t>
  </si>
  <si>
    <t>RE</t>
  </si>
  <si>
    <t>RF</t>
  </si>
  <si>
    <t>RG</t>
  </si>
  <si>
    <t>RH</t>
  </si>
  <si>
    <t>RI</t>
  </si>
  <si>
    <t>RJ</t>
  </si>
  <si>
    <t>RK</t>
  </si>
  <si>
    <t>RL</t>
  </si>
  <si>
    <t>RM</t>
  </si>
  <si>
    <t>RN</t>
  </si>
  <si>
    <t>RO</t>
  </si>
  <si>
    <t>RP</t>
  </si>
  <si>
    <t>RQ</t>
  </si>
  <si>
    <t>RR</t>
  </si>
  <si>
    <t>RS</t>
  </si>
  <si>
    <t>RT</t>
  </si>
  <si>
    <t>RU</t>
  </si>
  <si>
    <t>RW</t>
  </si>
  <si>
    <t>RX</t>
  </si>
  <si>
    <t>RY</t>
  </si>
  <si>
    <t>RZ</t>
  </si>
  <si>
    <t>SA</t>
  </si>
  <si>
    <t>SB</t>
  </si>
  <si>
    <t>SC</t>
  </si>
  <si>
    <t>SD</t>
  </si>
  <si>
    <t>SE</t>
  </si>
  <si>
    <t>SF</t>
  </si>
  <si>
    <t>SG</t>
  </si>
  <si>
    <t>SH</t>
  </si>
  <si>
    <t>SI</t>
  </si>
  <si>
    <t>SJ</t>
  </si>
  <si>
    <t>SK</t>
  </si>
  <si>
    <t>SL</t>
  </si>
  <si>
    <t>SM</t>
  </si>
  <si>
    <t>SN</t>
  </si>
  <si>
    <t>SO</t>
  </si>
  <si>
    <t>SP</t>
  </si>
  <si>
    <t>SQ</t>
  </si>
  <si>
    <t>SR</t>
  </si>
  <si>
    <t>SS</t>
  </si>
  <si>
    <t>ST</t>
  </si>
  <si>
    <t>SU</t>
  </si>
  <si>
    <t>SV</t>
  </si>
  <si>
    <t>TA</t>
  </si>
  <si>
    <t>TB</t>
  </si>
  <si>
    <t>TC</t>
  </si>
  <si>
    <t>TD</t>
  </si>
  <si>
    <t>TE</t>
  </si>
  <si>
    <t>TF</t>
  </si>
  <si>
    <t>TG</t>
  </si>
  <si>
    <t>TH</t>
  </si>
  <si>
    <t>TI</t>
  </si>
  <si>
    <t>TK</t>
  </si>
  <si>
    <t>TO</t>
  </si>
  <si>
    <t>TS</t>
  </si>
  <si>
    <t>UC</t>
  </si>
  <si>
    <t>UE</t>
  </si>
  <si>
    <t>UF</t>
  </si>
  <si>
    <t>UG</t>
  </si>
  <si>
    <t>UI</t>
  </si>
  <si>
    <t>UL</t>
  </si>
  <si>
    <t>UM</t>
  </si>
  <si>
    <t>UN</t>
  </si>
  <si>
    <t>UO</t>
  </si>
  <si>
    <t>UP</t>
  </si>
  <si>
    <t>UR</t>
  </si>
  <si>
    <t>UT</t>
  </si>
  <si>
    <t>UU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</si>
  <si>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</si>
  <si>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</si>
  <si>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</si>
  <si>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</si>
  <si>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</si>
  <si>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</si>
  <si>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</si>
  <si>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</si>
  <si>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</si>
  <si>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</si>
  <si>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</si>
  <si>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</si>
  <si>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</si>
  <si>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</si>
  <si>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</si>
  <si>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</si>
  <si>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</si>
  <si>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</si>
  <si>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</si>
  <si>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</si>
  <si>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</si>
  <si>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</si>
  <si>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sens</t>
  </si>
  <si>
    <t>Ctrl tot Debit &lt;&gt; credit</t>
  </si>
  <si>
    <t>contrôle cpte = clt</t>
  </si>
  <si>
    <t>ctrl num ecr</t>
  </si>
  <si>
    <t>CONTRÔLE CGS ET CC CGS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</si>
  <si>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</si>
  <si>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</si>
  <si>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</si>
  <si>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</si>
  <si>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</si>
  <si>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</si>
  <si>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</si>
  <si>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</si>
  <si>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</si>
  <si>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</si>
  <si>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</si>
  <si>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</si>
  <si>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</si>
  <si>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</si>
  <si>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</si>
  <si>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</si>
  <si>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Montant de TVA</t>
  </si>
  <si>
    <t>Type d'écriture</t>
  </si>
  <si>
    <t>P0</t>
  </si>
  <si>
    <t>P9</t>
  </si>
  <si>
    <t>P0   Code sans TVA</t>
  </si>
  <si>
    <t>P9   Code avec TVA</t>
  </si>
  <si>
    <t>cgs</t>
  </si>
  <si>
    <t>cle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</si>
  <si>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</si>
  <si>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</si>
  <si>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</si>
  <si>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</si>
  <si>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</si>
  <si>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</si>
  <si>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</si>
  <si>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</si>
  <si>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</si>
  <si>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</si>
  <si>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</si>
  <si>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</si>
  <si>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</si>
  <si>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Veuillez s'assurer que la clé 09 ou 19 ne soit renseigner que si la zone Code CGS est remplie</t>
  </si>
  <si>
    <t>S'assurer que le code général spécial n'est renseigné que si le code client est renseigné</t>
  </si>
  <si>
    <t>aze</t>
  </si>
  <si>
    <t>PG_Provisions manuelles</t>
  </si>
  <si>
    <t>DEBIT     CGS/ Client Debit_09</t>
  </si>
  <si>
    <t>CREDIT   Contrepartie FAP Crédit_50</t>
  </si>
  <si>
    <t>contrôle cpte / article</t>
  </si>
  <si>
    <t>Vérifier que la somme débit est égale à la somme crédit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</si>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</sst>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80"/>
      <name val="Calibri"/>
      <family val="2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11" fillId="0" borderId="0" applyNumberFormat="0" applyFill="0" applyBorder="0" applyAlignment="0" applyProtection="0"/>
  </cellStyleXfs>
  <cellXfs count="39">
    <xf numFmtId="0" fontId="0" fillId="0" borderId="0" xfId="0"/>
    <xf numFmtId="0" fontId="2" fillId="0" borderId="0" xfId="0" applyFont="1" applyBorder="1"/>
    <xf numFmtId="0" fontId="0" fillId="0" borderId="1" xfId="0" applyBorder="1" applyProtection="1">
      <protection hidden="1"/>
    </xf>
    <xf numFmtId="49" fontId="0" fillId="0" borderId="0" xfId="0" applyNumberFormat="1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vertical="center"/>
      <protection locked="0"/>
    </xf>
    <xf numFmtId="0" fontId="0" fillId="0" borderId="0" xfId="0" applyProtection="1"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ont="1" applyProtection="1"/>
    <xf numFmtId="0" fontId="4" fillId="3" borderId="3" xfId="0" applyFont="1" applyFill="1" applyBorder="1" applyAlignment="1" applyProtection="1">
      <alignment horizontal="center" vertical="center"/>
    </xf>
    <xf numFmtId="2" fontId="0" fillId="0" borderId="0" xfId="0" applyNumberFormat="1" applyFont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1" xfId="0" applyFill="1" applyBorder="1" applyProtection="1">
      <protection locked="0"/>
    </xf>
    <xf numFmtId="0" fontId="8" fillId="0" borderId="0" xfId="0" applyFont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 vertical="center"/>
      <protection locked="0" hidden="1"/>
    </xf>
    <xf numFmtId="14" fontId="0" fillId="0" borderId="1" xfId="0" applyNumberFormat="1" applyBorder="1" applyAlignment="1" applyProtection="1">
      <alignment horizontal="left" vertical="center"/>
      <protection locked="0" hidden="1"/>
    </xf>
    <xf numFmtId="0" fontId="4" fillId="0" borderId="0" xfId="0" applyFont="1" applyAlignment="1" applyProtection="1">
      <alignment vertical="center" wrapText="1"/>
      <protection hidden="1"/>
    </xf>
    <xf numFmtId="0" fontId="1" fillId="0" borderId="0" xfId="0" applyFont="1" applyBorder="1" applyProtection="1">
      <protection hidden="1"/>
    </xf>
    <xf numFmtId="0" fontId="1" fillId="2" borderId="0" xfId="0" applyFont="1" applyFill="1" applyBorder="1" applyProtection="1">
      <protection hidden="1"/>
    </xf>
    <xf numFmtId="49" fontId="1" fillId="2" borderId="0" xfId="0" applyNumberFormat="1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2" fillId="0" borderId="0" xfId="0" applyFont="1" applyBorder="1" applyProtection="1">
      <protection hidden="1"/>
    </xf>
    <xf numFmtId="0" fontId="0" fillId="0" borderId="0" xfId="0" quotePrefix="1" applyProtection="1">
      <protection hidden="1"/>
    </xf>
    <xf numFmtId="49" fontId="0" fillId="0" borderId="0" xfId="0" applyNumberFormat="1" applyProtection="1">
      <protection hidden="1"/>
    </xf>
    <xf numFmtId="0" fontId="0" fillId="2" borderId="0" xfId="2" applyFont="1" applyFill="1" applyBorder="1" applyProtection="1">
      <protection hidden="1"/>
    </xf>
    <xf numFmtId="0" fontId="10" fillId="0" borderId="0" xfId="0" applyNumberFormat="1" applyFont="1" applyAlignment="1" applyProtection="1">
      <alignment wrapText="1"/>
      <protection hidden="1"/>
    </xf>
    <xf numFmtId="0" fontId="11" fillId="0" borderId="0" xfId="3" quotePrefix="1" applyAlignment="1" applyProtection="1">
      <alignment vertical="center"/>
      <protection locked="0"/>
    </xf>
    <xf numFmtId="0" fontId="9" fillId="0" borderId="0" xfId="0" applyFont="1" applyAlignment="1" applyProtection="1">
      <alignment vertical="center" wrapText="1"/>
      <protection hidden="1"/>
    </xf>
  </cellXfs>
  <cellStyles count="4">
    <cellStyle name="Lien hypertexte" xfId="3" builtinId="8"/>
    <cellStyle name="Normal" xfId="0" builtinId="0"/>
    <cellStyle name="Normal 2" xfId="1"/>
    <cellStyle name="Normal_Copie de jl upload non ext ODA  (version 2)" xfId="2"/>
  </cellStyles>
  <dxfs count="10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rgb="FFDA0000"/>
      </font>
      <fill>
        <patternFill>
          <bgColor rgb="FFFFAB97"/>
        </patternFill>
      </fill>
    </dxf>
    <dxf>
      <font>
        <b/>
        <i val="0"/>
        <color theme="5" tint="-0.499984740745262"/>
      </font>
      <fill>
        <patternFill>
          <bgColor theme="5" tint="0.79998168889431442"/>
        </patternFill>
      </fill>
    </dxf>
    <dxf>
      <font>
        <b/>
        <i/>
        <color rgb="FFC00000"/>
      </font>
      <fill>
        <patternFill patternType="solid">
          <fgColor auto="1"/>
          <bgColor rgb="FFFFCCFF"/>
        </patternFill>
      </fill>
      <border>
        <left/>
        <right/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colors>
    <mruColors>
      <color rgb="FFFF7C80"/>
      <color rgb="FFDA0000"/>
      <color rgb="FFFFAB97"/>
      <color rgb="FFFFB8A7"/>
      <color rgb="FFFFCDC1"/>
      <color rgb="FFFFCCFF"/>
      <color rgb="FF89312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1</xdr:row>
          <xdr:rowOff>247650</xdr:rowOff>
        </xdr:from>
        <xdr:to>
          <xdr:col>2</xdr:col>
          <xdr:colOff>895350</xdr:colOff>
          <xdr:row>3</xdr:row>
          <xdr:rowOff>171450</xdr:rowOff>
        </xdr:to>
        <xdr:sp macro="" textlink="">
          <xdr:nvSpPr>
            <xdr:cNvPr id="2836" name="Button 788" hidden="1">
              <a:extLst>
                <a:ext uri="{63B3BB69-23CF-44E3-9099-C40C66FF867C}">
                  <a14:compatExt spid="_x0000_s2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57150</xdr:rowOff>
        </xdr:from>
        <xdr:to>
          <xdr:col>2</xdr:col>
          <xdr:colOff>914400</xdr:colOff>
          <xdr:row>8</xdr:row>
          <xdr:rowOff>28575</xdr:rowOff>
        </xdr:to>
        <xdr:sp macro="" textlink="">
          <xdr:nvSpPr>
            <xdr:cNvPr id="2838" name="Button 790" hidden="1">
              <a:extLst>
                <a:ext uri="{63B3BB69-23CF-44E3-9099-C40C66FF867C}">
                  <a14:compatExt spid="_x0000_s2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2162175</xdr:colOff>
      <xdr:row>0</xdr:row>
      <xdr:rowOff>123826</xdr:rowOff>
    </xdr:from>
    <xdr:to>
      <xdr:col>5</xdr:col>
      <xdr:colOff>533400</xdr:colOff>
      <xdr:row>3</xdr:row>
      <xdr:rowOff>1</xdr:rowOff>
    </xdr:to>
    <xdr:sp macro="" textlink="">
      <xdr:nvSpPr>
        <xdr:cNvPr id="2" name="ZoneTexte 1"/>
        <xdr:cNvSpPr txBox="1"/>
      </xdr:nvSpPr>
      <xdr:spPr>
        <a:xfrm>
          <a:off x="5248275" y="123826"/>
          <a:ext cx="3638550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2400" b="1" cap="all" spc="0">
              <a:ln w="0"/>
              <a:solidFill>
                <a:schemeClr val="tx2">
                  <a:lumMod val="75000"/>
                </a:schemeClr>
              </a:solidFill>
              <a:effectLst/>
            </a:rPr>
            <a:t>JOURNAL UPLOAD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</xdr:colOff>
          <xdr:row>4</xdr:row>
          <xdr:rowOff>19050</xdr:rowOff>
        </xdr:from>
        <xdr:to>
          <xdr:col>2</xdr:col>
          <xdr:colOff>904875</xdr:colOff>
          <xdr:row>5</xdr:row>
          <xdr:rowOff>209550</xdr:rowOff>
        </xdr:to>
        <xdr:sp macro="" textlink="">
          <xdr:nvSpPr>
            <xdr:cNvPr id="2847" name="Button 799" hidden="1">
              <a:extLst>
                <a:ext uri="{63B3BB69-23CF-44E3-9099-C40C66FF867C}">
                  <a14:compatExt spid="_x0000_s2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695325</xdr:colOff>
          <xdr:row>1</xdr:row>
          <xdr:rowOff>114300</xdr:rowOff>
        </xdr:from>
        <xdr:to>
          <xdr:col>7</xdr:col>
          <xdr:colOff>1562100</xdr:colOff>
          <xdr:row>3</xdr:row>
          <xdr:rowOff>76200</xdr:rowOff>
        </xdr:to>
        <xdr:sp macro="" textlink="">
          <xdr:nvSpPr>
            <xdr:cNvPr id="2851" name="Button 803" hidden="1">
              <a:extLst>
                <a:ext uri="{63B3BB69-23CF-44E3-9099-C40C66FF867C}">
                  <a14:compatExt spid="_x0000_s2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Mode opératoire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8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9</xdr:row>
          <xdr:rowOff>428625</xdr:rowOff>
        </xdr:from>
        <xdr:to>
          <xdr:col>1</xdr:col>
          <xdr:colOff>1666875</xdr:colOff>
          <xdr:row>10</xdr:row>
          <xdr:rowOff>152400</xdr:rowOff>
        </xdr:to>
        <xdr:sp macro="" textlink="">
          <xdr:nvSpPr>
            <xdr:cNvPr id="2852" name="CommandButton21" hidden="1">
              <a:extLst>
                <a:ext uri="{63B3BB69-23CF-44E3-9099-C40C66FF867C}">
                  <a14:compatExt spid="_x0000_s2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n001400/Downloads/Planning-liste-d&#233;roulante-semi-auto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emaine"/>
      <sheetName val="prise RDV"/>
      <sheetName val="Client"/>
    </sheetNames>
    <sheetDataSet>
      <sheetData sheetId="0"/>
      <sheetData sheetId="1"/>
      <sheetData sheetId="2"/>
      <sheetData sheetId="3">
        <row r="1">
          <cell r="A1" t="str">
            <v>Colonne1</v>
          </cell>
        </row>
        <row r="2">
          <cell r="A2" t="str">
            <v xml:space="preserve">Nom </v>
          </cell>
        </row>
        <row r="3">
          <cell r="A3" t="str">
            <v>Barbet</v>
          </cell>
        </row>
        <row r="4">
          <cell r="A4" t="str">
            <v>Tonglet</v>
          </cell>
        </row>
        <row r="5">
          <cell r="A5" t="str">
            <v>Arrow</v>
          </cell>
        </row>
        <row r="6">
          <cell r="A6" t="str">
            <v>Biancour</v>
          </cell>
        </row>
        <row r="7">
          <cell r="A7" t="str">
            <v>Tarti</v>
          </cell>
        </row>
        <row r="8">
          <cell r="A8" t="str">
            <v>Lopez</v>
          </cell>
        </row>
        <row r="9">
          <cell r="A9" t="str">
            <v>Drataut</v>
          </cell>
        </row>
        <row r="10">
          <cell r="A10" t="str">
            <v>test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N1004"/>
  <sheetViews>
    <sheetView showGridLines="0" tabSelected="1" topLeftCell="A2" zoomScaleNormal="100" workbookViewId="0">
      <pane ySplit="13" topLeftCell="A15" activePane="bottomLeft" state="frozen"/>
      <selection activeCell="A2" sqref="A2"/>
      <selection pane="bottomLeft" activeCell="E7" sqref="E7"/>
    </sheetView>
  </sheetViews>
  <sheetFormatPr baseColWidth="10" defaultColWidth="9.140625" defaultRowHeight="15" x14ac:dyDescent="0.25"/>
  <cols>
    <col min="1" max="1" width="19.7109375" style="4" bestFit="1" customWidth="1"/>
    <col min="2" max="2" width="26.5703125" style="4" customWidth="1"/>
    <col min="3" max="3" width="34.5703125" style="8" customWidth="1"/>
    <col min="4" max="4" width="11.42578125" style="4" bestFit="1" customWidth="1"/>
    <col min="5" max="5" width="34.28515625" style="4" bestFit="1" customWidth="1"/>
    <col min="6" max="6" width="10.42578125" style="4" bestFit="1" customWidth="1"/>
    <col min="7" max="7" width="28.140625" style="4" bestFit="1" customWidth="1"/>
    <col min="8" max="8" width="43.28515625" style="4" bestFit="1" customWidth="1"/>
    <col min="9" max="9" width="24.7109375" style="4" customWidth="1"/>
    <col min="10" max="10" width="14.7109375" style="4" customWidth="1"/>
    <col min="11" max="11" width="8" style="4" bestFit="1" customWidth="1"/>
    <col min="12" max="12" width="8.42578125" style="4" bestFit="1" customWidth="1"/>
    <col min="13" max="13" width="27" style="8" bestFit="1" customWidth="1"/>
    <col min="14" max="14" width="14.5703125" style="4" bestFit="1" customWidth="1"/>
    <col min="15" max="15" width="17.42578125" style="17" bestFit="1" customWidth="1"/>
    <col min="16" max="16" width="19.140625" style="17" bestFit="1" customWidth="1"/>
    <col min="17" max="17" width="25.7109375" style="4" bestFit="1" customWidth="1"/>
    <col min="18" max="18" width="20.5703125" style="8" bestFit="1" customWidth="1"/>
    <col min="19" max="19" width="17.5703125" style="4" bestFit="1" customWidth="1"/>
    <col min="20" max="20" width="18.85546875" style="8" bestFit="1" customWidth="1"/>
    <col min="21" max="21" width="8.140625" style="11" customWidth="1"/>
    <col min="22" max="22" width="5.28515625" style="11" customWidth="1"/>
    <col min="23" max="23" width="22" style="11" customWidth="1"/>
    <col min="24" max="24" width="17.85546875" style="11" customWidth="1"/>
    <col min="25" max="25" width="6.28515625" style="12" customWidth="1"/>
    <col min="26" max="26" width="2.85546875" style="11" customWidth="1"/>
    <col min="27" max="27" width="12" style="11" customWidth="1"/>
    <col min="28" max="30" width="2" style="11" customWidth="1"/>
    <col min="31" max="31" width="14.85546875" style="11" customWidth="1"/>
    <col min="32" max="32" width="8.28515625" style="11" customWidth="1"/>
    <col min="33" max="33" width="13.42578125" style="11" customWidth="1"/>
    <col min="34" max="34" width="6.5703125" style="11" customWidth="1"/>
    <col min="35" max="35" width="6.140625" style="11" customWidth="1"/>
    <col min="36" max="36" width="18.28515625" style="11" customWidth="1"/>
    <col min="37" max="37" width="5.140625" style="11" customWidth="1"/>
    <col min="38" max="38" width="6.28515625" style="11" customWidth="1"/>
    <col min="39" max="39" width="3.42578125" style="11" customWidth="1"/>
    <col min="40" max="40" width="3.85546875" style="11" customWidth="1"/>
    <col min="41" max="41" width="18.42578125" style="11" customWidth="1"/>
    <col min="42" max="42" width="21" style="11" bestFit="1" customWidth="1"/>
    <col min="43" max="43" width="38.140625" style="11" bestFit="1" customWidth="1"/>
    <col min="44" max="44" width="20.7109375" style="11" bestFit="1" customWidth="1"/>
    <col min="45" max="45" width="17.7109375" style="11" bestFit="1" customWidth="1"/>
    <col min="46" max="46" width="11.85546875" style="11" bestFit="1" customWidth="1"/>
    <col min="47" max="47" width="20" style="11" bestFit="1" customWidth="1"/>
    <col min="48" max="48" width="28" style="11" bestFit="1" customWidth="1"/>
    <col min="49" max="49" width="40.85546875" style="11" bestFit="1" customWidth="1"/>
    <col min="50" max="50" width="22.42578125" style="11" bestFit="1" customWidth="1"/>
    <col min="51" max="51" width="27.5703125" style="11" bestFit="1" customWidth="1"/>
    <col min="52" max="52" width="35.85546875" style="11" bestFit="1" customWidth="1"/>
    <col min="53" max="53" width="17.85546875" style="11" bestFit="1" customWidth="1"/>
    <col min="54" max="54" width="18.42578125" style="11" bestFit="1" customWidth="1"/>
    <col min="55" max="55" width="29" style="11" bestFit="1" customWidth="1"/>
    <col min="56" max="57" width="6.28515625" style="11" bestFit="1" customWidth="1"/>
    <col min="58" max="58" width="4.42578125" style="11" bestFit="1" customWidth="1"/>
    <col min="59" max="59" width="5.140625" style="11" bestFit="1" customWidth="1"/>
    <col min="60" max="60" width="5" style="11" bestFit="1" customWidth="1"/>
    <col min="61" max="61" width="11.42578125" style="11" bestFit="1" customWidth="1"/>
    <col min="62" max="62" width="11.85546875" style="11" bestFit="1" customWidth="1"/>
    <col min="63" max="63" width="18.42578125" style="11" bestFit="1" customWidth="1"/>
    <col min="64" max="64" width="17" style="11" bestFit="1" customWidth="1"/>
    <col min="65" max="65" width="8.85546875" style="11" bestFit="1" customWidth="1"/>
    <col min="66" max="66" width="31.5703125" style="11" bestFit="1" customWidth="1"/>
    <col min="67" max="67" width="9.7109375" style="11" bestFit="1" customWidth="1"/>
    <col min="68" max="68" width="12.28515625" style="11" bestFit="1" customWidth="1"/>
    <col min="69" max="69" width="13.140625" style="11" bestFit="1" customWidth="1"/>
    <col min="70" max="70" width="5.42578125" style="11" bestFit="1" customWidth="1"/>
    <col min="71" max="71" width="12.7109375" style="11" bestFit="1" customWidth="1"/>
    <col min="72" max="72" width="18.5703125" style="11" bestFit="1" customWidth="1"/>
    <col min="73" max="73" width="9.42578125" style="11" bestFit="1" customWidth="1"/>
    <col min="74" max="74" width="14.85546875" style="11" bestFit="1" customWidth="1"/>
    <col min="75" max="75" width="17.140625" style="11" bestFit="1" customWidth="1"/>
    <col min="76" max="76" width="20" style="11" bestFit="1" customWidth="1"/>
    <col min="77" max="77" width="9" style="11" bestFit="1" customWidth="1"/>
    <col min="78" max="16384" width="9.140625" style="11"/>
  </cols>
  <sheetData>
    <row r="1" spans="1:40" hidden="1" x14ac:dyDescent="0.25"/>
    <row r="2" spans="1:40" ht="21" x14ac:dyDescent="0.25">
      <c r="E2" s="10"/>
    </row>
    <row r="3" spans="1:40" ht="18" customHeight="1" x14ac:dyDescent="0.25">
      <c r="A3" s="7" t="s">
        <v>2156</v>
      </c>
      <c r="B3" s="20" t="s">
        <v>2148</v>
      </c>
      <c r="X3" s="4">
        <f t="shared" ref="X3:X9" si="0">IF(B3&lt;&gt;"",0,1)</f>
        <v>0</v>
      </c>
    </row>
    <row r="4" spans="1:40" ht="18" customHeight="1" x14ac:dyDescent="0.25">
      <c r="A4" s="7" t="s">
        <v>2151</v>
      </c>
      <c r="B4" s="21" t="s">
        <v>2184</v>
      </c>
      <c r="F4" s="10"/>
      <c r="G4" s="10"/>
      <c r="X4" s="4">
        <f t="shared" si="0"/>
        <v>0</v>
      </c>
    </row>
    <row r="5" spans="1:40" ht="18" customHeight="1" x14ac:dyDescent="0.25">
      <c r="A5" s="7" t="s">
        <v>1961</v>
      </c>
      <c r="B5" s="22" t="s">
        <v>2167</v>
      </c>
      <c r="E5" s="10"/>
      <c r="F5" s="10"/>
      <c r="G5" s="37"/>
      <c r="X5" s="4">
        <f t="shared" si="0"/>
        <v>0</v>
      </c>
    </row>
    <row r="6" spans="1:40" ht="18" customHeight="1" x14ac:dyDescent="0.25">
      <c r="A6" s="7" t="s">
        <v>1962</v>
      </c>
      <c r="B6" s="23">
        <v>43100</v>
      </c>
      <c r="E6" s="10"/>
      <c r="G6" s="10"/>
      <c r="X6" s="4">
        <f t="shared" si="0"/>
        <v>0</v>
      </c>
    </row>
    <row r="7" spans="1:40" ht="18" customHeight="1" x14ac:dyDescent="0.25">
      <c r="A7" s="7" t="s">
        <v>1963</v>
      </c>
      <c r="B7" s="23">
        <v>43100</v>
      </c>
      <c r="X7" s="4">
        <f t="shared" si="0"/>
        <v>0</v>
      </c>
    </row>
    <row r="8" spans="1:40" ht="18" customHeight="1" x14ac:dyDescent="0.25">
      <c r="A8" s="7" t="s">
        <v>2</v>
      </c>
      <c r="B8" s="22" t="s">
        <v>13</v>
      </c>
      <c r="V8" s="12"/>
      <c r="X8" s="4">
        <f t="shared" si="0"/>
        <v>0</v>
      </c>
      <c r="Y8" s="11"/>
    </row>
    <row r="9" spans="1:40" ht="18" customHeight="1" x14ac:dyDescent="0.25">
      <c r="A9" s="7" t="s">
        <v>1</v>
      </c>
      <c r="B9" s="22" t="s">
        <v>2163</v>
      </c>
      <c r="V9" s="12"/>
      <c r="X9" s="4">
        <f t="shared" si="0"/>
        <v>0</v>
      </c>
      <c r="Y9" s="11"/>
    </row>
    <row r="10" spans="1:40" ht="44.25" customHeight="1" x14ac:dyDescent="0.25">
      <c r="C10" s="19" t="str">
        <f>+IF(Y14&lt;&gt;0,"Vérifier la saisie avant d'enregistrer","Saisie correcte, veuillez cliquer sur le bouton Générer")</f>
        <v>Saisie correcte, veuillez cliquer sur le bouton Générer</v>
      </c>
      <c r="E10" s="36" t="s">
        <v>2177</v>
      </c>
      <c r="H10" s="38" t="s">
        <v>2176</v>
      </c>
      <c r="I10" s="24" t="s">
        <v>2183</v>
      </c>
      <c r="V10" s="12"/>
      <c r="X10" s="4"/>
      <c r="Y10" s="11"/>
    </row>
    <row r="12" spans="1:40" hidden="1" x14ac:dyDescent="0.25">
      <c r="AF12" s="11">
        <f>AE13+AF13</f>
        <v>0</v>
      </c>
    </row>
    <row r="13" spans="1:40" hidden="1" x14ac:dyDescent="0.25">
      <c r="W13" s="11">
        <f>COUNTIFS(W15:W24,"VRAI")</f>
        <v>0</v>
      </c>
      <c r="AE13" s="11">
        <f>COUNTIFS(AE15:AE1004,FALSE)</f>
        <v>0</v>
      </c>
      <c r="AF13" s="11">
        <f>COUNTIFS(AF15:AF1004,FALSE)</f>
        <v>0</v>
      </c>
    </row>
    <row r="14" spans="1:40" s="13" customFormat="1" ht="15.75" x14ac:dyDescent="0.25">
      <c r="A14" s="5" t="s">
        <v>1960</v>
      </c>
      <c r="B14" s="5" t="s">
        <v>3</v>
      </c>
      <c r="C14" s="9" t="s">
        <v>1951</v>
      </c>
      <c r="D14" s="5" t="s">
        <v>1959</v>
      </c>
      <c r="E14" s="5" t="s">
        <v>10</v>
      </c>
      <c r="F14" s="5" t="s">
        <v>0</v>
      </c>
      <c r="G14" s="5" t="s">
        <v>6</v>
      </c>
      <c r="H14" s="5" t="s">
        <v>1952</v>
      </c>
      <c r="I14" s="5" t="s">
        <v>4</v>
      </c>
      <c r="J14" s="5" t="s">
        <v>2155</v>
      </c>
      <c r="K14" s="5" t="s">
        <v>8</v>
      </c>
      <c r="L14" s="5" t="s">
        <v>9</v>
      </c>
      <c r="M14" s="9" t="s">
        <v>1966</v>
      </c>
      <c r="N14" s="5" t="s">
        <v>7</v>
      </c>
      <c r="O14" s="5" t="s">
        <v>11</v>
      </c>
      <c r="P14" s="5" t="s">
        <v>1985</v>
      </c>
      <c r="Q14" s="5" t="s">
        <v>1978</v>
      </c>
      <c r="R14" s="9" t="s">
        <v>1977</v>
      </c>
      <c r="S14" s="5" t="s">
        <v>1976</v>
      </c>
      <c r="T14" s="9" t="s">
        <v>1972</v>
      </c>
      <c r="V14" s="14" t="s">
        <v>2134</v>
      </c>
      <c r="W14" s="14" t="s">
        <v>2135</v>
      </c>
      <c r="X14" s="14" t="s">
        <v>2136</v>
      </c>
      <c r="Y14" s="15">
        <f>SUM(Y15:Y1004)+SUM(Z15:Z1004)+SUM(AA15:AA1004)+SUM(X3:X9)</f>
        <v>0</v>
      </c>
      <c r="Z14" s="13">
        <f>IF(Y14&lt;&gt;0,1,0)</f>
        <v>0</v>
      </c>
      <c r="AA14" s="16" t="s">
        <v>2137</v>
      </c>
      <c r="AE14" s="16" t="s">
        <v>2138</v>
      </c>
      <c r="AH14" s="13" t="s">
        <v>2162</v>
      </c>
      <c r="AI14" s="13" t="s">
        <v>2161</v>
      </c>
      <c r="AJ14" s="13">
        <f>COUNTIFS(AJ15:AJ1004,FALSE)</f>
        <v>0</v>
      </c>
      <c r="AN14" s="13" t="s">
        <v>2182</v>
      </c>
    </row>
    <row r="15" spans="1:40" x14ac:dyDescent="0.25">
      <c r="A15" s="6">
        <v>1</v>
      </c>
      <c r="B15" s="6">
        <v>7220101</v>
      </c>
      <c r="C15" s="2" t="str">
        <f>IFERROR(VLOOKUP(B15,DONNEES!$E:$F,2,0),"")</f>
        <v xml:space="preserve">Budget -travaux à soi meme                        </v>
      </c>
      <c r="D15" s="6"/>
      <c r="E15" s="6"/>
      <c r="F15" s="6"/>
      <c r="G15" s="6"/>
      <c r="H15" s="6" t="s">
        <v>2181</v>
      </c>
      <c r="I15" s="6">
        <v>100.43</v>
      </c>
      <c r="J15" s="6"/>
      <c r="K15" s="6">
        <v>123456</v>
      </c>
      <c r="L15" s="6">
        <v>1500</v>
      </c>
      <c r="M15" s="2" t="str">
        <f>IFERROR(VLOOKUP(L15,DONNEES!$P$2:$Q$8,2,0),"")</f>
        <v>aze</v>
      </c>
      <c r="N15" s="6"/>
      <c r="O15" s="18"/>
      <c r="P15" s="18"/>
      <c r="Q15" s="6">
        <v>1020</v>
      </c>
      <c r="R15" s="2" t="str">
        <f>IFERROR(VLOOKUP(Q15,DONNEES!$N$2:$O$17,2,0),"")</f>
        <v>aze</v>
      </c>
      <c r="S15" s="6" t="s">
        <v>1968</v>
      </c>
      <c r="T15" s="2" t="str">
        <f>IFERROR(VLOOKUP(S15,DONNEES!$R$2:$S$6,2,0),"")</f>
        <v>aze</v>
      </c>
      <c r="V15" s="11" t="str">
        <f t="shared" ref="V15:V78" si="1">LEFT(H15,1)</f>
        <v>C</v>
      </c>
      <c r="W15" s="11" t="b">
        <f t="shared" ref="W15:W78" si="2">SUMIFS(I:I,A:A,A15,V:V,"D")&lt;&gt;SUMIFS(I:I,A:A,A15,V:V,"C")</f>
        <v>0</v>
      </c>
      <c r="X15" s="11" t="b">
        <f t="shared" ref="X15:X78" si="3">IF(V15&lt;&gt;"",OR(AND(NOT(ISBLANK(B15)),NOT(ISBLANK(D15))),AND(ISBLANK(B15),ISBLANK(D15))),FALSE)</f>
        <v>0</v>
      </c>
      <c r="Y15" s="12">
        <f t="shared" ref="Y15:Y78" si="4">IF(W15=FALSE,0,1)</f>
        <v>0</v>
      </c>
      <c r="Z15" s="11">
        <f>IF(X15=FALSE,0,1)</f>
        <v>0</v>
      </c>
      <c r="AA15" s="11">
        <f>AB15-AC15</f>
        <v>0</v>
      </c>
      <c r="AB15" s="11">
        <f t="shared" ref="AB15:AB78" si="5">IF(A15&lt;&gt;0,0,1)</f>
        <v>0</v>
      </c>
      <c r="AC15" s="11">
        <f t="shared" ref="AC15:AC78" si="6">IF(H15&lt;&gt;0,0,1)</f>
        <v>0</v>
      </c>
      <c r="AD15" s="11">
        <f>IF(K15&lt;&gt;0,1,0)</f>
        <v>1</v>
      </c>
      <c r="AE15" s="11" t="str">
        <f>IF(E15&lt;&gt;"",OR(VLOOKUP(H15,DONNEES!$G$2:$H$7,2,0)="09",VLOOKUP(H15,DONNEES!$G$2:$H$7,2,0)="19"),"")</f>
        <v/>
      </c>
      <c r="AF15" s="11" t="b">
        <f>IF(E15="",OR(VLOOKUP(H15,DONNEES!$G$2:$H$7,2,0)="01",VLOOKUP(H15,DONNEES!$G$2:$H$7,2,0)="11",VLOOKUP(H15,DONNEES!$G$2:$H$7,2,0)="40",VLOOKUP(H15,DONNEES!$G$2:$H$7,2,0)="50"),"")</f>
        <v>1</v>
      </c>
      <c r="AG15" s="11" t="b">
        <f>OR(VLOOKUP(H15,DONNEES!$G$2:$H$7,2,0)="09",VLOOKUP(H15,DONNEES!$G$2:$H$7,2,0)="19")</f>
        <v>0</v>
      </c>
      <c r="AH15" s="11" t="str">
        <f>IF(AG15=FALSE,"0","1")</f>
        <v>0</v>
      </c>
      <c r="AI15" s="11">
        <f>IF(E15="",0,1)</f>
        <v>0</v>
      </c>
      <c r="AJ15" s="17" t="b">
        <f>IF(D15="",E15="",IF(D15&lt;&gt;"",E15&lt;&gt;""))</f>
        <v>1</v>
      </c>
      <c r="AK15" s="11" t="str">
        <f>LEFT(B15,3)</f>
        <v>722</v>
      </c>
      <c r="AL15" s="11" t="str">
        <f>IF(AK15="635","7","")</f>
        <v/>
      </c>
      <c r="AM15" s="11" t="str">
        <f>IF(MID(AK15,1,1)="7","7","")</f>
        <v>7</v>
      </c>
      <c r="AN15" s="11" t="str">
        <f>IF(AL15&lt;&gt;"",AL15,AM15)</f>
        <v>7</v>
      </c>
    </row>
    <row r="16" spans="1:40" x14ac:dyDescent="0.25">
      <c r="A16" s="6">
        <v>1</v>
      </c>
      <c r="B16" s="6"/>
      <c r="C16" s="2" t="str">
        <f>IFERROR(VLOOKUP(B16,DONNEES!$E:$F,2,0),"")</f>
        <v/>
      </c>
      <c r="D16" s="6">
        <v>1234</v>
      </c>
      <c r="E16" s="6" t="s">
        <v>2140</v>
      </c>
      <c r="F16" s="6" t="s">
        <v>2178</v>
      </c>
      <c r="G16" s="6" t="s">
        <v>2178</v>
      </c>
      <c r="H16" s="6" t="s">
        <v>2180</v>
      </c>
      <c r="I16" s="6">
        <v>100.43</v>
      </c>
      <c r="J16" s="6">
        <v>20</v>
      </c>
      <c r="K16" s="6"/>
      <c r="L16" s="6"/>
      <c r="M16" s="2" t="str">
        <f>IFERROR(VLOOKUP(L16,DONNEES!$P$2:$Q$8,2,0),"")</f>
        <v/>
      </c>
      <c r="N16" s="6"/>
      <c r="O16" s="18"/>
      <c r="P16" s="18"/>
      <c r="Q16" s="6"/>
      <c r="R16" s="2" t="str">
        <f>IFERROR(VLOOKUP(Q16,DONNEES!$N$2:$O$17,2,0),"")</f>
        <v/>
      </c>
      <c r="S16" s="6"/>
      <c r="T16" s="2" t="str">
        <f>IFERROR(VLOOKUP(S16,DONNEES!$R$2:$S$6,2,0),"")</f>
        <v/>
      </c>
      <c r="V16" s="11" t="str">
        <f t="shared" si="1"/>
        <v>D</v>
      </c>
      <c r="W16" s="11" t="b">
        <f t="shared" si="2"/>
        <v>0</v>
      </c>
      <c r="X16" s="11" t="b">
        <f t="shared" si="3"/>
        <v>0</v>
      </c>
      <c r="Y16" s="12">
        <f t="shared" si="4"/>
        <v>0</v>
      </c>
      <c r="Z16" s="11">
        <f t="shared" ref="Z16:Z79" si="7">IF(X16=FALSE,0,1)</f>
        <v>0</v>
      </c>
      <c r="AA16" s="11">
        <f t="shared" ref="AA16:AA79" si="8">AB16-AC16</f>
        <v>0</v>
      </c>
      <c r="AB16" s="11">
        <f t="shared" si="5"/>
        <v>0</v>
      </c>
      <c r="AC16" s="11">
        <f t="shared" si="6"/>
        <v>0</v>
      </c>
      <c r="AD16" s="11">
        <f t="shared" ref="AD16:AD20" si="9">IF(K16&lt;&gt;0,1,0)</f>
        <v>0</v>
      </c>
      <c r="AE16" s="11" t="b">
        <f>IF(E16&lt;&gt;"",OR(VLOOKUP(H16,DONNEES!$G$2:$H$7,2,0)="09",VLOOKUP(H16,DONNEES!$G$2:$H$7,2,0)="19"),"")</f>
        <v>1</v>
      </c>
      <c r="AF16" s="11" t="str">
        <f>IF(E16="",OR(VLOOKUP(H16,DONNEES!$G$2:$H$7,2,0)="01",VLOOKUP(H16,DONNEES!$G$2:$H$7,2,0)="11",VLOOKUP(H16,DONNEES!$G$2:$H$7,2,0)="40",VLOOKUP(H16,DONNEES!$G$2:$H$7,2,0)="50"),"")</f>
        <v/>
      </c>
      <c r="AG16" s="11" t="b">
        <f>OR(VLOOKUP(H16,DONNEES!$G$2:$H$7,2,0)="09",VLOOKUP(H16,DONNEES!$G$2:$H$7,2,0)="19")</f>
        <v>1</v>
      </c>
      <c r="AH16" s="11" t="str">
        <f>IF(AG16=FALSE,"0","1")</f>
        <v>1</v>
      </c>
      <c r="AI16" s="11">
        <f>IF(E16="",0,1)</f>
        <v>1</v>
      </c>
      <c r="AJ16" s="17" t="b">
        <f t="shared" ref="AJ16:AJ79" si="10">IF(D16="",E16="",IF(D16&lt;&gt;"",E16&lt;&gt;""))</f>
        <v>1</v>
      </c>
      <c r="AK16" s="11" t="str">
        <f t="shared" ref="AK16:AK17" si="11">LEFT(B16,3)</f>
        <v/>
      </c>
      <c r="AL16" s="11" t="str">
        <f t="shared" ref="AL16:AL79" si="12">IF(AK16="635","7","")</f>
        <v/>
      </c>
      <c r="AM16" s="11" t="str">
        <f t="shared" ref="AM16:AM17" si="13">IF(MID(AK16,1,1)="7","7","")</f>
        <v/>
      </c>
      <c r="AN16" s="11" t="str">
        <f>IF(AL16&lt;&gt;"",AL16,AM16)</f>
        <v/>
      </c>
    </row>
    <row r="17" spans="1:40" x14ac:dyDescent="0.25">
      <c r="A17" s="6"/>
      <c r="B17" s="6"/>
      <c r="C17" s="2" t="str">
        <f>IFERROR(VLOOKUP(B17,DONNEES!$E:$F,2,0),"")</f>
        <v/>
      </c>
      <c r="D17" s="6"/>
      <c r="E17" s="6"/>
      <c r="F17" s="6"/>
      <c r="G17" s="6"/>
      <c r="H17" s="6"/>
      <c r="I17" s="6"/>
      <c r="J17" s="6"/>
      <c r="K17" s="6"/>
      <c r="L17" s="6"/>
      <c r="M17" s="2" t="str">
        <f>IFERROR(VLOOKUP(L17,DONNEES!$P$2:$Q$8,2,0),"")</f>
        <v/>
      </c>
      <c r="N17" s="6"/>
      <c r="O17" s="18"/>
      <c r="P17" s="18"/>
      <c r="Q17" s="6"/>
      <c r="R17" s="2" t="str">
        <f>IFERROR(VLOOKUP(Q17,DONNEES!$N$2:$O$17,2,0),"")</f>
        <v/>
      </c>
      <c r="S17" s="6"/>
      <c r="T17" s="2" t="str">
        <f>IFERROR(VLOOKUP(S17,DONNEES!$R$2:$S$6,2,0),"")</f>
        <v/>
      </c>
      <c r="V17" s="11" t="str">
        <f t="shared" si="1"/>
        <v/>
      </c>
      <c r="W17" s="11" t="b">
        <f t="shared" si="2"/>
        <v>0</v>
      </c>
      <c r="X17" s="11" t="b">
        <f t="shared" si="3"/>
        <v>0</v>
      </c>
      <c r="Y17" s="12">
        <f t="shared" si="4"/>
        <v>0</v>
      </c>
      <c r="Z17" s="11">
        <f t="shared" si="7"/>
        <v>0</v>
      </c>
      <c r="AA17" s="11">
        <f t="shared" si="8"/>
        <v>0</v>
      </c>
      <c r="AB17" s="11">
        <f t="shared" si="5"/>
        <v>1</v>
      </c>
      <c r="AC17" s="11">
        <f t="shared" si="6"/>
        <v>1</v>
      </c>
      <c r="AD17" s="11">
        <f t="shared" si="9"/>
        <v>0</v>
      </c>
      <c r="AE17" s="11" t="str">
        <f>IF(E17&lt;&gt;"",OR(VLOOKUP(H17,DONNEES!$G$2:$H$7,2,0)="09",VLOOKUP(H17,DONNEES!$G$2:$H$7,2,0)="19"),"")</f>
        <v/>
      </c>
      <c r="AF17" s="11" t="e">
        <f>IF(E17="",OR(VLOOKUP(H17,DONNEES!$G$2:$H$7,2,0)="01",VLOOKUP(H17,DONNEES!$G$2:$H$7,2,0)="11",VLOOKUP(H17,DONNEES!$G$2:$H$7,2,0)="40",VLOOKUP(H17,DONNEES!$G$2:$H$7,2,0)="50"),"")</f>
        <v>#N/A</v>
      </c>
      <c r="AG17" s="11" t="e">
        <f>OR(VLOOKUP(H17,DONNEES!$G$2:$H$7,2,0)="09",VLOOKUP(H17,DONNEES!$G$2:$H$7,2,0)="19")</f>
        <v>#N/A</v>
      </c>
      <c r="AJ17" s="17" t="b">
        <f t="shared" si="10"/>
        <v>1</v>
      </c>
      <c r="AK17" s="11" t="str">
        <f t="shared" si="11"/>
        <v/>
      </c>
      <c r="AL17" s="11" t="str">
        <f t="shared" si="12"/>
        <v/>
      </c>
      <c r="AM17" s="11" t="str">
        <f t="shared" si="13"/>
        <v/>
      </c>
      <c r="AN17" s="11" t="str">
        <f t="shared" ref="AN17:AN24" si="14">IF(AL17&lt;&gt;"",AL17,AM17)</f>
        <v/>
      </c>
    </row>
    <row r="18" spans="1:40" x14ac:dyDescent="0.25">
      <c r="A18" s="6"/>
      <c r="B18" s="6"/>
      <c r="C18" s="2" t="str">
        <f>IFERROR(VLOOKUP(B18,DONNEES!$E:$F,2,0),"")</f>
        <v/>
      </c>
      <c r="D18" s="6"/>
      <c r="E18" s="6"/>
      <c r="F18" s="6"/>
      <c r="G18" s="6"/>
      <c r="H18" s="6"/>
      <c r="I18" s="6"/>
      <c r="J18" s="6"/>
      <c r="K18" s="6"/>
      <c r="L18" s="6"/>
      <c r="M18" s="2" t="str">
        <f>IFERROR(VLOOKUP(L18,DONNEES!$P$2:$Q$8,2,0),"")</f>
        <v/>
      </c>
      <c r="N18" s="6"/>
      <c r="O18" s="18"/>
      <c r="P18" s="18"/>
      <c r="Q18" s="6"/>
      <c r="R18" s="2" t="str">
        <f>IFERROR(VLOOKUP(Q18,DONNEES!$N$2:$O$17,2,0),"")</f>
        <v/>
      </c>
      <c r="S18" s="6"/>
      <c r="T18" s="2" t="str">
        <f>IFERROR(VLOOKUP(S18,DONNEES!$R$2:$S$6,2,0),"")</f>
        <v/>
      </c>
      <c r="V18" s="11" t="str">
        <f t="shared" si="1"/>
        <v/>
      </c>
      <c r="W18" s="11" t="b">
        <f t="shared" si="2"/>
        <v>0</v>
      </c>
      <c r="X18" s="11" t="b">
        <f t="shared" si="3"/>
        <v>0</v>
      </c>
      <c r="Y18" s="12">
        <f t="shared" si="4"/>
        <v>0</v>
      </c>
      <c r="Z18" s="11">
        <f t="shared" si="7"/>
        <v>0</v>
      </c>
      <c r="AA18" s="11">
        <f t="shared" si="8"/>
        <v>0</v>
      </c>
      <c r="AB18" s="11">
        <f t="shared" si="5"/>
        <v>1</v>
      </c>
      <c r="AC18" s="11">
        <f t="shared" si="6"/>
        <v>1</v>
      </c>
      <c r="AD18" s="11">
        <f t="shared" si="9"/>
        <v>0</v>
      </c>
      <c r="AE18" s="11" t="str">
        <f>IF(E18&lt;&gt;"",OR(VLOOKUP(H18,DONNEES!$G$2:$H$7,2,0)="09",VLOOKUP(H18,DONNEES!$G$2:$H$7,2,0)="19"),"")</f>
        <v/>
      </c>
      <c r="AF18" s="11" t="e">
        <f>IF(E18="",OR(VLOOKUP(H18,DONNEES!$G$2:$H$7,2,0)="01",VLOOKUP(H18,DONNEES!$G$2:$H$7,2,0)="11",VLOOKUP(H18,DONNEES!$G$2:$H$7,2,0)="40",VLOOKUP(H18,DONNEES!$G$2:$H$7,2,0)="50"),"")</f>
        <v>#N/A</v>
      </c>
      <c r="AJ18" s="17" t="b">
        <f t="shared" si="10"/>
        <v>1</v>
      </c>
      <c r="AK18" s="11" t="str">
        <f t="shared" ref="AK18:AK79" si="15">LEFT(B18,1)</f>
        <v/>
      </c>
      <c r="AL18" s="11" t="str">
        <f t="shared" si="12"/>
        <v/>
      </c>
      <c r="AM18" s="11" t="str">
        <f t="shared" ref="AM18:AM25" si="16">IF(MID(AK18,1,1)="7","7","")</f>
        <v/>
      </c>
      <c r="AN18" s="11" t="str">
        <f t="shared" si="14"/>
        <v/>
      </c>
    </row>
    <row r="19" spans="1:40" x14ac:dyDescent="0.25">
      <c r="A19" s="6"/>
      <c r="B19" s="6"/>
      <c r="C19" s="2" t="str">
        <f>IFERROR(VLOOKUP(B19,DONNEES!$E:$F,2,0),"")</f>
        <v/>
      </c>
      <c r="D19" s="6"/>
      <c r="E19" s="6"/>
      <c r="F19" s="6"/>
      <c r="G19" s="6"/>
      <c r="H19" s="6"/>
      <c r="I19" s="6"/>
      <c r="J19" s="6"/>
      <c r="K19" s="6"/>
      <c r="L19" s="6"/>
      <c r="M19" s="2" t="str">
        <f>IFERROR(VLOOKUP(L19,DONNEES!$P$2:$Q$8,2,0),"")</f>
        <v/>
      </c>
      <c r="N19" s="6"/>
      <c r="O19" s="18"/>
      <c r="P19" s="18"/>
      <c r="Q19" s="6"/>
      <c r="R19" s="2" t="str">
        <f>IFERROR(VLOOKUP(Q19,DONNEES!$N$2:$O$17,2,0),"")</f>
        <v/>
      </c>
      <c r="S19" s="6"/>
      <c r="T19" s="2" t="str">
        <f>IFERROR(VLOOKUP(S19,DONNEES!$R$2:$S$6,2,0),"")</f>
        <v/>
      </c>
      <c r="V19" s="11" t="str">
        <f t="shared" si="1"/>
        <v/>
      </c>
      <c r="W19" s="11" t="b">
        <f t="shared" si="2"/>
        <v>0</v>
      </c>
      <c r="X19" s="11" t="b">
        <f t="shared" si="3"/>
        <v>0</v>
      </c>
      <c r="Y19" s="12">
        <f t="shared" si="4"/>
        <v>0</v>
      </c>
      <c r="Z19" s="11">
        <f t="shared" si="7"/>
        <v>0</v>
      </c>
      <c r="AA19" s="11">
        <f t="shared" si="8"/>
        <v>0</v>
      </c>
      <c r="AB19" s="11">
        <f t="shared" si="5"/>
        <v>1</v>
      </c>
      <c r="AC19" s="11">
        <f t="shared" si="6"/>
        <v>1</v>
      </c>
      <c r="AD19" s="11">
        <f t="shared" si="9"/>
        <v>0</v>
      </c>
      <c r="AE19" s="11" t="str">
        <f>IF(E19&lt;&gt;"",OR(VLOOKUP(H19,DONNEES!$G$2:$H$7,2,0)="09",VLOOKUP(H19,DONNEES!$G$2:$H$7,2,0)="19"),"")</f>
        <v/>
      </c>
      <c r="AF19" s="11" t="e">
        <f>IF(E19="",OR(VLOOKUP(H19,DONNEES!$G$2:$H$7,2,0)="01",VLOOKUP(H19,DONNEES!$G$2:$H$7,2,0)="11",VLOOKUP(H19,DONNEES!$G$2:$H$7,2,0)="40",VLOOKUP(H19,DONNEES!$G$2:$H$7,2,0)="50"),"")</f>
        <v>#N/A</v>
      </c>
      <c r="AJ19" s="17" t="b">
        <f t="shared" si="10"/>
        <v>1</v>
      </c>
      <c r="AK19" s="11" t="str">
        <f t="shared" si="15"/>
        <v/>
      </c>
      <c r="AL19" s="11" t="str">
        <f t="shared" si="12"/>
        <v/>
      </c>
      <c r="AM19" s="11" t="str">
        <f t="shared" si="16"/>
        <v/>
      </c>
      <c r="AN19" s="11" t="str">
        <f t="shared" si="14"/>
        <v/>
      </c>
    </row>
    <row r="20" spans="1:40" x14ac:dyDescent="0.25">
      <c r="A20" s="6"/>
      <c r="B20" s="6"/>
      <c r="C20" s="2" t="str">
        <f>IFERROR(VLOOKUP(B20,DONNEES!$E:$F,2,0),"")</f>
        <v/>
      </c>
      <c r="D20" s="6"/>
      <c r="E20" s="6"/>
      <c r="F20" s="6"/>
      <c r="G20" s="6"/>
      <c r="H20" s="6"/>
      <c r="I20" s="6"/>
      <c r="J20" s="6"/>
      <c r="K20" s="6"/>
      <c r="L20" s="6"/>
      <c r="M20" s="2" t="str">
        <f>IFERROR(VLOOKUP(L20,DONNEES!$P$2:$Q$8,2,0),"")</f>
        <v/>
      </c>
      <c r="N20" s="6"/>
      <c r="O20" s="18"/>
      <c r="P20" s="18"/>
      <c r="Q20" s="6"/>
      <c r="R20" s="2" t="str">
        <f>IFERROR(VLOOKUP(Q20,DONNEES!$N$2:$O$17,2,0),"")</f>
        <v/>
      </c>
      <c r="S20" s="6"/>
      <c r="T20" s="2" t="str">
        <f>IFERROR(VLOOKUP(S20,DONNEES!$R$2:$S$6,2,0),"")</f>
        <v/>
      </c>
      <c r="V20" s="11" t="str">
        <f t="shared" si="1"/>
        <v/>
      </c>
      <c r="W20" s="11" t="b">
        <f t="shared" si="2"/>
        <v>0</v>
      </c>
      <c r="X20" s="11" t="b">
        <f t="shared" si="3"/>
        <v>0</v>
      </c>
      <c r="Y20" s="12">
        <f t="shared" si="4"/>
        <v>0</v>
      </c>
      <c r="Z20" s="11">
        <f t="shared" si="7"/>
        <v>0</v>
      </c>
      <c r="AA20" s="11">
        <f t="shared" si="8"/>
        <v>0</v>
      </c>
      <c r="AB20" s="11">
        <f t="shared" si="5"/>
        <v>1</v>
      </c>
      <c r="AC20" s="11">
        <f t="shared" si="6"/>
        <v>1</v>
      </c>
      <c r="AD20" s="11">
        <f t="shared" si="9"/>
        <v>0</v>
      </c>
      <c r="AE20" s="11" t="str">
        <f>IF(E20&lt;&gt;"",OR(VLOOKUP(H20,DONNEES!$G$2:$H$7,2,0)="09",VLOOKUP(H20,DONNEES!$G$2:$H$7,2,0)="19"),"")</f>
        <v/>
      </c>
      <c r="AF20" s="11" t="e">
        <f>IF(E20="",OR(VLOOKUP(H20,DONNEES!$G$2:$H$7,2,0)="01",VLOOKUP(H20,DONNEES!$G$2:$H$7,2,0)="11",VLOOKUP(H20,DONNEES!$G$2:$H$7,2,0)="40",VLOOKUP(H20,DONNEES!$G$2:$H$7,2,0)="50"),"")</f>
        <v>#N/A</v>
      </c>
      <c r="AJ20" s="17" t="b">
        <f t="shared" si="10"/>
        <v>1</v>
      </c>
      <c r="AK20" s="11" t="str">
        <f t="shared" si="15"/>
        <v/>
      </c>
      <c r="AL20" s="11" t="str">
        <f t="shared" si="12"/>
        <v/>
      </c>
      <c r="AM20" s="11" t="str">
        <f t="shared" si="16"/>
        <v/>
      </c>
      <c r="AN20" s="11" t="str">
        <f t="shared" si="14"/>
        <v/>
      </c>
    </row>
    <row r="21" spans="1:40" x14ac:dyDescent="0.25">
      <c r="A21" s="6"/>
      <c r="B21" s="6"/>
      <c r="C21" s="2" t="str">
        <f>IFERROR(VLOOKUP(B21,DONNEES!$E:$F,2,0),"")</f>
        <v/>
      </c>
      <c r="D21" s="6"/>
      <c r="E21" s="6"/>
      <c r="F21" s="6"/>
      <c r="G21" s="6"/>
      <c r="H21" s="6"/>
      <c r="I21" s="6"/>
      <c r="J21" s="6"/>
      <c r="K21" s="6"/>
      <c r="L21" s="6"/>
      <c r="M21" s="2" t="str">
        <f>IFERROR(VLOOKUP(L21,DONNEES!$P$2:$Q$8,2,0),"")</f>
        <v/>
      </c>
      <c r="N21" s="6"/>
      <c r="O21" s="18"/>
      <c r="P21" s="18"/>
      <c r="Q21" s="6"/>
      <c r="R21" s="2" t="str">
        <f>IFERROR(VLOOKUP(Q21,DONNEES!$N$2:$O$17,2,0),"")</f>
        <v/>
      </c>
      <c r="S21" s="6"/>
      <c r="T21" s="2" t="str">
        <f>IFERROR(VLOOKUP(S21,DONNEES!$R$2:$S$6,2,0),"")</f>
        <v/>
      </c>
      <c r="V21" s="11" t="str">
        <f t="shared" si="1"/>
        <v/>
      </c>
      <c r="W21" s="11" t="b">
        <f t="shared" si="2"/>
        <v>0</v>
      </c>
      <c r="X21" s="11" t="b">
        <f t="shared" si="3"/>
        <v>0</v>
      </c>
      <c r="Y21" s="12">
        <f t="shared" si="4"/>
        <v>0</v>
      </c>
      <c r="Z21" s="11">
        <f t="shared" si="7"/>
        <v>0</v>
      </c>
      <c r="AA21" s="11">
        <f t="shared" si="8"/>
        <v>0</v>
      </c>
      <c r="AB21" s="11">
        <f t="shared" si="5"/>
        <v>1</v>
      </c>
      <c r="AC21" s="11">
        <f t="shared" si="6"/>
        <v>1</v>
      </c>
      <c r="AE21" s="11" t="str">
        <f>IF(E21&lt;&gt;"",OR(VLOOKUP(H21,DONNEES!$G$2:$H$7,2,0)="09",VLOOKUP(H21,DONNEES!$G$2:$H$7,2,0)="19"),"")</f>
        <v/>
      </c>
      <c r="AF21" s="11" t="e">
        <f>IF(E21="",OR(VLOOKUP(H21,DONNEES!$G$2:$H$7,2,0)="01",VLOOKUP(H21,DONNEES!$G$2:$H$7,2,0)="11",VLOOKUP(H21,DONNEES!$G$2:$H$7,2,0)="40",VLOOKUP(H21,DONNEES!$G$2:$H$7,2,0)="50"),"")</f>
        <v>#N/A</v>
      </c>
      <c r="AJ21" s="17" t="b">
        <f t="shared" si="10"/>
        <v>1</v>
      </c>
      <c r="AK21" s="11" t="str">
        <f t="shared" si="15"/>
        <v/>
      </c>
      <c r="AL21" s="11" t="str">
        <f t="shared" si="12"/>
        <v/>
      </c>
      <c r="AM21" s="11" t="str">
        <f t="shared" si="16"/>
        <v/>
      </c>
      <c r="AN21" s="11" t="str">
        <f t="shared" si="14"/>
        <v/>
      </c>
    </row>
    <row r="22" spans="1:40" x14ac:dyDescent="0.25">
      <c r="A22" s="6"/>
      <c r="B22" s="6"/>
      <c r="C22" s="2" t="str">
        <f>IFERROR(VLOOKUP(B22,DONNEES!$E:$F,2,0),"")</f>
        <v/>
      </c>
      <c r="D22" s="6"/>
      <c r="E22" s="6"/>
      <c r="F22" s="6"/>
      <c r="G22" s="6"/>
      <c r="H22" s="6"/>
      <c r="I22" s="6"/>
      <c r="J22" s="6"/>
      <c r="K22" s="6"/>
      <c r="L22" s="6"/>
      <c r="M22" s="2" t="str">
        <f>IFERROR(VLOOKUP(L22,DONNEES!$P$2:$Q$8,2,0),"")</f>
        <v/>
      </c>
      <c r="N22" s="6"/>
      <c r="O22" s="18"/>
      <c r="P22" s="18"/>
      <c r="Q22" s="6"/>
      <c r="R22" s="2" t="str">
        <f>IFERROR(VLOOKUP(Q22,DONNEES!$N$2:$O$17,2,0),"")</f>
        <v/>
      </c>
      <c r="S22" s="6"/>
      <c r="T22" s="2" t="str">
        <f>IFERROR(VLOOKUP(S22,DONNEES!$R$2:$S$6,2,0),"")</f>
        <v/>
      </c>
      <c r="V22" s="11" t="str">
        <f t="shared" si="1"/>
        <v/>
      </c>
      <c r="W22" s="11" t="b">
        <f t="shared" si="2"/>
        <v>0</v>
      </c>
      <c r="X22" s="11" t="b">
        <f t="shared" si="3"/>
        <v>0</v>
      </c>
      <c r="Y22" s="12">
        <f t="shared" ref="Y22:Y24" si="17">IF(W22=FALSE,0,1)</f>
        <v>0</v>
      </c>
      <c r="Z22" s="11">
        <f t="shared" ref="Z22:Z24" si="18">IF(X22=FALSE,0,1)</f>
        <v>0</v>
      </c>
      <c r="AA22" s="11">
        <f t="shared" ref="AA22:AA24" si="19">AB22-AC22</f>
        <v>0</v>
      </c>
      <c r="AB22" s="11">
        <f t="shared" si="5"/>
        <v>1</v>
      </c>
      <c r="AC22" s="11">
        <f t="shared" si="6"/>
        <v>1</v>
      </c>
      <c r="AD22" s="11">
        <f t="shared" ref="AD22:AD23" si="20">IF(K22&lt;&gt;0,1,0)</f>
        <v>0</v>
      </c>
      <c r="AE22" s="11" t="str">
        <f>IF(E22&lt;&gt;"",OR(VLOOKUP(H22,DONNEES!$G$2:$H$7,2,0)="09",VLOOKUP(H22,DONNEES!$G$2:$H$7,2,0)="19"),"")</f>
        <v/>
      </c>
      <c r="AF22" s="11" t="e">
        <f>IF(E22="",OR(VLOOKUP(H22,DONNEES!$G$2:$H$7,2,0)="01",VLOOKUP(H22,DONNEES!$G$2:$H$7,2,0)="11",VLOOKUP(H22,DONNEES!$G$2:$H$7,2,0)="40",VLOOKUP(H22,DONNEES!$G$2:$H$7,2,0)="50"),"")</f>
        <v>#N/A</v>
      </c>
      <c r="AJ22" s="17" t="b">
        <f t="shared" si="10"/>
        <v>1</v>
      </c>
      <c r="AK22" s="11" t="str">
        <f t="shared" si="15"/>
        <v/>
      </c>
      <c r="AL22" s="11" t="str">
        <f t="shared" si="12"/>
        <v/>
      </c>
      <c r="AM22" s="11" t="str">
        <f t="shared" si="16"/>
        <v/>
      </c>
      <c r="AN22" s="11" t="str">
        <f t="shared" si="14"/>
        <v/>
      </c>
    </row>
    <row r="23" spans="1:40" x14ac:dyDescent="0.25">
      <c r="A23" s="6"/>
      <c r="B23" s="6"/>
      <c r="C23" s="2" t="str">
        <f>IFERROR(VLOOKUP(B23,DONNEES!$E:$F,2,0),"")</f>
        <v/>
      </c>
      <c r="D23" s="6"/>
      <c r="E23" s="6"/>
      <c r="F23" s="6"/>
      <c r="G23" s="6"/>
      <c r="H23" s="6"/>
      <c r="I23" s="6"/>
      <c r="J23" s="6"/>
      <c r="K23" s="6"/>
      <c r="L23" s="6"/>
      <c r="M23" s="2" t="str">
        <f>IFERROR(VLOOKUP(L23,DONNEES!$P$2:$Q$8,2,0),"")</f>
        <v/>
      </c>
      <c r="N23" s="6"/>
      <c r="O23" s="18"/>
      <c r="P23" s="18"/>
      <c r="Q23" s="6"/>
      <c r="R23" s="2" t="str">
        <f>IFERROR(VLOOKUP(Q23,DONNEES!$N$2:$O$17,2,0),"")</f>
        <v/>
      </c>
      <c r="S23" s="6"/>
      <c r="T23" s="2" t="str">
        <f>IFERROR(VLOOKUP(S23,DONNEES!$R$2:$S$6,2,0),"")</f>
        <v/>
      </c>
      <c r="V23" s="11" t="str">
        <f t="shared" si="1"/>
        <v/>
      </c>
      <c r="W23" s="11" t="b">
        <f t="shared" si="2"/>
        <v>0</v>
      </c>
      <c r="X23" s="11" t="b">
        <f t="shared" si="3"/>
        <v>0</v>
      </c>
      <c r="Y23" s="12">
        <f t="shared" si="17"/>
        <v>0</v>
      </c>
      <c r="Z23" s="11">
        <f t="shared" si="18"/>
        <v>0</v>
      </c>
      <c r="AA23" s="11">
        <f t="shared" si="19"/>
        <v>0</v>
      </c>
      <c r="AB23" s="11">
        <f t="shared" si="5"/>
        <v>1</v>
      </c>
      <c r="AC23" s="11">
        <f t="shared" si="6"/>
        <v>1</v>
      </c>
      <c r="AD23" s="11">
        <f t="shared" si="20"/>
        <v>0</v>
      </c>
      <c r="AE23" s="11" t="str">
        <f>IF(E23&lt;&gt;"",OR(VLOOKUP(H23,DONNEES!$G$2:$H$7,2,0)="09",VLOOKUP(H23,DONNEES!$G$2:$H$7,2,0)="19"),"")</f>
        <v/>
      </c>
      <c r="AF23" s="11" t="e">
        <f>IF(E23="",OR(VLOOKUP(H23,DONNEES!$G$2:$H$7,2,0)="01",VLOOKUP(H23,DONNEES!$G$2:$H$7,2,0)="11",VLOOKUP(H23,DONNEES!$G$2:$H$7,2,0)="40",VLOOKUP(H23,DONNEES!$G$2:$H$7,2,0)="50"),"")</f>
        <v>#N/A</v>
      </c>
      <c r="AJ23" s="17" t="b">
        <f t="shared" si="10"/>
        <v>1</v>
      </c>
      <c r="AK23" s="11" t="str">
        <f t="shared" si="15"/>
        <v/>
      </c>
      <c r="AL23" s="11" t="str">
        <f t="shared" si="12"/>
        <v/>
      </c>
      <c r="AM23" s="11" t="str">
        <f t="shared" si="16"/>
        <v/>
      </c>
      <c r="AN23" s="11" t="str">
        <f t="shared" si="14"/>
        <v/>
      </c>
    </row>
    <row r="24" spans="1:40" x14ac:dyDescent="0.25">
      <c r="A24" s="6"/>
      <c r="B24" s="6"/>
      <c r="C24" s="2" t="str">
        <f>IFERROR(VLOOKUP(B24,DONNEES!$E:$F,2,0),"")</f>
        <v/>
      </c>
      <c r="D24" s="6"/>
      <c r="E24" s="6"/>
      <c r="F24" s="6"/>
      <c r="G24" s="6"/>
      <c r="H24" s="6"/>
      <c r="I24" s="6"/>
      <c r="J24" s="6"/>
      <c r="K24" s="6"/>
      <c r="L24" s="6"/>
      <c r="M24" s="2" t="str">
        <f>IFERROR(VLOOKUP(L24,DONNEES!$P$2:$Q$8,2,0),"")</f>
        <v/>
      </c>
      <c r="N24" s="6"/>
      <c r="O24" s="18"/>
      <c r="P24" s="18"/>
      <c r="Q24" s="6"/>
      <c r="R24" s="2" t="str">
        <f>IFERROR(VLOOKUP(Q24,DONNEES!$N$2:$O$17,2,0),"")</f>
        <v/>
      </c>
      <c r="S24" s="6"/>
      <c r="T24" s="2" t="str">
        <f>IFERROR(VLOOKUP(S24,DONNEES!$R$2:$S$6,2,0),"")</f>
        <v/>
      </c>
      <c r="V24" s="11" t="str">
        <f t="shared" si="1"/>
        <v/>
      </c>
      <c r="W24" s="11" t="b">
        <f t="shared" si="2"/>
        <v>0</v>
      </c>
      <c r="X24" s="11" t="b">
        <f t="shared" si="3"/>
        <v>0</v>
      </c>
      <c r="Y24" s="12">
        <f t="shared" si="17"/>
        <v>0</v>
      </c>
      <c r="Z24" s="11">
        <f t="shared" si="18"/>
        <v>0</v>
      </c>
      <c r="AA24" s="11">
        <f t="shared" si="19"/>
        <v>0</v>
      </c>
      <c r="AB24" s="11">
        <f t="shared" si="5"/>
        <v>1</v>
      </c>
      <c r="AC24" s="11">
        <f t="shared" si="6"/>
        <v>1</v>
      </c>
      <c r="AE24" s="11" t="str">
        <f>IF(E24&lt;&gt;"",OR(VLOOKUP(H24,DONNEES!$G$2:$H$7,2,0)="09",VLOOKUP(H24,DONNEES!$G$2:$H$7,2,0)="19"),"")</f>
        <v/>
      </c>
      <c r="AF24" s="11" t="e">
        <f>IF(E24="",OR(VLOOKUP(H24,DONNEES!$G$2:$H$7,2,0)="01",VLOOKUP(H24,DONNEES!$G$2:$H$7,2,0)="11",VLOOKUP(H24,DONNEES!$G$2:$H$7,2,0)="40",VLOOKUP(H24,DONNEES!$G$2:$H$7,2,0)="50"),"")</f>
        <v>#N/A</v>
      </c>
      <c r="AJ24" s="17" t="b">
        <f t="shared" si="10"/>
        <v>1</v>
      </c>
      <c r="AK24" s="11" t="str">
        <f t="shared" si="15"/>
        <v/>
      </c>
      <c r="AL24" s="11" t="str">
        <f t="shared" si="12"/>
        <v/>
      </c>
      <c r="AM24" s="11" t="str">
        <f t="shared" si="16"/>
        <v/>
      </c>
      <c r="AN24" s="11" t="str">
        <f t="shared" si="14"/>
        <v/>
      </c>
    </row>
    <row r="25" spans="1:40" x14ac:dyDescent="0.25">
      <c r="A25" s="6"/>
      <c r="B25" s="6"/>
      <c r="C25" s="2" t="str">
        <f>IFERROR(VLOOKUP(B25,DONNEES!$E:$F,2,0),"")</f>
        <v/>
      </c>
      <c r="D25" s="6"/>
      <c r="E25" s="6"/>
      <c r="F25" s="6"/>
      <c r="G25" s="6"/>
      <c r="H25" s="6"/>
      <c r="I25" s="6"/>
      <c r="J25" s="6"/>
      <c r="K25" s="6"/>
      <c r="L25" s="6"/>
      <c r="M25" s="2" t="str">
        <f>IFERROR(VLOOKUP(L25,DONNEES!$P$2:$Q$8,2,0),"")</f>
        <v/>
      </c>
      <c r="N25" s="6"/>
      <c r="O25" s="18"/>
      <c r="P25" s="18"/>
      <c r="Q25" s="6"/>
      <c r="R25" s="2" t="str">
        <f>IFERROR(VLOOKUP(Q25,DONNEES!$N$2:$O$17,2,0),"")</f>
        <v/>
      </c>
      <c r="S25" s="6"/>
      <c r="T25" s="2" t="str">
        <f>IFERROR(VLOOKUP(S25,DONNEES!$R$2:$S$6,2,0),"")</f>
        <v/>
      </c>
      <c r="V25" s="11" t="str">
        <f t="shared" si="1"/>
        <v/>
      </c>
      <c r="W25" s="11" t="b">
        <f t="shared" si="2"/>
        <v>0</v>
      </c>
      <c r="X25" s="11" t="b">
        <f t="shared" si="3"/>
        <v>0</v>
      </c>
      <c r="Y25" s="12">
        <f t="shared" si="4"/>
        <v>0</v>
      </c>
      <c r="Z25" s="11">
        <f t="shared" si="7"/>
        <v>0</v>
      </c>
      <c r="AA25" s="11">
        <f t="shared" si="8"/>
        <v>0</v>
      </c>
      <c r="AB25" s="11">
        <f t="shared" si="5"/>
        <v>1</v>
      </c>
      <c r="AC25" s="11">
        <f t="shared" si="6"/>
        <v>1</v>
      </c>
      <c r="AE25" s="11" t="str">
        <f>IF(E25&lt;&gt;"",OR(VLOOKUP(H25,DONNEES!$G$2:$H$7,2,0)="09",VLOOKUP(H25,DONNEES!$G$2:$H$7,2,0)="19"),"")</f>
        <v/>
      </c>
      <c r="AF25" s="11" t="e">
        <f>IF(E25="",OR(VLOOKUP(H25,DONNEES!$G$2:$H$7,2,0)="01",VLOOKUP(H25,DONNEES!$G$2:$H$7,2,0)="11",VLOOKUP(H25,DONNEES!$G$2:$H$7,2,0)="40",VLOOKUP(H25,DONNEES!$G$2:$H$7,2,0)="50"),"")</f>
        <v>#N/A</v>
      </c>
      <c r="AJ25" s="17" t="b">
        <f t="shared" si="10"/>
        <v>1</v>
      </c>
      <c r="AK25" s="11" t="str">
        <f t="shared" si="15"/>
        <v/>
      </c>
      <c r="AL25" s="11" t="str">
        <f t="shared" si="12"/>
        <v/>
      </c>
      <c r="AM25" s="11" t="str">
        <f t="shared" si="16"/>
        <v/>
      </c>
      <c r="AN25" s="11" t="str">
        <f t="shared" ref="AN25:AN88" si="21">IF(AL25&lt;&gt;"",AL25,AM25)</f>
        <v/>
      </c>
    </row>
    <row r="26" spans="1:40" x14ac:dyDescent="0.25">
      <c r="A26" s="6"/>
      <c r="B26" s="6"/>
      <c r="C26" s="2" t="str">
        <f>IFERROR(VLOOKUP(B26,DONNEES!$E:$F,2,0),"")</f>
        <v/>
      </c>
      <c r="D26" s="6"/>
      <c r="E26" s="6"/>
      <c r="F26" s="6"/>
      <c r="G26" s="6"/>
      <c r="H26" s="6"/>
      <c r="I26" s="6"/>
      <c r="J26" s="6"/>
      <c r="K26" s="6"/>
      <c r="L26" s="6"/>
      <c r="M26" s="2" t="str">
        <f>IFERROR(VLOOKUP(L26,DONNEES!$P$2:$Q$8,2,0),"")</f>
        <v/>
      </c>
      <c r="N26" s="6"/>
      <c r="O26" s="18"/>
      <c r="P26" s="18"/>
      <c r="Q26" s="6"/>
      <c r="R26" s="2" t="str">
        <f>IFERROR(VLOOKUP(Q26,DONNEES!$N$2:$O$17,2,0),"")</f>
        <v/>
      </c>
      <c r="S26" s="6"/>
      <c r="T26" s="2" t="str">
        <f>IFERROR(VLOOKUP(S26,DONNEES!$R$2:$S$6,2,0),"")</f>
        <v/>
      </c>
      <c r="V26" s="11" t="str">
        <f t="shared" si="1"/>
        <v/>
      </c>
      <c r="W26" s="11" t="b">
        <f t="shared" si="2"/>
        <v>0</v>
      </c>
      <c r="X26" s="11" t="b">
        <f t="shared" si="3"/>
        <v>0</v>
      </c>
      <c r="Y26" s="12">
        <f t="shared" si="4"/>
        <v>0</v>
      </c>
      <c r="Z26" s="11">
        <f t="shared" si="7"/>
        <v>0</v>
      </c>
      <c r="AA26" s="11">
        <f t="shared" si="8"/>
        <v>0</v>
      </c>
      <c r="AB26" s="11">
        <f t="shared" si="5"/>
        <v>1</v>
      </c>
      <c r="AC26" s="11">
        <f t="shared" si="6"/>
        <v>1</v>
      </c>
      <c r="AE26" s="11" t="str">
        <f>IF(E26&lt;&gt;"",OR(VLOOKUP(H26,DONNEES!$G$2:$H$7,2,0)="09",VLOOKUP(H26,DONNEES!$G$2:$H$7,2,0)="19"),"")</f>
        <v/>
      </c>
      <c r="AJ26" s="17" t="b">
        <f t="shared" si="10"/>
        <v>1</v>
      </c>
      <c r="AK26" s="11" t="str">
        <f t="shared" si="15"/>
        <v/>
      </c>
      <c r="AL26" s="11" t="str">
        <f t="shared" si="12"/>
        <v/>
      </c>
      <c r="AM26" s="11" t="str">
        <f t="shared" ref="AM26:AM89" si="22">IF(MID(AK26,1,1)="7","7","")</f>
        <v/>
      </c>
      <c r="AN26" s="11" t="str">
        <f t="shared" si="21"/>
        <v/>
      </c>
    </row>
    <row r="27" spans="1:40" x14ac:dyDescent="0.25">
      <c r="A27" s="6"/>
      <c r="B27" s="6"/>
      <c r="C27" s="2" t="str">
        <f>IFERROR(VLOOKUP(B27,DONNEES!$E:$F,2,0),"")</f>
        <v/>
      </c>
      <c r="D27" s="6"/>
      <c r="E27" s="6"/>
      <c r="F27" s="6"/>
      <c r="G27" s="6"/>
      <c r="H27" s="6"/>
      <c r="I27" s="6"/>
      <c r="J27" s="6"/>
      <c r="K27" s="6"/>
      <c r="L27" s="6"/>
      <c r="M27" s="2" t="str">
        <f>IFERROR(VLOOKUP(L27,DONNEES!$P$2:$Q$8,2,0),"")</f>
        <v/>
      </c>
      <c r="N27" s="6"/>
      <c r="O27" s="18"/>
      <c r="P27" s="18"/>
      <c r="Q27" s="6"/>
      <c r="R27" s="2" t="str">
        <f>IFERROR(VLOOKUP(Q27,DONNEES!$N$2:$O$17,2,0),"")</f>
        <v/>
      </c>
      <c r="S27" s="6"/>
      <c r="T27" s="2" t="str">
        <f>IFERROR(VLOOKUP(S27,DONNEES!$R$2:$S$6,2,0),"")</f>
        <v/>
      </c>
      <c r="V27" s="11" t="str">
        <f t="shared" si="1"/>
        <v/>
      </c>
      <c r="W27" s="11" t="b">
        <f t="shared" si="2"/>
        <v>0</v>
      </c>
      <c r="X27" s="11" t="b">
        <f t="shared" si="3"/>
        <v>0</v>
      </c>
      <c r="Y27" s="12">
        <f t="shared" si="4"/>
        <v>0</v>
      </c>
      <c r="Z27" s="11">
        <f t="shared" si="7"/>
        <v>0</v>
      </c>
      <c r="AA27" s="11">
        <f t="shared" si="8"/>
        <v>0</v>
      </c>
      <c r="AB27" s="11">
        <f t="shared" si="5"/>
        <v>1</v>
      </c>
      <c r="AC27" s="11">
        <f t="shared" si="6"/>
        <v>1</v>
      </c>
      <c r="AE27" s="11" t="str">
        <f>IF(E27&lt;&gt;"",OR(VLOOKUP(H27,DONNEES!$G$2:$H$7,2,0)="09",VLOOKUP(H27,DONNEES!$G$2:$H$7,2,0)="19"),"")</f>
        <v/>
      </c>
      <c r="AJ27" s="17" t="b">
        <f t="shared" si="10"/>
        <v>1</v>
      </c>
      <c r="AK27" s="11" t="str">
        <f t="shared" si="15"/>
        <v/>
      </c>
      <c r="AL27" s="11" t="str">
        <f t="shared" si="12"/>
        <v/>
      </c>
      <c r="AM27" s="11" t="str">
        <f t="shared" si="22"/>
        <v/>
      </c>
      <c r="AN27" s="11" t="str">
        <f t="shared" si="21"/>
        <v/>
      </c>
    </row>
    <row r="28" spans="1:40" x14ac:dyDescent="0.25">
      <c r="A28" s="6"/>
      <c r="B28" s="6"/>
      <c r="C28" s="2" t="str">
        <f>IFERROR(VLOOKUP(B28,DONNEES!$E:$F,2,0),"")</f>
        <v/>
      </c>
      <c r="D28" s="6"/>
      <c r="E28" s="6"/>
      <c r="F28" s="6"/>
      <c r="G28" s="6"/>
      <c r="H28" s="6"/>
      <c r="I28" s="6"/>
      <c r="J28" s="6"/>
      <c r="K28" s="6"/>
      <c r="L28" s="6"/>
      <c r="M28" s="2" t="str">
        <f>IFERROR(VLOOKUP(L28,DONNEES!$P$2:$Q$8,2,0),"")</f>
        <v/>
      </c>
      <c r="N28" s="6"/>
      <c r="O28" s="18"/>
      <c r="P28" s="18"/>
      <c r="Q28" s="6"/>
      <c r="R28" s="2" t="str">
        <f>IFERROR(VLOOKUP(Q28,DONNEES!$N$2:$O$17,2,0),"")</f>
        <v/>
      </c>
      <c r="S28" s="6"/>
      <c r="T28" s="2" t="str">
        <f>IFERROR(VLOOKUP(S28,DONNEES!$R$2:$S$6,2,0),"")</f>
        <v/>
      </c>
      <c r="V28" s="11" t="str">
        <f t="shared" si="1"/>
        <v/>
      </c>
      <c r="W28" s="11" t="b">
        <f t="shared" si="2"/>
        <v>0</v>
      </c>
      <c r="X28" s="11" t="b">
        <f t="shared" si="3"/>
        <v>0</v>
      </c>
      <c r="Y28" s="12">
        <f t="shared" si="4"/>
        <v>0</v>
      </c>
      <c r="Z28" s="11">
        <f t="shared" si="7"/>
        <v>0</v>
      </c>
      <c r="AA28" s="11">
        <f t="shared" si="8"/>
        <v>0</v>
      </c>
      <c r="AB28" s="11">
        <f t="shared" si="5"/>
        <v>1</v>
      </c>
      <c r="AC28" s="11">
        <f t="shared" si="6"/>
        <v>1</v>
      </c>
      <c r="AE28" s="11" t="str">
        <f>IF(E28&lt;&gt;"",OR(VLOOKUP(H28,DONNEES!$G$2:$H$7,2,0)="09",VLOOKUP(H28,DONNEES!$G$2:$H$7,2,0)="19"),"")</f>
        <v/>
      </c>
      <c r="AJ28" s="17" t="b">
        <f t="shared" si="10"/>
        <v>1</v>
      </c>
      <c r="AK28" s="11" t="str">
        <f t="shared" si="15"/>
        <v/>
      </c>
      <c r="AL28" s="11" t="str">
        <f t="shared" si="12"/>
        <v/>
      </c>
      <c r="AM28" s="11" t="str">
        <f t="shared" si="22"/>
        <v/>
      </c>
      <c r="AN28" s="11" t="str">
        <f t="shared" si="21"/>
        <v/>
      </c>
    </row>
    <row r="29" spans="1:40" x14ac:dyDescent="0.25">
      <c r="A29" s="6"/>
      <c r="B29" s="6"/>
      <c r="C29" s="2" t="str">
        <f>IFERROR(VLOOKUP(B29,DONNEES!$E:$F,2,0),"")</f>
        <v/>
      </c>
      <c r="D29" s="6"/>
      <c r="E29" s="6"/>
      <c r="F29" s="6"/>
      <c r="G29" s="6"/>
      <c r="H29" s="6"/>
      <c r="I29" s="6"/>
      <c r="J29" s="6"/>
      <c r="K29" s="6"/>
      <c r="L29" s="6"/>
      <c r="M29" s="2" t="str">
        <f>IFERROR(VLOOKUP(L29,DONNEES!$P$2:$Q$8,2,0),"")</f>
        <v/>
      </c>
      <c r="N29" s="6"/>
      <c r="O29" s="18"/>
      <c r="P29" s="18"/>
      <c r="Q29" s="6"/>
      <c r="R29" s="2" t="str">
        <f>IFERROR(VLOOKUP(Q29,DONNEES!$N$2:$O$17,2,0),"")</f>
        <v/>
      </c>
      <c r="S29" s="6"/>
      <c r="T29" s="2" t="str">
        <f>IFERROR(VLOOKUP(S29,DONNEES!$R$2:$S$6,2,0),"")</f>
        <v/>
      </c>
      <c r="V29" s="11" t="str">
        <f t="shared" si="1"/>
        <v/>
      </c>
      <c r="W29" s="11" t="b">
        <f t="shared" si="2"/>
        <v>0</v>
      </c>
      <c r="X29" s="11" t="b">
        <f t="shared" si="3"/>
        <v>0</v>
      </c>
      <c r="Y29" s="12">
        <f t="shared" si="4"/>
        <v>0</v>
      </c>
      <c r="Z29" s="11">
        <f t="shared" si="7"/>
        <v>0</v>
      </c>
      <c r="AA29" s="11">
        <f t="shared" si="8"/>
        <v>0</v>
      </c>
      <c r="AB29" s="11">
        <f t="shared" si="5"/>
        <v>1</v>
      </c>
      <c r="AC29" s="11">
        <f t="shared" si="6"/>
        <v>1</v>
      </c>
      <c r="AE29" s="11" t="str">
        <f>IF(E29&lt;&gt;"",OR(VLOOKUP(H29,DONNEES!$G$2:$H$7,2,0)="09",VLOOKUP(H29,DONNEES!$G$2:$H$7,2,0)="19"),"")</f>
        <v/>
      </c>
      <c r="AJ29" s="17" t="b">
        <f t="shared" si="10"/>
        <v>1</v>
      </c>
      <c r="AK29" s="11" t="str">
        <f t="shared" si="15"/>
        <v/>
      </c>
      <c r="AL29" s="11" t="str">
        <f t="shared" si="12"/>
        <v/>
      </c>
      <c r="AM29" s="11" t="str">
        <f t="shared" si="22"/>
        <v/>
      </c>
      <c r="AN29" s="11" t="str">
        <f t="shared" si="21"/>
        <v/>
      </c>
    </row>
    <row r="30" spans="1:40" x14ac:dyDescent="0.25">
      <c r="A30" s="6"/>
      <c r="B30" s="6"/>
      <c r="C30" s="2" t="str">
        <f>IFERROR(VLOOKUP(B30,DONNEES!$E:$F,2,0),"")</f>
        <v/>
      </c>
      <c r="D30" s="6"/>
      <c r="E30" s="6"/>
      <c r="F30" s="6"/>
      <c r="G30" s="6"/>
      <c r="H30" s="6"/>
      <c r="I30" s="6"/>
      <c r="J30" s="6"/>
      <c r="K30" s="6"/>
      <c r="L30" s="6"/>
      <c r="M30" s="2" t="str">
        <f>IFERROR(VLOOKUP(L30,DONNEES!$P$2:$Q$8,2,0),"")</f>
        <v/>
      </c>
      <c r="N30" s="6"/>
      <c r="O30" s="18"/>
      <c r="P30" s="18"/>
      <c r="Q30" s="6"/>
      <c r="R30" s="2" t="str">
        <f>IFERROR(VLOOKUP(Q30,DONNEES!$N$2:$O$17,2,0),"")</f>
        <v/>
      </c>
      <c r="S30" s="6"/>
      <c r="T30" s="2" t="str">
        <f>IFERROR(VLOOKUP(S30,DONNEES!$R$2:$S$6,2,0),"")</f>
        <v/>
      </c>
      <c r="V30" s="11" t="str">
        <f t="shared" si="1"/>
        <v/>
      </c>
      <c r="W30" s="11" t="b">
        <f t="shared" si="2"/>
        <v>0</v>
      </c>
      <c r="X30" s="11" t="b">
        <f t="shared" si="3"/>
        <v>0</v>
      </c>
      <c r="Y30" s="12">
        <f t="shared" si="4"/>
        <v>0</v>
      </c>
      <c r="Z30" s="11">
        <f t="shared" si="7"/>
        <v>0</v>
      </c>
      <c r="AA30" s="11">
        <f t="shared" si="8"/>
        <v>0</v>
      </c>
      <c r="AB30" s="11">
        <f t="shared" si="5"/>
        <v>1</v>
      </c>
      <c r="AC30" s="11">
        <f t="shared" si="6"/>
        <v>1</v>
      </c>
      <c r="AE30" s="11" t="str">
        <f>IF(E30&lt;&gt;"",OR(VLOOKUP(H30,DONNEES!$G$2:$H$7,2,0)="09",VLOOKUP(H30,DONNEES!$G$2:$H$7,2,0)="19"),"")</f>
        <v/>
      </c>
      <c r="AJ30" s="17" t="b">
        <f t="shared" si="10"/>
        <v>1</v>
      </c>
      <c r="AK30" s="11" t="str">
        <f t="shared" si="15"/>
        <v/>
      </c>
      <c r="AL30" s="11" t="str">
        <f t="shared" si="12"/>
        <v/>
      </c>
      <c r="AM30" s="11" t="str">
        <f t="shared" si="22"/>
        <v/>
      </c>
      <c r="AN30" s="11" t="str">
        <f t="shared" si="21"/>
        <v/>
      </c>
    </row>
    <row r="31" spans="1:40" x14ac:dyDescent="0.25">
      <c r="A31" s="6"/>
      <c r="B31" s="6"/>
      <c r="C31" s="2" t="str">
        <f>IFERROR(VLOOKUP(B31,DONNEES!$E:$F,2,0),"")</f>
        <v/>
      </c>
      <c r="D31" s="6"/>
      <c r="E31" s="6"/>
      <c r="F31" s="6"/>
      <c r="G31" s="6"/>
      <c r="H31" s="6"/>
      <c r="I31" s="6"/>
      <c r="J31" s="6"/>
      <c r="K31" s="6"/>
      <c r="L31" s="6"/>
      <c r="M31" s="2" t="str">
        <f>IFERROR(VLOOKUP(L31,DONNEES!$P$2:$Q$8,2,0),"")</f>
        <v/>
      </c>
      <c r="N31" s="6"/>
      <c r="O31" s="18"/>
      <c r="P31" s="18"/>
      <c r="Q31" s="6"/>
      <c r="R31" s="2" t="str">
        <f>IFERROR(VLOOKUP(Q31,DONNEES!$N$2:$O$17,2,0),"")</f>
        <v/>
      </c>
      <c r="S31" s="6"/>
      <c r="T31" s="2" t="str">
        <f>IFERROR(VLOOKUP(S31,DONNEES!$R$2:$S$6,2,0),"")</f>
        <v/>
      </c>
      <c r="V31" s="11" t="str">
        <f t="shared" si="1"/>
        <v/>
      </c>
      <c r="W31" s="11" t="b">
        <f t="shared" si="2"/>
        <v>0</v>
      </c>
      <c r="X31" s="11" t="b">
        <f t="shared" si="3"/>
        <v>0</v>
      </c>
      <c r="Y31" s="12">
        <f t="shared" si="4"/>
        <v>0</v>
      </c>
      <c r="Z31" s="11">
        <f t="shared" si="7"/>
        <v>0</v>
      </c>
      <c r="AA31" s="11">
        <f t="shared" si="8"/>
        <v>0</v>
      </c>
      <c r="AB31" s="11">
        <f t="shared" si="5"/>
        <v>1</v>
      </c>
      <c r="AC31" s="11">
        <f t="shared" si="6"/>
        <v>1</v>
      </c>
      <c r="AE31" s="11" t="str">
        <f>IF(E31&lt;&gt;"",OR(VLOOKUP(H31,DONNEES!$G$2:$H$7,2,0)="09",VLOOKUP(H31,DONNEES!$G$2:$H$7,2,0)="19"),"")</f>
        <v/>
      </c>
      <c r="AJ31" s="17" t="b">
        <f t="shared" si="10"/>
        <v>1</v>
      </c>
      <c r="AK31" s="11" t="str">
        <f t="shared" si="15"/>
        <v/>
      </c>
      <c r="AL31" s="11" t="str">
        <f t="shared" si="12"/>
        <v/>
      </c>
      <c r="AM31" s="11" t="str">
        <f t="shared" si="22"/>
        <v/>
      </c>
      <c r="AN31" s="11" t="str">
        <f t="shared" si="21"/>
        <v/>
      </c>
    </row>
    <row r="32" spans="1:40" x14ac:dyDescent="0.25">
      <c r="A32" s="6"/>
      <c r="B32" s="6"/>
      <c r="C32" s="2" t="str">
        <f>IFERROR(VLOOKUP(B32,DONNEES!$E:$F,2,0),"")</f>
        <v/>
      </c>
      <c r="D32" s="6"/>
      <c r="E32" s="6"/>
      <c r="F32" s="6"/>
      <c r="G32" s="6"/>
      <c r="H32" s="6"/>
      <c r="I32" s="6"/>
      <c r="J32" s="6"/>
      <c r="K32" s="6"/>
      <c r="L32" s="6"/>
      <c r="M32" s="2" t="str">
        <f>IFERROR(VLOOKUP(L32,DONNEES!$P$2:$Q$8,2,0),"")</f>
        <v/>
      </c>
      <c r="N32" s="6"/>
      <c r="O32" s="18"/>
      <c r="P32" s="18"/>
      <c r="Q32" s="6"/>
      <c r="R32" s="2" t="str">
        <f>IFERROR(VLOOKUP(Q32,DONNEES!$N$2:$O$17,2,0),"")</f>
        <v/>
      </c>
      <c r="S32" s="6"/>
      <c r="T32" s="2" t="str">
        <f>IFERROR(VLOOKUP(S32,DONNEES!$R$2:$S$6,2,0),"")</f>
        <v/>
      </c>
      <c r="V32" s="11" t="str">
        <f t="shared" si="1"/>
        <v/>
      </c>
      <c r="W32" s="11" t="b">
        <f t="shared" si="2"/>
        <v>0</v>
      </c>
      <c r="X32" s="11" t="b">
        <f t="shared" si="3"/>
        <v>0</v>
      </c>
      <c r="Y32" s="12">
        <f t="shared" si="4"/>
        <v>0</v>
      </c>
      <c r="Z32" s="11">
        <f t="shared" si="7"/>
        <v>0</v>
      </c>
      <c r="AA32" s="11">
        <f t="shared" si="8"/>
        <v>0</v>
      </c>
      <c r="AB32" s="11">
        <f t="shared" si="5"/>
        <v>1</v>
      </c>
      <c r="AC32" s="11">
        <f t="shared" si="6"/>
        <v>1</v>
      </c>
      <c r="AE32" s="11" t="str">
        <f>IF(E32&lt;&gt;"",OR(VLOOKUP(H32,DONNEES!$G$2:$H$7,2,0)="09",VLOOKUP(H32,DONNEES!$G$2:$H$7,2,0)="19"),"")</f>
        <v/>
      </c>
      <c r="AJ32" s="17" t="b">
        <f t="shared" si="10"/>
        <v>1</v>
      </c>
      <c r="AK32" s="11" t="str">
        <f t="shared" si="15"/>
        <v/>
      </c>
      <c r="AL32" s="11" t="str">
        <f t="shared" si="12"/>
        <v/>
      </c>
      <c r="AM32" s="11" t="str">
        <f t="shared" si="22"/>
        <v/>
      </c>
      <c r="AN32" s="11" t="str">
        <f t="shared" si="21"/>
        <v/>
      </c>
    </row>
    <row r="33" spans="1:40" x14ac:dyDescent="0.25">
      <c r="A33" s="6"/>
      <c r="B33" s="6"/>
      <c r="C33" s="2" t="str">
        <f>IFERROR(VLOOKUP(B33,DONNEES!$E:$F,2,0),"")</f>
        <v/>
      </c>
      <c r="D33" s="6"/>
      <c r="E33" s="6"/>
      <c r="F33" s="6"/>
      <c r="G33" s="6"/>
      <c r="H33" s="6"/>
      <c r="I33" s="6"/>
      <c r="J33" s="6"/>
      <c r="K33" s="6"/>
      <c r="L33" s="6"/>
      <c r="M33" s="2" t="str">
        <f>IFERROR(VLOOKUP(L33,DONNEES!$P$2:$Q$8,2,0),"")</f>
        <v/>
      </c>
      <c r="N33" s="6"/>
      <c r="O33" s="18"/>
      <c r="P33" s="18"/>
      <c r="Q33" s="6"/>
      <c r="R33" s="2" t="str">
        <f>IFERROR(VLOOKUP(Q33,DONNEES!$N$2:$O$17,2,0),"")</f>
        <v/>
      </c>
      <c r="S33" s="6"/>
      <c r="T33" s="2" t="str">
        <f>IFERROR(VLOOKUP(S33,DONNEES!$R$2:$S$6,2,0),"")</f>
        <v/>
      </c>
      <c r="V33" s="11" t="str">
        <f t="shared" si="1"/>
        <v/>
      </c>
      <c r="W33" s="11" t="b">
        <f t="shared" si="2"/>
        <v>0</v>
      </c>
      <c r="X33" s="11" t="b">
        <f t="shared" si="3"/>
        <v>0</v>
      </c>
      <c r="Y33" s="12">
        <f t="shared" si="4"/>
        <v>0</v>
      </c>
      <c r="Z33" s="11">
        <f t="shared" si="7"/>
        <v>0</v>
      </c>
      <c r="AA33" s="11">
        <f t="shared" si="8"/>
        <v>0</v>
      </c>
      <c r="AB33" s="11">
        <f t="shared" si="5"/>
        <v>1</v>
      </c>
      <c r="AC33" s="11">
        <f t="shared" si="6"/>
        <v>1</v>
      </c>
      <c r="AE33" s="11" t="str">
        <f>IF(E33&lt;&gt;"",OR(VLOOKUP(H33,DONNEES!$G$2:$H$7,2,0)="09",VLOOKUP(H33,DONNEES!$G$2:$H$7,2,0)="19"),"")</f>
        <v/>
      </c>
      <c r="AJ33" s="17" t="b">
        <f t="shared" si="10"/>
        <v>1</v>
      </c>
      <c r="AK33" s="11" t="str">
        <f t="shared" si="15"/>
        <v/>
      </c>
      <c r="AL33" s="11" t="str">
        <f t="shared" si="12"/>
        <v/>
      </c>
      <c r="AM33" s="11" t="str">
        <f t="shared" si="22"/>
        <v/>
      </c>
      <c r="AN33" s="11" t="str">
        <f t="shared" si="21"/>
        <v/>
      </c>
    </row>
    <row r="34" spans="1:40" x14ac:dyDescent="0.25">
      <c r="A34" s="6"/>
      <c r="B34" s="6"/>
      <c r="C34" s="2" t="str">
        <f>IFERROR(VLOOKUP(B34,DONNEES!$E:$F,2,0),"")</f>
        <v/>
      </c>
      <c r="D34" s="6"/>
      <c r="E34" s="6"/>
      <c r="F34" s="6"/>
      <c r="G34" s="6"/>
      <c r="H34" s="6"/>
      <c r="I34" s="6"/>
      <c r="J34" s="6"/>
      <c r="K34" s="6"/>
      <c r="L34" s="6"/>
      <c r="M34" s="2" t="str">
        <f>IFERROR(VLOOKUP(L34,DONNEES!$P$2:$Q$8,2,0),"")</f>
        <v/>
      </c>
      <c r="N34" s="6"/>
      <c r="O34" s="18"/>
      <c r="P34" s="18"/>
      <c r="Q34" s="6"/>
      <c r="R34" s="2" t="str">
        <f>IFERROR(VLOOKUP(Q34,DONNEES!$N$2:$O$17,2,0),"")</f>
        <v/>
      </c>
      <c r="S34" s="6"/>
      <c r="T34" s="2" t="str">
        <f>IFERROR(VLOOKUP(S34,DONNEES!$R$2:$S$6,2,0),"")</f>
        <v/>
      </c>
      <c r="V34" s="11" t="str">
        <f t="shared" si="1"/>
        <v/>
      </c>
      <c r="W34" s="11" t="b">
        <f t="shared" si="2"/>
        <v>0</v>
      </c>
      <c r="X34" s="11" t="b">
        <f t="shared" si="3"/>
        <v>0</v>
      </c>
      <c r="Y34" s="12">
        <f t="shared" si="4"/>
        <v>0</v>
      </c>
      <c r="Z34" s="11">
        <f t="shared" si="7"/>
        <v>0</v>
      </c>
      <c r="AA34" s="11">
        <f t="shared" si="8"/>
        <v>0</v>
      </c>
      <c r="AB34" s="11">
        <f t="shared" si="5"/>
        <v>1</v>
      </c>
      <c r="AC34" s="11">
        <f t="shared" si="6"/>
        <v>1</v>
      </c>
      <c r="AE34" s="11" t="str">
        <f>IF(E34&lt;&gt;"",OR(VLOOKUP(H34,DONNEES!$G$2:$H$7,2,0)="09",VLOOKUP(H34,DONNEES!$G$2:$H$7,2,0)="19"),"")</f>
        <v/>
      </c>
      <c r="AJ34" s="17" t="b">
        <f t="shared" si="10"/>
        <v>1</v>
      </c>
      <c r="AK34" s="11" t="str">
        <f t="shared" si="15"/>
        <v/>
      </c>
      <c r="AL34" s="11" t="str">
        <f t="shared" si="12"/>
        <v/>
      </c>
      <c r="AM34" s="11" t="str">
        <f t="shared" si="22"/>
        <v/>
      </c>
      <c r="AN34" s="11" t="str">
        <f t="shared" si="21"/>
        <v/>
      </c>
    </row>
    <row r="35" spans="1:40" x14ac:dyDescent="0.25">
      <c r="A35" s="6"/>
      <c r="B35" s="6"/>
      <c r="C35" s="2" t="str">
        <f>IFERROR(VLOOKUP(B35,DONNEES!$E:$F,2,0),"")</f>
        <v/>
      </c>
      <c r="D35" s="6"/>
      <c r="E35" s="6"/>
      <c r="F35" s="6"/>
      <c r="G35" s="6"/>
      <c r="H35" s="6"/>
      <c r="I35" s="6"/>
      <c r="J35" s="6"/>
      <c r="K35" s="6"/>
      <c r="L35" s="6"/>
      <c r="M35" s="2" t="str">
        <f>IFERROR(VLOOKUP(L35,DONNEES!$P$2:$Q$8,2,0),"")</f>
        <v/>
      </c>
      <c r="N35" s="6"/>
      <c r="O35" s="18"/>
      <c r="P35" s="18"/>
      <c r="Q35" s="6"/>
      <c r="R35" s="2" t="str">
        <f>IFERROR(VLOOKUP(Q35,DONNEES!$N$2:$O$17,2,0),"")</f>
        <v/>
      </c>
      <c r="S35" s="6"/>
      <c r="T35" s="2" t="str">
        <f>IFERROR(VLOOKUP(S35,DONNEES!$R$2:$S$6,2,0),"")</f>
        <v/>
      </c>
      <c r="V35" s="11" t="str">
        <f t="shared" si="1"/>
        <v/>
      </c>
      <c r="W35" s="11" t="b">
        <f t="shared" si="2"/>
        <v>0</v>
      </c>
      <c r="X35" s="11" t="b">
        <f t="shared" si="3"/>
        <v>0</v>
      </c>
      <c r="Y35" s="12">
        <f t="shared" si="4"/>
        <v>0</v>
      </c>
      <c r="Z35" s="11">
        <f t="shared" si="7"/>
        <v>0</v>
      </c>
      <c r="AA35" s="11">
        <f t="shared" si="8"/>
        <v>0</v>
      </c>
      <c r="AB35" s="11">
        <f t="shared" si="5"/>
        <v>1</v>
      </c>
      <c r="AC35" s="11">
        <f t="shared" si="6"/>
        <v>1</v>
      </c>
      <c r="AE35" s="11" t="str">
        <f>IF(E35&lt;&gt;"",OR(VLOOKUP(H35,DONNEES!$G$2:$H$7,2,0)="09",VLOOKUP(H35,DONNEES!$G$2:$H$7,2,0)="19"),"")</f>
        <v/>
      </c>
      <c r="AJ35" s="17" t="b">
        <f t="shared" si="10"/>
        <v>1</v>
      </c>
      <c r="AK35" s="11" t="str">
        <f t="shared" si="15"/>
        <v/>
      </c>
      <c r="AL35" s="11" t="str">
        <f t="shared" si="12"/>
        <v/>
      </c>
      <c r="AM35" s="11" t="str">
        <f t="shared" si="22"/>
        <v/>
      </c>
      <c r="AN35" s="11" t="str">
        <f t="shared" si="21"/>
        <v/>
      </c>
    </row>
    <row r="36" spans="1:40" x14ac:dyDescent="0.25">
      <c r="A36" s="6"/>
      <c r="B36" s="6"/>
      <c r="C36" s="2" t="str">
        <f>IFERROR(VLOOKUP(B36,DONNEES!$E:$F,2,0),"")</f>
        <v/>
      </c>
      <c r="D36" s="6"/>
      <c r="E36" s="6"/>
      <c r="F36" s="6"/>
      <c r="G36" s="6"/>
      <c r="H36" s="6"/>
      <c r="I36" s="6"/>
      <c r="J36" s="6"/>
      <c r="K36" s="6"/>
      <c r="L36" s="6"/>
      <c r="M36" s="2" t="str">
        <f>IFERROR(VLOOKUP(L36,DONNEES!$P$2:$Q$8,2,0),"")</f>
        <v/>
      </c>
      <c r="N36" s="6"/>
      <c r="O36" s="18"/>
      <c r="P36" s="18"/>
      <c r="Q36" s="6"/>
      <c r="R36" s="2" t="str">
        <f>IFERROR(VLOOKUP(Q36,DONNEES!$N$2:$O$17,2,0),"")</f>
        <v/>
      </c>
      <c r="S36" s="6"/>
      <c r="T36" s="2" t="str">
        <f>IFERROR(VLOOKUP(S36,DONNEES!$R$2:$S$6,2,0),"")</f>
        <v/>
      </c>
      <c r="V36" s="11" t="str">
        <f t="shared" si="1"/>
        <v/>
      </c>
      <c r="W36" s="11" t="b">
        <f t="shared" si="2"/>
        <v>0</v>
      </c>
      <c r="X36" s="11" t="b">
        <f t="shared" si="3"/>
        <v>0</v>
      </c>
      <c r="Y36" s="12">
        <f t="shared" si="4"/>
        <v>0</v>
      </c>
      <c r="Z36" s="11">
        <f t="shared" si="7"/>
        <v>0</v>
      </c>
      <c r="AA36" s="11">
        <f t="shared" si="8"/>
        <v>0</v>
      </c>
      <c r="AB36" s="11">
        <f t="shared" si="5"/>
        <v>1</v>
      </c>
      <c r="AC36" s="11">
        <f t="shared" si="6"/>
        <v>1</v>
      </c>
      <c r="AE36" s="11" t="str">
        <f>IF(E36&lt;&gt;"",OR(VLOOKUP(H36,DONNEES!$G$2:$H$7,2,0)="09",VLOOKUP(H36,DONNEES!$G$2:$H$7,2,0)="19"),"")</f>
        <v/>
      </c>
      <c r="AJ36" s="17" t="b">
        <f t="shared" si="10"/>
        <v>1</v>
      </c>
      <c r="AK36" s="11" t="str">
        <f t="shared" si="15"/>
        <v/>
      </c>
      <c r="AL36" s="11" t="str">
        <f t="shared" si="12"/>
        <v/>
      </c>
      <c r="AM36" s="11" t="str">
        <f t="shared" si="22"/>
        <v/>
      </c>
      <c r="AN36" s="11" t="str">
        <f t="shared" si="21"/>
        <v/>
      </c>
    </row>
    <row r="37" spans="1:40" x14ac:dyDescent="0.25">
      <c r="A37" s="6"/>
      <c r="B37" s="6"/>
      <c r="C37" s="2" t="str">
        <f>IFERROR(VLOOKUP(B37,DONNEES!$E:$F,2,0),"")</f>
        <v/>
      </c>
      <c r="D37" s="6"/>
      <c r="E37" s="6"/>
      <c r="F37" s="6"/>
      <c r="G37" s="6"/>
      <c r="H37" s="6"/>
      <c r="I37" s="6"/>
      <c r="J37" s="6"/>
      <c r="K37" s="6"/>
      <c r="L37" s="6"/>
      <c r="M37" s="2" t="str">
        <f>IFERROR(VLOOKUP(L37,DONNEES!$P$2:$Q$8,2,0),"")</f>
        <v/>
      </c>
      <c r="N37" s="6"/>
      <c r="O37" s="18"/>
      <c r="P37" s="18"/>
      <c r="Q37" s="6"/>
      <c r="R37" s="2" t="str">
        <f>IFERROR(VLOOKUP(Q37,DONNEES!$N$2:$O$17,2,0),"")</f>
        <v/>
      </c>
      <c r="S37" s="6"/>
      <c r="T37" s="2" t="str">
        <f>IFERROR(VLOOKUP(S37,DONNEES!$R$2:$S$6,2,0),"")</f>
        <v/>
      </c>
      <c r="V37" s="11" t="str">
        <f t="shared" si="1"/>
        <v/>
      </c>
      <c r="W37" s="11" t="b">
        <f t="shared" si="2"/>
        <v>0</v>
      </c>
      <c r="X37" s="11" t="b">
        <f t="shared" si="3"/>
        <v>0</v>
      </c>
      <c r="Y37" s="12">
        <f t="shared" si="4"/>
        <v>0</v>
      </c>
      <c r="Z37" s="11">
        <f t="shared" si="7"/>
        <v>0</v>
      </c>
      <c r="AA37" s="11">
        <f t="shared" si="8"/>
        <v>0</v>
      </c>
      <c r="AB37" s="11">
        <f t="shared" si="5"/>
        <v>1</v>
      </c>
      <c r="AC37" s="11">
        <f t="shared" si="6"/>
        <v>1</v>
      </c>
      <c r="AE37" s="11" t="str">
        <f>IF(E37&lt;&gt;"",OR(VLOOKUP(H37,DONNEES!$G$2:$H$7,2,0)="09",VLOOKUP(H37,DONNEES!$G$2:$H$7,2,0)="19"),"")</f>
        <v/>
      </c>
      <c r="AJ37" s="17" t="b">
        <f t="shared" si="10"/>
        <v>1</v>
      </c>
      <c r="AK37" s="11" t="str">
        <f t="shared" si="15"/>
        <v/>
      </c>
      <c r="AL37" s="11" t="str">
        <f t="shared" si="12"/>
        <v/>
      </c>
      <c r="AM37" s="11" t="str">
        <f t="shared" si="22"/>
        <v/>
      </c>
      <c r="AN37" s="11" t="str">
        <f t="shared" si="21"/>
        <v/>
      </c>
    </row>
    <row r="38" spans="1:40" x14ac:dyDescent="0.25">
      <c r="A38" s="6"/>
      <c r="B38" s="6"/>
      <c r="C38" s="2" t="str">
        <f>IFERROR(VLOOKUP(B38,DONNEES!$E:$F,2,0),"")</f>
        <v/>
      </c>
      <c r="D38" s="6"/>
      <c r="E38" s="6"/>
      <c r="F38" s="6"/>
      <c r="G38" s="6"/>
      <c r="H38" s="6"/>
      <c r="I38" s="6"/>
      <c r="J38" s="6"/>
      <c r="K38" s="6"/>
      <c r="L38" s="6"/>
      <c r="M38" s="2" t="str">
        <f>IFERROR(VLOOKUP(L38,DONNEES!$P$2:$Q$8,2,0),"")</f>
        <v/>
      </c>
      <c r="N38" s="6"/>
      <c r="O38" s="18"/>
      <c r="P38" s="18"/>
      <c r="Q38" s="6"/>
      <c r="R38" s="2" t="str">
        <f>IFERROR(VLOOKUP(Q38,DONNEES!$N$2:$O$17,2,0),"")</f>
        <v/>
      </c>
      <c r="S38" s="6"/>
      <c r="T38" s="2" t="str">
        <f>IFERROR(VLOOKUP(S38,DONNEES!$R$2:$S$6,2,0),"")</f>
        <v/>
      </c>
      <c r="V38" s="11" t="str">
        <f t="shared" si="1"/>
        <v/>
      </c>
      <c r="W38" s="11" t="b">
        <f t="shared" si="2"/>
        <v>0</v>
      </c>
      <c r="X38" s="11" t="b">
        <f t="shared" si="3"/>
        <v>0</v>
      </c>
      <c r="Y38" s="12">
        <f t="shared" si="4"/>
        <v>0</v>
      </c>
      <c r="Z38" s="11">
        <f t="shared" si="7"/>
        <v>0</v>
      </c>
      <c r="AA38" s="11">
        <f t="shared" si="8"/>
        <v>0</v>
      </c>
      <c r="AB38" s="11">
        <f t="shared" si="5"/>
        <v>1</v>
      </c>
      <c r="AC38" s="11">
        <f t="shared" si="6"/>
        <v>1</v>
      </c>
      <c r="AE38" s="11" t="str">
        <f>IF(E38&lt;&gt;"",OR(VLOOKUP(H38,DONNEES!$G$2:$H$7,2,0)="09",VLOOKUP(H38,DONNEES!$G$2:$H$7,2,0)="19"),"")</f>
        <v/>
      </c>
      <c r="AJ38" s="17" t="b">
        <f t="shared" si="10"/>
        <v>1</v>
      </c>
      <c r="AK38" s="11" t="str">
        <f t="shared" si="15"/>
        <v/>
      </c>
      <c r="AL38" s="11" t="str">
        <f t="shared" si="12"/>
        <v/>
      </c>
      <c r="AM38" s="11" t="str">
        <f t="shared" si="22"/>
        <v/>
      </c>
      <c r="AN38" s="11" t="str">
        <f t="shared" si="21"/>
        <v/>
      </c>
    </row>
    <row r="39" spans="1:40" x14ac:dyDescent="0.25">
      <c r="A39" s="6"/>
      <c r="B39" s="6"/>
      <c r="C39" s="2" t="str">
        <f>IFERROR(VLOOKUP(B39,DONNEES!$E:$F,2,0),"")</f>
        <v/>
      </c>
      <c r="D39" s="6"/>
      <c r="E39" s="6"/>
      <c r="F39" s="6"/>
      <c r="G39" s="6"/>
      <c r="H39" s="6"/>
      <c r="I39" s="6"/>
      <c r="J39" s="6"/>
      <c r="K39" s="6"/>
      <c r="L39" s="6"/>
      <c r="M39" s="2" t="str">
        <f>IFERROR(VLOOKUP(L39,DONNEES!$P$2:$Q$8,2,0),"")</f>
        <v/>
      </c>
      <c r="N39" s="6"/>
      <c r="O39" s="18"/>
      <c r="P39" s="18"/>
      <c r="Q39" s="6"/>
      <c r="R39" s="2" t="str">
        <f>IFERROR(VLOOKUP(Q39,DONNEES!$N$2:$O$17,2,0),"")</f>
        <v/>
      </c>
      <c r="S39" s="6"/>
      <c r="T39" s="2" t="str">
        <f>IFERROR(VLOOKUP(S39,DONNEES!$R$2:$S$6,2,0),"")</f>
        <v/>
      </c>
      <c r="V39" s="11" t="str">
        <f t="shared" si="1"/>
        <v/>
      </c>
      <c r="W39" s="11" t="b">
        <f t="shared" si="2"/>
        <v>0</v>
      </c>
      <c r="X39" s="11" t="b">
        <f t="shared" si="3"/>
        <v>0</v>
      </c>
      <c r="Y39" s="12">
        <f t="shared" si="4"/>
        <v>0</v>
      </c>
      <c r="Z39" s="11">
        <f t="shared" si="7"/>
        <v>0</v>
      </c>
      <c r="AA39" s="11">
        <f t="shared" si="8"/>
        <v>0</v>
      </c>
      <c r="AB39" s="11">
        <f t="shared" si="5"/>
        <v>1</v>
      </c>
      <c r="AC39" s="11">
        <f t="shared" si="6"/>
        <v>1</v>
      </c>
      <c r="AE39" s="11" t="str">
        <f>IF(E39&lt;&gt;"",OR(VLOOKUP(H39,DONNEES!$G$2:$H$7,2,0)="09",VLOOKUP(H39,DONNEES!$G$2:$H$7,2,0)="19"),"")</f>
        <v/>
      </c>
      <c r="AJ39" s="17" t="b">
        <f t="shared" si="10"/>
        <v>1</v>
      </c>
      <c r="AK39" s="11" t="str">
        <f t="shared" si="15"/>
        <v/>
      </c>
      <c r="AL39" s="11" t="str">
        <f t="shared" si="12"/>
        <v/>
      </c>
      <c r="AM39" s="11" t="str">
        <f t="shared" si="22"/>
        <v/>
      </c>
      <c r="AN39" s="11" t="str">
        <f t="shared" si="21"/>
        <v/>
      </c>
    </row>
    <row r="40" spans="1:40" x14ac:dyDescent="0.25">
      <c r="A40" s="6"/>
      <c r="B40" s="6"/>
      <c r="C40" s="2" t="str">
        <f>IFERROR(VLOOKUP(B40,DONNEES!$E:$F,2,0),"")</f>
        <v/>
      </c>
      <c r="D40" s="6"/>
      <c r="E40" s="6"/>
      <c r="F40" s="6"/>
      <c r="G40" s="6"/>
      <c r="H40" s="6"/>
      <c r="I40" s="6"/>
      <c r="J40" s="6"/>
      <c r="K40" s="6"/>
      <c r="L40" s="6"/>
      <c r="M40" s="2" t="str">
        <f>IFERROR(VLOOKUP(L40,DONNEES!$P$2:$Q$8,2,0),"")</f>
        <v/>
      </c>
      <c r="N40" s="6"/>
      <c r="O40" s="18"/>
      <c r="P40" s="18"/>
      <c r="Q40" s="6"/>
      <c r="R40" s="2" t="str">
        <f>IFERROR(VLOOKUP(Q40,DONNEES!$N$2:$O$17,2,0),"")</f>
        <v/>
      </c>
      <c r="S40" s="6"/>
      <c r="T40" s="2" t="str">
        <f>IFERROR(VLOOKUP(S40,DONNEES!$R$2:$S$6,2,0),"")</f>
        <v/>
      </c>
      <c r="V40" s="11" t="str">
        <f t="shared" si="1"/>
        <v/>
      </c>
      <c r="W40" s="11" t="b">
        <f t="shared" si="2"/>
        <v>0</v>
      </c>
      <c r="X40" s="11" t="b">
        <f t="shared" si="3"/>
        <v>0</v>
      </c>
      <c r="Y40" s="12">
        <f t="shared" si="4"/>
        <v>0</v>
      </c>
      <c r="Z40" s="11">
        <f t="shared" si="7"/>
        <v>0</v>
      </c>
      <c r="AA40" s="11">
        <f t="shared" si="8"/>
        <v>0</v>
      </c>
      <c r="AB40" s="11">
        <f t="shared" si="5"/>
        <v>1</v>
      </c>
      <c r="AC40" s="11">
        <f t="shared" si="6"/>
        <v>1</v>
      </c>
      <c r="AE40" s="11" t="str">
        <f>IF(E40&lt;&gt;"",OR(VLOOKUP(H40,DONNEES!$G$2:$H$7,2,0)="09",VLOOKUP(H40,DONNEES!$G$2:$H$7,2,0)="19"),"")</f>
        <v/>
      </c>
      <c r="AJ40" s="17" t="b">
        <f t="shared" si="10"/>
        <v>1</v>
      </c>
      <c r="AK40" s="11" t="str">
        <f t="shared" si="15"/>
        <v/>
      </c>
      <c r="AL40" s="11" t="str">
        <f t="shared" si="12"/>
        <v/>
      </c>
      <c r="AM40" s="11" t="str">
        <f t="shared" si="22"/>
        <v/>
      </c>
      <c r="AN40" s="11" t="str">
        <f t="shared" si="21"/>
        <v/>
      </c>
    </row>
    <row r="41" spans="1:40" x14ac:dyDescent="0.25">
      <c r="A41" s="6"/>
      <c r="B41" s="6"/>
      <c r="C41" s="2" t="str">
        <f>IFERROR(VLOOKUP(B41,DONNEES!$E:$F,2,0),"")</f>
        <v/>
      </c>
      <c r="D41" s="6"/>
      <c r="E41" s="6"/>
      <c r="F41" s="6"/>
      <c r="G41" s="6"/>
      <c r="H41" s="6"/>
      <c r="I41" s="6"/>
      <c r="J41" s="6"/>
      <c r="K41" s="6"/>
      <c r="L41" s="6"/>
      <c r="M41" s="2" t="str">
        <f>IFERROR(VLOOKUP(L41,DONNEES!$P$2:$Q$8,2,0),"")</f>
        <v/>
      </c>
      <c r="N41" s="6"/>
      <c r="O41" s="18"/>
      <c r="P41" s="18"/>
      <c r="Q41" s="6"/>
      <c r="R41" s="2" t="str">
        <f>IFERROR(VLOOKUP(Q41,DONNEES!$N$2:$O$17,2,0),"")</f>
        <v/>
      </c>
      <c r="S41" s="6"/>
      <c r="T41" s="2" t="str">
        <f>IFERROR(VLOOKUP(S41,DONNEES!$R$2:$S$6,2,0),"")</f>
        <v/>
      </c>
      <c r="V41" s="11" t="str">
        <f t="shared" si="1"/>
        <v/>
      </c>
      <c r="W41" s="11" t="b">
        <f t="shared" si="2"/>
        <v>0</v>
      </c>
      <c r="X41" s="11" t="b">
        <f t="shared" si="3"/>
        <v>0</v>
      </c>
      <c r="Y41" s="12">
        <f t="shared" si="4"/>
        <v>0</v>
      </c>
      <c r="Z41" s="11">
        <f t="shared" si="7"/>
        <v>0</v>
      </c>
      <c r="AA41" s="11">
        <f t="shared" si="8"/>
        <v>0</v>
      </c>
      <c r="AB41" s="11">
        <f t="shared" si="5"/>
        <v>1</v>
      </c>
      <c r="AC41" s="11">
        <f t="shared" si="6"/>
        <v>1</v>
      </c>
      <c r="AE41" s="11" t="str">
        <f>IF(E41&lt;&gt;"",OR(VLOOKUP(H41,DONNEES!$G$2:$H$7,2,0)="09",VLOOKUP(H41,DONNEES!$G$2:$H$7,2,0)="19"),"")</f>
        <v/>
      </c>
      <c r="AJ41" s="17" t="b">
        <f t="shared" si="10"/>
        <v>1</v>
      </c>
      <c r="AK41" s="11" t="str">
        <f t="shared" si="15"/>
        <v/>
      </c>
      <c r="AL41" s="11" t="str">
        <f t="shared" si="12"/>
        <v/>
      </c>
      <c r="AM41" s="11" t="str">
        <f t="shared" si="22"/>
        <v/>
      </c>
      <c r="AN41" s="11" t="str">
        <f t="shared" si="21"/>
        <v/>
      </c>
    </row>
    <row r="42" spans="1:40" x14ac:dyDescent="0.25">
      <c r="A42" s="6"/>
      <c r="B42" s="6"/>
      <c r="C42" s="2" t="str">
        <f>IFERROR(VLOOKUP(B42,DONNEES!$E:$F,2,0),"")</f>
        <v/>
      </c>
      <c r="D42" s="6"/>
      <c r="E42" s="6"/>
      <c r="F42" s="6"/>
      <c r="G42" s="6"/>
      <c r="H42" s="6"/>
      <c r="I42" s="6"/>
      <c r="J42" s="6"/>
      <c r="K42" s="6"/>
      <c r="L42" s="6"/>
      <c r="M42" s="2" t="str">
        <f>IFERROR(VLOOKUP(L42,DONNEES!$P$2:$Q$8,2,0),"")</f>
        <v/>
      </c>
      <c r="N42" s="6"/>
      <c r="O42" s="18"/>
      <c r="P42" s="18"/>
      <c r="Q42" s="6"/>
      <c r="R42" s="2" t="str">
        <f>IFERROR(VLOOKUP(Q42,DONNEES!$N$2:$O$17,2,0),"")</f>
        <v/>
      </c>
      <c r="S42" s="6"/>
      <c r="T42" s="2" t="str">
        <f>IFERROR(VLOOKUP(S42,DONNEES!$R$2:$S$6,2,0),"")</f>
        <v/>
      </c>
      <c r="V42" s="11" t="str">
        <f t="shared" si="1"/>
        <v/>
      </c>
      <c r="W42" s="11" t="b">
        <f t="shared" si="2"/>
        <v>0</v>
      </c>
      <c r="X42" s="11" t="b">
        <f t="shared" si="3"/>
        <v>0</v>
      </c>
      <c r="Y42" s="12">
        <f t="shared" si="4"/>
        <v>0</v>
      </c>
      <c r="Z42" s="11">
        <f t="shared" si="7"/>
        <v>0</v>
      </c>
      <c r="AA42" s="11">
        <f t="shared" si="8"/>
        <v>0</v>
      </c>
      <c r="AB42" s="11">
        <f t="shared" si="5"/>
        <v>1</v>
      </c>
      <c r="AC42" s="11">
        <f t="shared" si="6"/>
        <v>1</v>
      </c>
      <c r="AE42" s="11" t="str">
        <f>IF(E42&lt;&gt;"",OR(VLOOKUP(H42,DONNEES!$G$2:$H$7,2,0)="09",VLOOKUP(H42,DONNEES!$G$2:$H$7,2,0)="19"),"")</f>
        <v/>
      </c>
      <c r="AJ42" s="17" t="b">
        <f t="shared" si="10"/>
        <v>1</v>
      </c>
      <c r="AK42" s="11" t="str">
        <f t="shared" si="15"/>
        <v/>
      </c>
      <c r="AL42" s="11" t="str">
        <f t="shared" si="12"/>
        <v/>
      </c>
      <c r="AM42" s="11" t="str">
        <f t="shared" si="22"/>
        <v/>
      </c>
      <c r="AN42" s="11" t="str">
        <f t="shared" si="21"/>
        <v/>
      </c>
    </row>
    <row r="43" spans="1:40" x14ac:dyDescent="0.25">
      <c r="A43" s="6"/>
      <c r="B43" s="6"/>
      <c r="C43" s="2" t="str">
        <f>IFERROR(VLOOKUP(B43,DONNEES!$E:$F,2,0),"")</f>
        <v/>
      </c>
      <c r="D43" s="6"/>
      <c r="E43" s="6"/>
      <c r="F43" s="6"/>
      <c r="G43" s="6"/>
      <c r="H43" s="6"/>
      <c r="I43" s="6"/>
      <c r="J43" s="6"/>
      <c r="K43" s="6"/>
      <c r="L43" s="6"/>
      <c r="M43" s="2" t="str">
        <f>IFERROR(VLOOKUP(L43,DONNEES!$P$2:$Q$8,2,0),"")</f>
        <v/>
      </c>
      <c r="N43" s="6"/>
      <c r="O43" s="18"/>
      <c r="P43" s="18"/>
      <c r="Q43" s="6"/>
      <c r="R43" s="2" t="str">
        <f>IFERROR(VLOOKUP(Q43,DONNEES!$N$2:$O$17,2,0),"")</f>
        <v/>
      </c>
      <c r="S43" s="6"/>
      <c r="T43" s="2" t="str">
        <f>IFERROR(VLOOKUP(S43,DONNEES!$R$2:$S$6,2,0),"")</f>
        <v/>
      </c>
      <c r="V43" s="11" t="str">
        <f t="shared" si="1"/>
        <v/>
      </c>
      <c r="W43" s="11" t="b">
        <f t="shared" si="2"/>
        <v>0</v>
      </c>
      <c r="X43" s="11" t="b">
        <f t="shared" si="3"/>
        <v>0</v>
      </c>
      <c r="Y43" s="12">
        <f t="shared" si="4"/>
        <v>0</v>
      </c>
      <c r="Z43" s="11">
        <f t="shared" si="7"/>
        <v>0</v>
      </c>
      <c r="AA43" s="11">
        <f t="shared" si="8"/>
        <v>0</v>
      </c>
      <c r="AB43" s="11">
        <f t="shared" si="5"/>
        <v>1</v>
      </c>
      <c r="AC43" s="11">
        <f t="shared" si="6"/>
        <v>1</v>
      </c>
      <c r="AE43" s="11" t="str">
        <f>IF(E43&lt;&gt;"",OR(VLOOKUP(H43,DONNEES!$G$2:$H$7,2,0)="09",VLOOKUP(H43,DONNEES!$G$2:$H$7,2,0)="19"),"")</f>
        <v/>
      </c>
      <c r="AJ43" s="17" t="b">
        <f t="shared" si="10"/>
        <v>1</v>
      </c>
      <c r="AK43" s="11" t="str">
        <f t="shared" si="15"/>
        <v/>
      </c>
      <c r="AL43" s="11" t="str">
        <f t="shared" si="12"/>
        <v/>
      </c>
      <c r="AM43" s="11" t="str">
        <f t="shared" si="22"/>
        <v/>
      </c>
      <c r="AN43" s="11" t="str">
        <f t="shared" si="21"/>
        <v/>
      </c>
    </row>
    <row r="44" spans="1:40" x14ac:dyDescent="0.25">
      <c r="A44" s="6"/>
      <c r="B44" s="6"/>
      <c r="C44" s="2" t="str">
        <f>IFERROR(VLOOKUP(B44,DONNEES!$E:$F,2,0),"")</f>
        <v/>
      </c>
      <c r="D44" s="6"/>
      <c r="E44" s="6"/>
      <c r="F44" s="6"/>
      <c r="G44" s="6"/>
      <c r="H44" s="6"/>
      <c r="I44" s="6"/>
      <c r="J44" s="6"/>
      <c r="K44" s="6"/>
      <c r="L44" s="6"/>
      <c r="M44" s="2" t="str">
        <f>IFERROR(VLOOKUP(L44,DONNEES!$P$2:$Q$8,2,0),"")</f>
        <v/>
      </c>
      <c r="N44" s="6"/>
      <c r="O44" s="18"/>
      <c r="P44" s="18"/>
      <c r="Q44" s="6"/>
      <c r="R44" s="2" t="str">
        <f>IFERROR(VLOOKUP(Q44,DONNEES!$N$2:$O$17,2,0),"")</f>
        <v/>
      </c>
      <c r="S44" s="6"/>
      <c r="T44" s="2" t="str">
        <f>IFERROR(VLOOKUP(S44,DONNEES!$R$2:$S$6,2,0),"")</f>
        <v/>
      </c>
      <c r="V44" s="11" t="str">
        <f t="shared" si="1"/>
        <v/>
      </c>
      <c r="W44" s="11" t="b">
        <f t="shared" si="2"/>
        <v>0</v>
      </c>
      <c r="X44" s="11" t="b">
        <f t="shared" si="3"/>
        <v>0</v>
      </c>
      <c r="Y44" s="12">
        <f t="shared" si="4"/>
        <v>0</v>
      </c>
      <c r="Z44" s="11">
        <f t="shared" si="7"/>
        <v>0</v>
      </c>
      <c r="AA44" s="11">
        <f t="shared" si="8"/>
        <v>0</v>
      </c>
      <c r="AB44" s="11">
        <f t="shared" si="5"/>
        <v>1</v>
      </c>
      <c r="AC44" s="11">
        <f t="shared" si="6"/>
        <v>1</v>
      </c>
      <c r="AE44" s="11" t="str">
        <f>IF(E44&lt;&gt;"",OR(VLOOKUP(H44,DONNEES!$G$2:$H$7,2,0)="09",VLOOKUP(H44,DONNEES!$G$2:$H$7,2,0)="19"),"")</f>
        <v/>
      </c>
      <c r="AJ44" s="17" t="b">
        <f t="shared" si="10"/>
        <v>1</v>
      </c>
      <c r="AK44" s="11" t="str">
        <f t="shared" si="15"/>
        <v/>
      </c>
      <c r="AL44" s="11" t="str">
        <f t="shared" si="12"/>
        <v/>
      </c>
      <c r="AM44" s="11" t="str">
        <f t="shared" si="22"/>
        <v/>
      </c>
      <c r="AN44" s="11" t="str">
        <f t="shared" si="21"/>
        <v/>
      </c>
    </row>
    <row r="45" spans="1:40" x14ac:dyDescent="0.25">
      <c r="A45" s="6"/>
      <c r="B45" s="6"/>
      <c r="C45" s="2" t="str">
        <f>IFERROR(VLOOKUP(B45,DONNEES!$E:$F,2,0),"")</f>
        <v/>
      </c>
      <c r="D45" s="6"/>
      <c r="E45" s="6"/>
      <c r="F45" s="6"/>
      <c r="G45" s="6"/>
      <c r="H45" s="6"/>
      <c r="I45" s="6"/>
      <c r="J45" s="6"/>
      <c r="K45" s="6"/>
      <c r="L45" s="6"/>
      <c r="M45" s="2" t="str">
        <f>IFERROR(VLOOKUP(L45,DONNEES!$P$2:$Q$8,2,0),"")</f>
        <v/>
      </c>
      <c r="N45" s="6"/>
      <c r="O45" s="18"/>
      <c r="P45" s="18"/>
      <c r="Q45" s="6"/>
      <c r="R45" s="2" t="str">
        <f>IFERROR(VLOOKUP(Q45,DONNEES!$N$2:$O$17,2,0),"")</f>
        <v/>
      </c>
      <c r="S45" s="6"/>
      <c r="T45" s="2" t="str">
        <f>IFERROR(VLOOKUP(S45,DONNEES!$R$2:$S$6,2,0),"")</f>
        <v/>
      </c>
      <c r="V45" s="11" t="str">
        <f t="shared" si="1"/>
        <v/>
      </c>
      <c r="W45" s="11" t="b">
        <f t="shared" si="2"/>
        <v>0</v>
      </c>
      <c r="X45" s="11" t="b">
        <f t="shared" si="3"/>
        <v>0</v>
      </c>
      <c r="Y45" s="12">
        <f t="shared" si="4"/>
        <v>0</v>
      </c>
      <c r="Z45" s="11">
        <f t="shared" si="7"/>
        <v>0</v>
      </c>
      <c r="AA45" s="11">
        <f t="shared" si="8"/>
        <v>0</v>
      </c>
      <c r="AB45" s="11">
        <f t="shared" si="5"/>
        <v>1</v>
      </c>
      <c r="AC45" s="11">
        <f t="shared" si="6"/>
        <v>1</v>
      </c>
      <c r="AE45" s="11" t="str">
        <f>IF(E45&lt;&gt;"",OR(VLOOKUP(H45,DONNEES!$G$2:$H$7,2,0)="09",VLOOKUP(H45,DONNEES!$G$2:$H$7,2,0)="19"),"")</f>
        <v/>
      </c>
      <c r="AJ45" s="17" t="b">
        <f t="shared" si="10"/>
        <v>1</v>
      </c>
      <c r="AK45" s="11" t="str">
        <f t="shared" si="15"/>
        <v/>
      </c>
      <c r="AL45" s="11" t="str">
        <f t="shared" si="12"/>
        <v/>
      </c>
      <c r="AM45" s="11" t="str">
        <f t="shared" si="22"/>
        <v/>
      </c>
      <c r="AN45" s="11" t="str">
        <f t="shared" si="21"/>
        <v/>
      </c>
    </row>
    <row r="46" spans="1:40" x14ac:dyDescent="0.25">
      <c r="A46" s="6"/>
      <c r="B46" s="6"/>
      <c r="C46" s="2" t="str">
        <f>IFERROR(VLOOKUP(B46,DONNEES!$E:$F,2,0),"")</f>
        <v/>
      </c>
      <c r="D46" s="6"/>
      <c r="E46" s="6"/>
      <c r="F46" s="6"/>
      <c r="G46" s="6"/>
      <c r="H46" s="6"/>
      <c r="I46" s="6"/>
      <c r="J46" s="6"/>
      <c r="K46" s="6"/>
      <c r="L46" s="6"/>
      <c r="M46" s="2" t="str">
        <f>IFERROR(VLOOKUP(L46,DONNEES!$P$2:$Q$8,2,0),"")</f>
        <v/>
      </c>
      <c r="N46" s="6"/>
      <c r="O46" s="18"/>
      <c r="P46" s="18"/>
      <c r="Q46" s="6"/>
      <c r="R46" s="2" t="str">
        <f>IFERROR(VLOOKUP(Q46,DONNEES!$N$2:$O$17,2,0),"")</f>
        <v/>
      </c>
      <c r="S46" s="6"/>
      <c r="T46" s="2" t="str">
        <f>IFERROR(VLOOKUP(S46,DONNEES!$R$2:$S$6,2,0),"")</f>
        <v/>
      </c>
      <c r="V46" s="11" t="str">
        <f t="shared" si="1"/>
        <v/>
      </c>
      <c r="W46" s="11" t="b">
        <f t="shared" si="2"/>
        <v>0</v>
      </c>
      <c r="X46" s="11" t="b">
        <f t="shared" si="3"/>
        <v>0</v>
      </c>
      <c r="Y46" s="12">
        <f t="shared" si="4"/>
        <v>0</v>
      </c>
      <c r="Z46" s="11">
        <f t="shared" si="7"/>
        <v>0</v>
      </c>
      <c r="AA46" s="11">
        <f t="shared" si="8"/>
        <v>0</v>
      </c>
      <c r="AB46" s="11">
        <f t="shared" si="5"/>
        <v>1</v>
      </c>
      <c r="AC46" s="11">
        <f t="shared" si="6"/>
        <v>1</v>
      </c>
      <c r="AE46" s="11" t="str">
        <f>IF(E46&lt;&gt;"",OR(VLOOKUP(H46,DONNEES!$G$2:$H$7,2,0)="09",VLOOKUP(H46,DONNEES!$G$2:$H$7,2,0)="19"),"")</f>
        <v/>
      </c>
      <c r="AJ46" s="17" t="b">
        <f t="shared" si="10"/>
        <v>1</v>
      </c>
      <c r="AK46" s="11" t="str">
        <f t="shared" si="15"/>
        <v/>
      </c>
      <c r="AL46" s="11" t="str">
        <f t="shared" si="12"/>
        <v/>
      </c>
      <c r="AM46" s="11" t="str">
        <f t="shared" si="22"/>
        <v/>
      </c>
      <c r="AN46" s="11" t="str">
        <f t="shared" si="21"/>
        <v/>
      </c>
    </row>
    <row r="47" spans="1:40" x14ac:dyDescent="0.25">
      <c r="A47" s="6"/>
      <c r="B47" s="6"/>
      <c r="C47" s="2" t="str">
        <f>IFERROR(VLOOKUP(B47,DONNEES!$E:$F,2,0),"")</f>
        <v/>
      </c>
      <c r="D47" s="6"/>
      <c r="E47" s="6"/>
      <c r="F47" s="6"/>
      <c r="G47" s="6"/>
      <c r="H47" s="6"/>
      <c r="I47" s="6"/>
      <c r="J47" s="6"/>
      <c r="K47" s="6"/>
      <c r="L47" s="6"/>
      <c r="M47" s="2" t="str">
        <f>IFERROR(VLOOKUP(L47,DONNEES!$P$2:$Q$8,2,0),"")</f>
        <v/>
      </c>
      <c r="N47" s="6"/>
      <c r="O47" s="18"/>
      <c r="P47" s="18"/>
      <c r="Q47" s="6"/>
      <c r="R47" s="2" t="str">
        <f>IFERROR(VLOOKUP(Q47,DONNEES!$N$2:$O$17,2,0),"")</f>
        <v/>
      </c>
      <c r="S47" s="6"/>
      <c r="T47" s="2" t="str">
        <f>IFERROR(VLOOKUP(S47,DONNEES!$R$2:$S$6,2,0),"")</f>
        <v/>
      </c>
      <c r="V47" s="11" t="str">
        <f t="shared" si="1"/>
        <v/>
      </c>
      <c r="W47" s="11" t="b">
        <f t="shared" si="2"/>
        <v>0</v>
      </c>
      <c r="X47" s="11" t="b">
        <f t="shared" si="3"/>
        <v>0</v>
      </c>
      <c r="Y47" s="12">
        <f t="shared" si="4"/>
        <v>0</v>
      </c>
      <c r="Z47" s="11">
        <f t="shared" si="7"/>
        <v>0</v>
      </c>
      <c r="AA47" s="11">
        <f t="shared" si="8"/>
        <v>0</v>
      </c>
      <c r="AB47" s="11">
        <f t="shared" si="5"/>
        <v>1</v>
      </c>
      <c r="AC47" s="11">
        <f t="shared" si="6"/>
        <v>1</v>
      </c>
      <c r="AE47" s="11" t="str">
        <f>IF(E47&lt;&gt;"",OR(VLOOKUP(H47,DONNEES!$G$2:$H$7,2,0)="09",VLOOKUP(H47,DONNEES!$G$2:$H$7,2,0)="19"),"")</f>
        <v/>
      </c>
      <c r="AJ47" s="17" t="b">
        <f t="shared" si="10"/>
        <v>1</v>
      </c>
      <c r="AK47" s="11" t="str">
        <f t="shared" si="15"/>
        <v/>
      </c>
      <c r="AL47" s="11" t="str">
        <f t="shared" si="12"/>
        <v/>
      </c>
      <c r="AM47" s="11" t="str">
        <f t="shared" si="22"/>
        <v/>
      </c>
      <c r="AN47" s="11" t="str">
        <f t="shared" si="21"/>
        <v/>
      </c>
    </row>
    <row r="48" spans="1:40" x14ac:dyDescent="0.25">
      <c r="A48" s="6"/>
      <c r="B48" s="6"/>
      <c r="C48" s="2" t="str">
        <f>IFERROR(VLOOKUP(B48,DONNEES!$E:$F,2,0),"")</f>
        <v/>
      </c>
      <c r="D48" s="6"/>
      <c r="E48" s="6"/>
      <c r="F48" s="6"/>
      <c r="G48" s="6"/>
      <c r="H48" s="6"/>
      <c r="I48" s="6"/>
      <c r="J48" s="6"/>
      <c r="K48" s="6"/>
      <c r="L48" s="6"/>
      <c r="M48" s="2" t="str">
        <f>IFERROR(VLOOKUP(L48,DONNEES!$P$2:$Q$8,2,0),"")</f>
        <v/>
      </c>
      <c r="N48" s="6"/>
      <c r="O48" s="18"/>
      <c r="P48" s="18"/>
      <c r="Q48" s="6"/>
      <c r="R48" s="2" t="str">
        <f>IFERROR(VLOOKUP(Q48,DONNEES!$N$2:$O$17,2,0),"")</f>
        <v/>
      </c>
      <c r="S48" s="6"/>
      <c r="T48" s="2" t="str">
        <f>IFERROR(VLOOKUP(S48,DONNEES!$R$2:$S$6,2,0),"")</f>
        <v/>
      </c>
      <c r="V48" s="11" t="str">
        <f t="shared" si="1"/>
        <v/>
      </c>
      <c r="W48" s="11" t="b">
        <f t="shared" si="2"/>
        <v>0</v>
      </c>
      <c r="X48" s="11" t="b">
        <f t="shared" si="3"/>
        <v>0</v>
      </c>
      <c r="Y48" s="12">
        <f t="shared" si="4"/>
        <v>0</v>
      </c>
      <c r="Z48" s="11">
        <f t="shared" si="7"/>
        <v>0</v>
      </c>
      <c r="AA48" s="11">
        <f t="shared" si="8"/>
        <v>0</v>
      </c>
      <c r="AB48" s="11">
        <f t="shared" si="5"/>
        <v>1</v>
      </c>
      <c r="AC48" s="11">
        <f t="shared" si="6"/>
        <v>1</v>
      </c>
      <c r="AE48" s="11" t="str">
        <f>IF(E48&lt;&gt;"",OR(VLOOKUP(H48,DONNEES!$G$2:$H$7,2,0)="09",VLOOKUP(H48,DONNEES!$G$2:$H$7,2,0)="19"),"")</f>
        <v/>
      </c>
      <c r="AJ48" s="17" t="b">
        <f t="shared" si="10"/>
        <v>1</v>
      </c>
      <c r="AK48" s="11" t="str">
        <f t="shared" si="15"/>
        <v/>
      </c>
      <c r="AL48" s="11" t="str">
        <f t="shared" si="12"/>
        <v/>
      </c>
      <c r="AM48" s="11" t="str">
        <f t="shared" si="22"/>
        <v/>
      </c>
      <c r="AN48" s="11" t="str">
        <f t="shared" si="21"/>
        <v/>
      </c>
    </row>
    <row r="49" spans="1:40" x14ac:dyDescent="0.25">
      <c r="A49" s="6"/>
      <c r="B49" s="6"/>
      <c r="C49" s="2" t="str">
        <f>IFERROR(VLOOKUP(B49,DONNEES!$E:$F,2,0),"")</f>
        <v/>
      </c>
      <c r="D49" s="6"/>
      <c r="E49" s="6"/>
      <c r="F49" s="6"/>
      <c r="G49" s="6"/>
      <c r="H49" s="6"/>
      <c r="I49" s="6"/>
      <c r="J49" s="6"/>
      <c r="K49" s="6"/>
      <c r="L49" s="6"/>
      <c r="M49" s="2" t="str">
        <f>IFERROR(VLOOKUP(L49,DONNEES!$P$2:$Q$8,2,0),"")</f>
        <v/>
      </c>
      <c r="N49" s="6"/>
      <c r="O49" s="18"/>
      <c r="P49" s="18"/>
      <c r="Q49" s="6"/>
      <c r="R49" s="2" t="str">
        <f>IFERROR(VLOOKUP(Q49,DONNEES!$N$2:$O$17,2,0),"")</f>
        <v/>
      </c>
      <c r="S49" s="6"/>
      <c r="T49" s="2" t="str">
        <f>IFERROR(VLOOKUP(S49,DONNEES!$R$2:$S$6,2,0),"")</f>
        <v/>
      </c>
      <c r="V49" s="11" t="str">
        <f t="shared" si="1"/>
        <v/>
      </c>
      <c r="W49" s="11" t="b">
        <f t="shared" si="2"/>
        <v>0</v>
      </c>
      <c r="X49" s="11" t="b">
        <f t="shared" si="3"/>
        <v>0</v>
      </c>
      <c r="Y49" s="12">
        <f t="shared" si="4"/>
        <v>0</v>
      </c>
      <c r="Z49" s="11">
        <f t="shared" si="7"/>
        <v>0</v>
      </c>
      <c r="AA49" s="11">
        <f t="shared" si="8"/>
        <v>0</v>
      </c>
      <c r="AB49" s="11">
        <f t="shared" si="5"/>
        <v>1</v>
      </c>
      <c r="AC49" s="11">
        <f t="shared" si="6"/>
        <v>1</v>
      </c>
      <c r="AE49" s="11" t="str">
        <f>IF(E49&lt;&gt;"",OR(VLOOKUP(H49,DONNEES!$G$2:$H$7,2,0)="09",VLOOKUP(H49,DONNEES!$G$2:$H$7,2,0)="19"),"")</f>
        <v/>
      </c>
      <c r="AJ49" s="17" t="b">
        <f t="shared" si="10"/>
        <v>1</v>
      </c>
      <c r="AK49" s="11" t="str">
        <f t="shared" si="15"/>
        <v/>
      </c>
      <c r="AL49" s="11" t="str">
        <f t="shared" si="12"/>
        <v/>
      </c>
      <c r="AM49" s="11" t="str">
        <f t="shared" si="22"/>
        <v/>
      </c>
      <c r="AN49" s="11" t="str">
        <f t="shared" si="21"/>
        <v/>
      </c>
    </row>
    <row r="50" spans="1:40" x14ac:dyDescent="0.25">
      <c r="A50" s="6"/>
      <c r="B50" s="6"/>
      <c r="C50" s="2" t="str">
        <f>IFERROR(VLOOKUP(B50,DONNEES!$E:$F,2,0),"")</f>
        <v/>
      </c>
      <c r="D50" s="6"/>
      <c r="E50" s="6"/>
      <c r="F50" s="6"/>
      <c r="G50" s="6"/>
      <c r="H50" s="6"/>
      <c r="I50" s="6"/>
      <c r="J50" s="6"/>
      <c r="K50" s="6"/>
      <c r="L50" s="6"/>
      <c r="M50" s="2" t="str">
        <f>IFERROR(VLOOKUP(L50,DONNEES!$P$2:$Q$8,2,0),"")</f>
        <v/>
      </c>
      <c r="N50" s="6"/>
      <c r="O50" s="18"/>
      <c r="P50" s="18"/>
      <c r="Q50" s="6"/>
      <c r="R50" s="2" t="str">
        <f>IFERROR(VLOOKUP(Q50,DONNEES!$N$2:$O$17,2,0),"")</f>
        <v/>
      </c>
      <c r="S50" s="6"/>
      <c r="T50" s="2" t="str">
        <f>IFERROR(VLOOKUP(S50,DONNEES!$R$2:$S$6,2,0),"")</f>
        <v/>
      </c>
      <c r="V50" s="11" t="str">
        <f t="shared" si="1"/>
        <v/>
      </c>
      <c r="W50" s="11" t="b">
        <f t="shared" si="2"/>
        <v>0</v>
      </c>
      <c r="X50" s="11" t="b">
        <f t="shared" si="3"/>
        <v>0</v>
      </c>
      <c r="Y50" s="12">
        <f t="shared" si="4"/>
        <v>0</v>
      </c>
      <c r="Z50" s="11">
        <f t="shared" si="7"/>
        <v>0</v>
      </c>
      <c r="AA50" s="11">
        <f t="shared" si="8"/>
        <v>0</v>
      </c>
      <c r="AB50" s="11">
        <f t="shared" si="5"/>
        <v>1</v>
      </c>
      <c r="AC50" s="11">
        <f t="shared" si="6"/>
        <v>1</v>
      </c>
      <c r="AE50" s="11" t="str">
        <f>IF(E50&lt;&gt;"",OR(VLOOKUP(H50,DONNEES!$G$2:$H$7,2,0)="09",VLOOKUP(H50,DONNEES!$G$2:$H$7,2,0)="19"),"")</f>
        <v/>
      </c>
      <c r="AJ50" s="17" t="b">
        <f t="shared" si="10"/>
        <v>1</v>
      </c>
      <c r="AK50" s="11" t="str">
        <f t="shared" si="15"/>
        <v/>
      </c>
      <c r="AL50" s="11" t="str">
        <f t="shared" si="12"/>
        <v/>
      </c>
      <c r="AM50" s="11" t="str">
        <f t="shared" si="22"/>
        <v/>
      </c>
      <c r="AN50" s="11" t="str">
        <f t="shared" si="21"/>
        <v/>
      </c>
    </row>
    <row r="51" spans="1:40" x14ac:dyDescent="0.25">
      <c r="A51" s="6"/>
      <c r="B51" s="6"/>
      <c r="C51" s="2" t="str">
        <f>IFERROR(VLOOKUP(B51,DONNEES!$E:$F,2,0),"")</f>
        <v/>
      </c>
      <c r="D51" s="6"/>
      <c r="E51" s="6"/>
      <c r="F51" s="6"/>
      <c r="G51" s="6"/>
      <c r="H51" s="6"/>
      <c r="I51" s="6"/>
      <c r="J51" s="6"/>
      <c r="K51" s="6"/>
      <c r="L51" s="6"/>
      <c r="M51" s="2" t="str">
        <f>IFERROR(VLOOKUP(L51,DONNEES!$P$2:$Q$8,2,0),"")</f>
        <v/>
      </c>
      <c r="N51" s="6"/>
      <c r="O51" s="18"/>
      <c r="P51" s="18"/>
      <c r="Q51" s="6"/>
      <c r="R51" s="2" t="str">
        <f>IFERROR(VLOOKUP(Q51,DONNEES!$N$2:$O$17,2,0),"")</f>
        <v/>
      </c>
      <c r="S51" s="6"/>
      <c r="T51" s="2" t="str">
        <f>IFERROR(VLOOKUP(S51,DONNEES!$R$2:$S$6,2,0),"")</f>
        <v/>
      </c>
      <c r="V51" s="11" t="str">
        <f t="shared" si="1"/>
        <v/>
      </c>
      <c r="W51" s="11" t="b">
        <f t="shared" si="2"/>
        <v>0</v>
      </c>
      <c r="X51" s="11" t="b">
        <f t="shared" si="3"/>
        <v>0</v>
      </c>
      <c r="Y51" s="12">
        <f t="shared" si="4"/>
        <v>0</v>
      </c>
      <c r="Z51" s="11">
        <f t="shared" si="7"/>
        <v>0</v>
      </c>
      <c r="AA51" s="11">
        <f t="shared" si="8"/>
        <v>0</v>
      </c>
      <c r="AB51" s="11">
        <f t="shared" si="5"/>
        <v>1</v>
      </c>
      <c r="AC51" s="11">
        <f t="shared" si="6"/>
        <v>1</v>
      </c>
      <c r="AE51" s="11" t="str">
        <f>IF(E51&lt;&gt;"",OR(VLOOKUP(H51,DONNEES!$G$2:$H$7,2,0)="09",VLOOKUP(H51,DONNEES!$G$2:$H$7,2,0)="19"),"")</f>
        <v/>
      </c>
      <c r="AJ51" s="17" t="b">
        <f t="shared" si="10"/>
        <v>1</v>
      </c>
      <c r="AK51" s="11" t="str">
        <f t="shared" si="15"/>
        <v/>
      </c>
      <c r="AL51" s="11" t="str">
        <f t="shared" si="12"/>
        <v/>
      </c>
      <c r="AM51" s="11" t="str">
        <f t="shared" si="22"/>
        <v/>
      </c>
      <c r="AN51" s="11" t="str">
        <f t="shared" si="21"/>
        <v/>
      </c>
    </row>
    <row r="52" spans="1:40" x14ac:dyDescent="0.25">
      <c r="A52" s="6"/>
      <c r="B52" s="6"/>
      <c r="C52" s="2" t="str">
        <f>IFERROR(VLOOKUP(B52,DONNEES!$E:$F,2,0),"")</f>
        <v/>
      </c>
      <c r="D52" s="6"/>
      <c r="E52" s="6"/>
      <c r="F52" s="6"/>
      <c r="G52" s="6"/>
      <c r="H52" s="6"/>
      <c r="I52" s="6"/>
      <c r="J52" s="6"/>
      <c r="K52" s="6"/>
      <c r="L52" s="6"/>
      <c r="M52" s="2" t="str">
        <f>IFERROR(VLOOKUP(L52,DONNEES!$P$2:$Q$8,2,0),"")</f>
        <v/>
      </c>
      <c r="N52" s="6"/>
      <c r="O52" s="18"/>
      <c r="P52" s="18"/>
      <c r="Q52" s="6"/>
      <c r="R52" s="2" t="str">
        <f>IFERROR(VLOOKUP(Q52,DONNEES!$N$2:$O$17,2,0),"")</f>
        <v/>
      </c>
      <c r="S52" s="6"/>
      <c r="T52" s="2" t="str">
        <f>IFERROR(VLOOKUP(S52,DONNEES!$R$2:$S$6,2,0),"")</f>
        <v/>
      </c>
      <c r="V52" s="11" t="str">
        <f t="shared" si="1"/>
        <v/>
      </c>
      <c r="W52" s="11" t="b">
        <f t="shared" si="2"/>
        <v>0</v>
      </c>
      <c r="X52" s="11" t="b">
        <f t="shared" si="3"/>
        <v>0</v>
      </c>
      <c r="Y52" s="12">
        <f t="shared" si="4"/>
        <v>0</v>
      </c>
      <c r="Z52" s="11">
        <f t="shared" si="7"/>
        <v>0</v>
      </c>
      <c r="AA52" s="11">
        <f t="shared" si="8"/>
        <v>0</v>
      </c>
      <c r="AB52" s="11">
        <f t="shared" si="5"/>
        <v>1</v>
      </c>
      <c r="AC52" s="11">
        <f t="shared" si="6"/>
        <v>1</v>
      </c>
      <c r="AE52" s="11" t="str">
        <f>IF(E52&lt;&gt;"",OR(VLOOKUP(H52,DONNEES!$G$2:$H$7,2,0)="09",VLOOKUP(H52,DONNEES!$G$2:$H$7,2,0)="19"),"")</f>
        <v/>
      </c>
      <c r="AJ52" s="17" t="b">
        <f t="shared" si="10"/>
        <v>1</v>
      </c>
      <c r="AK52" s="11" t="str">
        <f t="shared" si="15"/>
        <v/>
      </c>
      <c r="AL52" s="11" t="str">
        <f t="shared" si="12"/>
        <v/>
      </c>
      <c r="AM52" s="11" t="str">
        <f t="shared" si="22"/>
        <v/>
      </c>
      <c r="AN52" s="11" t="str">
        <f t="shared" si="21"/>
        <v/>
      </c>
    </row>
    <row r="53" spans="1:40" x14ac:dyDescent="0.25">
      <c r="A53" s="6"/>
      <c r="B53" s="6"/>
      <c r="C53" s="2" t="str">
        <f>IFERROR(VLOOKUP(B53,DONNEES!$E:$F,2,0),"")</f>
        <v/>
      </c>
      <c r="D53" s="6"/>
      <c r="E53" s="6"/>
      <c r="F53" s="6"/>
      <c r="G53" s="6"/>
      <c r="H53" s="6"/>
      <c r="I53" s="6"/>
      <c r="J53" s="6"/>
      <c r="K53" s="6"/>
      <c r="L53" s="6"/>
      <c r="M53" s="2" t="str">
        <f>IFERROR(VLOOKUP(L53,DONNEES!$P$2:$Q$8,2,0),"")</f>
        <v/>
      </c>
      <c r="N53" s="6"/>
      <c r="O53" s="18"/>
      <c r="P53" s="18"/>
      <c r="Q53" s="6"/>
      <c r="R53" s="2" t="str">
        <f>IFERROR(VLOOKUP(Q53,DONNEES!$N$2:$O$17,2,0),"")</f>
        <v/>
      </c>
      <c r="S53" s="6"/>
      <c r="T53" s="2" t="str">
        <f>IFERROR(VLOOKUP(S53,DONNEES!$R$2:$S$6,2,0),"")</f>
        <v/>
      </c>
      <c r="V53" s="11" t="str">
        <f t="shared" si="1"/>
        <v/>
      </c>
      <c r="W53" s="11" t="b">
        <f t="shared" si="2"/>
        <v>0</v>
      </c>
      <c r="X53" s="11" t="b">
        <f t="shared" si="3"/>
        <v>0</v>
      </c>
      <c r="Y53" s="12">
        <f t="shared" si="4"/>
        <v>0</v>
      </c>
      <c r="Z53" s="11">
        <f t="shared" si="7"/>
        <v>0</v>
      </c>
      <c r="AA53" s="11">
        <f t="shared" si="8"/>
        <v>0</v>
      </c>
      <c r="AB53" s="11">
        <f t="shared" si="5"/>
        <v>1</v>
      </c>
      <c r="AC53" s="11">
        <f t="shared" si="6"/>
        <v>1</v>
      </c>
      <c r="AE53" s="11" t="str">
        <f>IF(E53&lt;&gt;"",OR(VLOOKUP(H53,DONNEES!$G$2:$H$7,2,0)="09",VLOOKUP(H53,DONNEES!$G$2:$H$7,2,0)="19"),"")</f>
        <v/>
      </c>
      <c r="AJ53" s="17" t="b">
        <f t="shared" si="10"/>
        <v>1</v>
      </c>
      <c r="AK53" s="11" t="str">
        <f t="shared" si="15"/>
        <v/>
      </c>
      <c r="AL53" s="11" t="str">
        <f t="shared" si="12"/>
        <v/>
      </c>
      <c r="AM53" s="11" t="str">
        <f t="shared" si="22"/>
        <v/>
      </c>
      <c r="AN53" s="11" t="str">
        <f t="shared" si="21"/>
        <v/>
      </c>
    </row>
    <row r="54" spans="1:40" x14ac:dyDescent="0.25">
      <c r="A54" s="6"/>
      <c r="B54" s="6"/>
      <c r="C54" s="2" t="str">
        <f>IFERROR(VLOOKUP(B54,DONNEES!$E:$F,2,0),"")</f>
        <v/>
      </c>
      <c r="D54" s="6"/>
      <c r="E54" s="6"/>
      <c r="F54" s="6"/>
      <c r="G54" s="6"/>
      <c r="H54" s="6"/>
      <c r="I54" s="6"/>
      <c r="J54" s="6"/>
      <c r="K54" s="6"/>
      <c r="L54" s="6"/>
      <c r="M54" s="2" t="str">
        <f>IFERROR(VLOOKUP(L54,DONNEES!$P$2:$Q$8,2,0),"")</f>
        <v/>
      </c>
      <c r="N54" s="6"/>
      <c r="O54" s="18"/>
      <c r="P54" s="18"/>
      <c r="Q54" s="6"/>
      <c r="R54" s="2" t="str">
        <f>IFERROR(VLOOKUP(Q54,DONNEES!$N$2:$O$17,2,0),"")</f>
        <v/>
      </c>
      <c r="S54" s="6"/>
      <c r="T54" s="2" t="str">
        <f>IFERROR(VLOOKUP(S54,DONNEES!$R$2:$S$6,2,0),"")</f>
        <v/>
      </c>
      <c r="V54" s="11" t="str">
        <f t="shared" si="1"/>
        <v/>
      </c>
      <c r="W54" s="11" t="b">
        <f t="shared" si="2"/>
        <v>0</v>
      </c>
      <c r="X54" s="11" t="b">
        <f t="shared" si="3"/>
        <v>0</v>
      </c>
      <c r="Y54" s="12">
        <f t="shared" si="4"/>
        <v>0</v>
      </c>
      <c r="Z54" s="11">
        <f t="shared" si="7"/>
        <v>0</v>
      </c>
      <c r="AA54" s="11">
        <f t="shared" si="8"/>
        <v>0</v>
      </c>
      <c r="AB54" s="11">
        <f t="shared" si="5"/>
        <v>1</v>
      </c>
      <c r="AC54" s="11">
        <f t="shared" si="6"/>
        <v>1</v>
      </c>
      <c r="AE54" s="11" t="str">
        <f>IF(E54&lt;&gt;"",OR(VLOOKUP(H54,DONNEES!$G$2:$H$7,2,0)="09",VLOOKUP(H54,DONNEES!$G$2:$H$7,2,0)="19"),"")</f>
        <v/>
      </c>
      <c r="AJ54" s="17" t="b">
        <f t="shared" si="10"/>
        <v>1</v>
      </c>
      <c r="AK54" s="11" t="str">
        <f t="shared" si="15"/>
        <v/>
      </c>
      <c r="AL54" s="11" t="str">
        <f t="shared" si="12"/>
        <v/>
      </c>
      <c r="AM54" s="11" t="str">
        <f t="shared" si="22"/>
        <v/>
      </c>
      <c r="AN54" s="11" t="str">
        <f t="shared" si="21"/>
        <v/>
      </c>
    </row>
    <row r="55" spans="1:40" x14ac:dyDescent="0.25">
      <c r="A55" s="6"/>
      <c r="B55" s="6"/>
      <c r="C55" s="2" t="str">
        <f>IFERROR(VLOOKUP(B55,DONNEES!$E:$F,2,0),"")</f>
        <v/>
      </c>
      <c r="D55" s="6"/>
      <c r="E55" s="6"/>
      <c r="F55" s="6"/>
      <c r="G55" s="6"/>
      <c r="H55" s="6"/>
      <c r="I55" s="6"/>
      <c r="J55" s="6"/>
      <c r="K55" s="6"/>
      <c r="L55" s="6"/>
      <c r="M55" s="2" t="str">
        <f>IFERROR(VLOOKUP(L55,DONNEES!$P$2:$Q$8,2,0),"")</f>
        <v/>
      </c>
      <c r="N55" s="6"/>
      <c r="O55" s="18"/>
      <c r="P55" s="18"/>
      <c r="Q55" s="6"/>
      <c r="R55" s="2" t="str">
        <f>IFERROR(VLOOKUP(Q55,DONNEES!$N$2:$O$17,2,0),"")</f>
        <v/>
      </c>
      <c r="S55" s="6"/>
      <c r="T55" s="2" t="str">
        <f>IFERROR(VLOOKUP(S55,DONNEES!$R$2:$S$6,2,0),"")</f>
        <v/>
      </c>
      <c r="V55" s="11" t="str">
        <f t="shared" si="1"/>
        <v/>
      </c>
      <c r="W55" s="11" t="b">
        <f t="shared" si="2"/>
        <v>0</v>
      </c>
      <c r="X55" s="11" t="b">
        <f t="shared" si="3"/>
        <v>0</v>
      </c>
      <c r="Y55" s="12">
        <f t="shared" si="4"/>
        <v>0</v>
      </c>
      <c r="Z55" s="11">
        <f t="shared" si="7"/>
        <v>0</v>
      </c>
      <c r="AA55" s="11">
        <f t="shared" si="8"/>
        <v>0</v>
      </c>
      <c r="AB55" s="11">
        <f t="shared" si="5"/>
        <v>1</v>
      </c>
      <c r="AC55" s="11">
        <f t="shared" si="6"/>
        <v>1</v>
      </c>
      <c r="AE55" s="11" t="str">
        <f>IF(E55&lt;&gt;"",OR(VLOOKUP(H55,DONNEES!$G$2:$H$7,2,0)="09",VLOOKUP(H55,DONNEES!$G$2:$H$7,2,0)="19"),"")</f>
        <v/>
      </c>
      <c r="AJ55" s="17" t="b">
        <f t="shared" si="10"/>
        <v>1</v>
      </c>
      <c r="AK55" s="11" t="str">
        <f t="shared" si="15"/>
        <v/>
      </c>
      <c r="AL55" s="11" t="str">
        <f t="shared" si="12"/>
        <v/>
      </c>
      <c r="AM55" s="11" t="str">
        <f t="shared" si="22"/>
        <v/>
      </c>
      <c r="AN55" s="11" t="str">
        <f t="shared" si="21"/>
        <v/>
      </c>
    </row>
    <row r="56" spans="1:40" x14ac:dyDescent="0.25">
      <c r="A56" s="6"/>
      <c r="B56" s="6"/>
      <c r="C56" s="2" t="str">
        <f>IFERROR(VLOOKUP(B56,DONNEES!$E:$F,2,0),"")</f>
        <v/>
      </c>
      <c r="D56" s="6"/>
      <c r="E56" s="6"/>
      <c r="F56" s="6"/>
      <c r="G56" s="6"/>
      <c r="H56" s="6"/>
      <c r="I56" s="6"/>
      <c r="J56" s="6"/>
      <c r="K56" s="6"/>
      <c r="L56" s="6"/>
      <c r="M56" s="2" t="str">
        <f>IFERROR(VLOOKUP(L56,DONNEES!$P$2:$Q$8,2,0),"")</f>
        <v/>
      </c>
      <c r="N56" s="6"/>
      <c r="O56" s="18"/>
      <c r="P56" s="18"/>
      <c r="Q56" s="6"/>
      <c r="R56" s="2" t="str">
        <f>IFERROR(VLOOKUP(Q56,DONNEES!$N$2:$O$17,2,0),"")</f>
        <v/>
      </c>
      <c r="S56" s="6"/>
      <c r="T56" s="2" t="str">
        <f>IFERROR(VLOOKUP(S56,DONNEES!$R$2:$S$6,2,0),"")</f>
        <v/>
      </c>
      <c r="V56" s="11" t="str">
        <f t="shared" si="1"/>
        <v/>
      </c>
      <c r="W56" s="11" t="b">
        <f t="shared" si="2"/>
        <v>0</v>
      </c>
      <c r="X56" s="11" t="b">
        <f t="shared" si="3"/>
        <v>0</v>
      </c>
      <c r="Y56" s="12">
        <f t="shared" si="4"/>
        <v>0</v>
      </c>
      <c r="Z56" s="11">
        <f t="shared" si="7"/>
        <v>0</v>
      </c>
      <c r="AA56" s="11">
        <f t="shared" si="8"/>
        <v>0</v>
      </c>
      <c r="AB56" s="11">
        <f t="shared" si="5"/>
        <v>1</v>
      </c>
      <c r="AC56" s="11">
        <f t="shared" si="6"/>
        <v>1</v>
      </c>
      <c r="AE56" s="11" t="str">
        <f>IF(E56&lt;&gt;"",OR(VLOOKUP(H56,DONNEES!$G$2:$H$7,2,0)="09",VLOOKUP(H56,DONNEES!$G$2:$H$7,2,0)="19"),"")</f>
        <v/>
      </c>
      <c r="AJ56" s="17" t="b">
        <f t="shared" si="10"/>
        <v>1</v>
      </c>
      <c r="AK56" s="11" t="str">
        <f t="shared" si="15"/>
        <v/>
      </c>
      <c r="AL56" s="11" t="str">
        <f t="shared" si="12"/>
        <v/>
      </c>
      <c r="AM56" s="11" t="str">
        <f t="shared" si="22"/>
        <v/>
      </c>
      <c r="AN56" s="11" t="str">
        <f t="shared" si="21"/>
        <v/>
      </c>
    </row>
    <row r="57" spans="1:40" x14ac:dyDescent="0.25">
      <c r="A57" s="6"/>
      <c r="B57" s="6"/>
      <c r="C57" s="2" t="str">
        <f>IFERROR(VLOOKUP(B57,DONNEES!$E:$F,2,0),"")</f>
        <v/>
      </c>
      <c r="D57" s="6"/>
      <c r="E57" s="6"/>
      <c r="F57" s="6"/>
      <c r="G57" s="6"/>
      <c r="H57" s="6"/>
      <c r="I57" s="6"/>
      <c r="J57" s="6"/>
      <c r="K57" s="6"/>
      <c r="L57" s="6"/>
      <c r="M57" s="2" t="str">
        <f>IFERROR(VLOOKUP(L57,DONNEES!$P$2:$Q$8,2,0),"")</f>
        <v/>
      </c>
      <c r="N57" s="6"/>
      <c r="O57" s="18"/>
      <c r="P57" s="18"/>
      <c r="Q57" s="6"/>
      <c r="R57" s="2" t="str">
        <f>IFERROR(VLOOKUP(Q57,DONNEES!$N$2:$O$17,2,0),"")</f>
        <v/>
      </c>
      <c r="S57" s="6"/>
      <c r="T57" s="2" t="str">
        <f>IFERROR(VLOOKUP(S57,DONNEES!$R$2:$S$6,2,0),"")</f>
        <v/>
      </c>
      <c r="V57" s="11" t="str">
        <f t="shared" si="1"/>
        <v/>
      </c>
      <c r="W57" s="11" t="b">
        <f t="shared" si="2"/>
        <v>0</v>
      </c>
      <c r="X57" s="11" t="b">
        <f t="shared" si="3"/>
        <v>0</v>
      </c>
      <c r="Y57" s="12">
        <f t="shared" si="4"/>
        <v>0</v>
      </c>
      <c r="Z57" s="11">
        <f t="shared" si="7"/>
        <v>0</v>
      </c>
      <c r="AA57" s="11">
        <f t="shared" si="8"/>
        <v>0</v>
      </c>
      <c r="AB57" s="11">
        <f t="shared" si="5"/>
        <v>1</v>
      </c>
      <c r="AC57" s="11">
        <f t="shared" si="6"/>
        <v>1</v>
      </c>
      <c r="AE57" s="11" t="str">
        <f>IF(E57&lt;&gt;"",OR(VLOOKUP(H57,DONNEES!$G$2:$H$7,2,0)="09",VLOOKUP(H57,DONNEES!$G$2:$H$7,2,0)="19"),"")</f>
        <v/>
      </c>
      <c r="AJ57" s="17" t="b">
        <f t="shared" si="10"/>
        <v>1</v>
      </c>
      <c r="AK57" s="11" t="str">
        <f t="shared" si="15"/>
        <v/>
      </c>
      <c r="AL57" s="11" t="str">
        <f t="shared" si="12"/>
        <v/>
      </c>
      <c r="AM57" s="11" t="str">
        <f t="shared" si="22"/>
        <v/>
      </c>
      <c r="AN57" s="11" t="str">
        <f t="shared" si="21"/>
        <v/>
      </c>
    </row>
    <row r="58" spans="1:40" x14ac:dyDescent="0.25">
      <c r="A58" s="6"/>
      <c r="B58" s="6"/>
      <c r="C58" s="2" t="str">
        <f>IFERROR(VLOOKUP(B58,DONNEES!$E:$F,2,0),"")</f>
        <v/>
      </c>
      <c r="D58" s="6"/>
      <c r="E58" s="6"/>
      <c r="F58" s="6"/>
      <c r="G58" s="6"/>
      <c r="H58" s="6"/>
      <c r="I58" s="6"/>
      <c r="J58" s="6"/>
      <c r="K58" s="6"/>
      <c r="L58" s="6"/>
      <c r="M58" s="2" t="str">
        <f>IFERROR(VLOOKUP(L58,DONNEES!$P$2:$Q$8,2,0),"")</f>
        <v/>
      </c>
      <c r="N58" s="6"/>
      <c r="O58" s="18"/>
      <c r="P58" s="18"/>
      <c r="Q58" s="6"/>
      <c r="R58" s="2" t="str">
        <f>IFERROR(VLOOKUP(Q58,DONNEES!$N$2:$O$17,2,0),"")</f>
        <v/>
      </c>
      <c r="S58" s="6"/>
      <c r="T58" s="2" t="str">
        <f>IFERROR(VLOOKUP(S58,DONNEES!$R$2:$S$6,2,0),"")</f>
        <v/>
      </c>
      <c r="V58" s="11" t="str">
        <f t="shared" si="1"/>
        <v/>
      </c>
      <c r="W58" s="11" t="b">
        <f t="shared" si="2"/>
        <v>0</v>
      </c>
      <c r="X58" s="11" t="b">
        <f t="shared" si="3"/>
        <v>0</v>
      </c>
      <c r="Y58" s="12">
        <f t="shared" si="4"/>
        <v>0</v>
      </c>
      <c r="Z58" s="11">
        <f t="shared" si="7"/>
        <v>0</v>
      </c>
      <c r="AA58" s="11">
        <f t="shared" si="8"/>
        <v>0</v>
      </c>
      <c r="AB58" s="11">
        <f t="shared" si="5"/>
        <v>1</v>
      </c>
      <c r="AC58" s="11">
        <f t="shared" si="6"/>
        <v>1</v>
      </c>
      <c r="AE58" s="11" t="str">
        <f>IF(E58&lt;&gt;"",OR(VLOOKUP(H58,DONNEES!$G$2:$H$7,2,0)="09",VLOOKUP(H58,DONNEES!$G$2:$H$7,2,0)="19"),"")</f>
        <v/>
      </c>
      <c r="AJ58" s="17" t="b">
        <f t="shared" si="10"/>
        <v>1</v>
      </c>
      <c r="AK58" s="11" t="str">
        <f t="shared" si="15"/>
        <v/>
      </c>
      <c r="AL58" s="11" t="str">
        <f t="shared" si="12"/>
        <v/>
      </c>
      <c r="AM58" s="11" t="str">
        <f t="shared" si="22"/>
        <v/>
      </c>
      <c r="AN58" s="11" t="str">
        <f t="shared" si="21"/>
        <v/>
      </c>
    </row>
    <row r="59" spans="1:40" x14ac:dyDescent="0.25">
      <c r="A59" s="6"/>
      <c r="B59" s="6"/>
      <c r="C59" s="2" t="str">
        <f>IFERROR(VLOOKUP(B59,DONNEES!$E:$F,2,0),"")</f>
        <v/>
      </c>
      <c r="D59" s="6"/>
      <c r="E59" s="6"/>
      <c r="F59" s="6"/>
      <c r="G59" s="6"/>
      <c r="H59" s="6"/>
      <c r="I59" s="6"/>
      <c r="J59" s="6"/>
      <c r="K59" s="6"/>
      <c r="L59" s="6"/>
      <c r="M59" s="2" t="str">
        <f>IFERROR(VLOOKUP(L59,DONNEES!$P$2:$Q$8,2,0),"")</f>
        <v/>
      </c>
      <c r="N59" s="6"/>
      <c r="O59" s="18"/>
      <c r="P59" s="18"/>
      <c r="Q59" s="6"/>
      <c r="R59" s="2" t="str">
        <f>IFERROR(VLOOKUP(Q59,DONNEES!$N$2:$O$17,2,0),"")</f>
        <v/>
      </c>
      <c r="S59" s="6"/>
      <c r="T59" s="2" t="str">
        <f>IFERROR(VLOOKUP(S59,DONNEES!$R$2:$S$6,2,0),"")</f>
        <v/>
      </c>
      <c r="V59" s="11" t="str">
        <f t="shared" si="1"/>
        <v/>
      </c>
      <c r="W59" s="11" t="b">
        <f t="shared" si="2"/>
        <v>0</v>
      </c>
      <c r="X59" s="11" t="b">
        <f t="shared" si="3"/>
        <v>0</v>
      </c>
      <c r="Y59" s="12">
        <f t="shared" si="4"/>
        <v>0</v>
      </c>
      <c r="Z59" s="11">
        <f t="shared" si="7"/>
        <v>0</v>
      </c>
      <c r="AA59" s="11">
        <f t="shared" si="8"/>
        <v>0</v>
      </c>
      <c r="AB59" s="11">
        <f t="shared" si="5"/>
        <v>1</v>
      </c>
      <c r="AC59" s="11">
        <f t="shared" si="6"/>
        <v>1</v>
      </c>
      <c r="AE59" s="11" t="str">
        <f>IF(E59&lt;&gt;"",OR(VLOOKUP(H59,DONNEES!$G$2:$H$7,2,0)="09",VLOOKUP(H59,DONNEES!$G$2:$H$7,2,0)="19"),"")</f>
        <v/>
      </c>
      <c r="AJ59" s="17" t="b">
        <f t="shared" si="10"/>
        <v>1</v>
      </c>
      <c r="AK59" s="11" t="str">
        <f t="shared" si="15"/>
        <v/>
      </c>
      <c r="AL59" s="11" t="str">
        <f t="shared" si="12"/>
        <v/>
      </c>
      <c r="AM59" s="11" t="str">
        <f t="shared" si="22"/>
        <v/>
      </c>
      <c r="AN59" s="11" t="str">
        <f t="shared" si="21"/>
        <v/>
      </c>
    </row>
    <row r="60" spans="1:40" x14ac:dyDescent="0.25">
      <c r="A60" s="6"/>
      <c r="B60" s="6"/>
      <c r="C60" s="2" t="str">
        <f>IFERROR(VLOOKUP(B60,DONNEES!$E:$F,2,0),"")</f>
        <v/>
      </c>
      <c r="D60" s="6"/>
      <c r="E60" s="6"/>
      <c r="F60" s="6"/>
      <c r="G60" s="6"/>
      <c r="H60" s="6"/>
      <c r="I60" s="6"/>
      <c r="J60" s="6"/>
      <c r="K60" s="6"/>
      <c r="L60" s="6"/>
      <c r="M60" s="2" t="str">
        <f>IFERROR(VLOOKUP(L60,DONNEES!$P$2:$Q$8,2,0),"")</f>
        <v/>
      </c>
      <c r="N60" s="6"/>
      <c r="O60" s="18"/>
      <c r="P60" s="18"/>
      <c r="Q60" s="6"/>
      <c r="R60" s="2" t="str">
        <f>IFERROR(VLOOKUP(Q60,DONNEES!$N$2:$O$17,2,0),"")</f>
        <v/>
      </c>
      <c r="S60" s="6"/>
      <c r="T60" s="2" t="str">
        <f>IFERROR(VLOOKUP(S60,DONNEES!$R$2:$S$6,2,0),"")</f>
        <v/>
      </c>
      <c r="V60" s="11" t="str">
        <f t="shared" si="1"/>
        <v/>
      </c>
      <c r="W60" s="11" t="b">
        <f t="shared" si="2"/>
        <v>0</v>
      </c>
      <c r="X60" s="11" t="b">
        <f t="shared" si="3"/>
        <v>0</v>
      </c>
      <c r="Y60" s="12">
        <f t="shared" si="4"/>
        <v>0</v>
      </c>
      <c r="Z60" s="11">
        <f t="shared" si="7"/>
        <v>0</v>
      </c>
      <c r="AA60" s="11">
        <f t="shared" si="8"/>
        <v>0</v>
      </c>
      <c r="AB60" s="11">
        <f t="shared" si="5"/>
        <v>1</v>
      </c>
      <c r="AC60" s="11">
        <f t="shared" si="6"/>
        <v>1</v>
      </c>
      <c r="AE60" s="11" t="str">
        <f>IF(E60&lt;&gt;"",OR(VLOOKUP(H60,DONNEES!$G$2:$H$7,2,0)="09",VLOOKUP(H60,DONNEES!$G$2:$H$7,2,0)="19"),"")</f>
        <v/>
      </c>
      <c r="AJ60" s="17" t="b">
        <f t="shared" si="10"/>
        <v>1</v>
      </c>
      <c r="AK60" s="11" t="str">
        <f t="shared" si="15"/>
        <v/>
      </c>
      <c r="AL60" s="11" t="str">
        <f t="shared" si="12"/>
        <v/>
      </c>
      <c r="AM60" s="11" t="str">
        <f t="shared" si="22"/>
        <v/>
      </c>
      <c r="AN60" s="11" t="str">
        <f t="shared" si="21"/>
        <v/>
      </c>
    </row>
    <row r="61" spans="1:40" x14ac:dyDescent="0.25">
      <c r="A61" s="6"/>
      <c r="B61" s="6"/>
      <c r="C61" s="2" t="str">
        <f>IFERROR(VLOOKUP(B61,DONNEES!$E:$F,2,0),"")</f>
        <v/>
      </c>
      <c r="D61" s="6"/>
      <c r="E61" s="6"/>
      <c r="F61" s="6"/>
      <c r="G61" s="6"/>
      <c r="H61" s="6"/>
      <c r="I61" s="6"/>
      <c r="J61" s="6"/>
      <c r="K61" s="6"/>
      <c r="L61" s="6"/>
      <c r="M61" s="2" t="str">
        <f>IFERROR(VLOOKUP(L61,DONNEES!$P$2:$Q$8,2,0),"")</f>
        <v/>
      </c>
      <c r="N61" s="6"/>
      <c r="O61" s="18"/>
      <c r="P61" s="18"/>
      <c r="Q61" s="6"/>
      <c r="R61" s="2" t="str">
        <f>IFERROR(VLOOKUP(Q61,DONNEES!$N$2:$O$17,2,0),"")</f>
        <v/>
      </c>
      <c r="S61" s="6"/>
      <c r="T61" s="2" t="str">
        <f>IFERROR(VLOOKUP(S61,DONNEES!$R$2:$S$6,2,0),"")</f>
        <v/>
      </c>
      <c r="V61" s="11" t="str">
        <f t="shared" si="1"/>
        <v/>
      </c>
      <c r="W61" s="11" t="b">
        <f t="shared" si="2"/>
        <v>0</v>
      </c>
      <c r="X61" s="11" t="b">
        <f t="shared" si="3"/>
        <v>0</v>
      </c>
      <c r="Y61" s="12">
        <f t="shared" si="4"/>
        <v>0</v>
      </c>
      <c r="Z61" s="11">
        <f t="shared" si="7"/>
        <v>0</v>
      </c>
      <c r="AA61" s="11">
        <f t="shared" si="8"/>
        <v>0</v>
      </c>
      <c r="AB61" s="11">
        <f t="shared" si="5"/>
        <v>1</v>
      </c>
      <c r="AC61" s="11">
        <f t="shared" si="6"/>
        <v>1</v>
      </c>
      <c r="AE61" s="11" t="str">
        <f>IF(E61&lt;&gt;"",OR(VLOOKUP(H61,DONNEES!$G$2:$H$7,2,0)="09",VLOOKUP(H61,DONNEES!$G$2:$H$7,2,0)="19"),"")</f>
        <v/>
      </c>
      <c r="AJ61" s="17" t="b">
        <f t="shared" si="10"/>
        <v>1</v>
      </c>
      <c r="AK61" s="11" t="str">
        <f t="shared" si="15"/>
        <v/>
      </c>
      <c r="AL61" s="11" t="str">
        <f t="shared" si="12"/>
        <v/>
      </c>
      <c r="AM61" s="11" t="str">
        <f t="shared" si="22"/>
        <v/>
      </c>
      <c r="AN61" s="11" t="str">
        <f t="shared" si="21"/>
        <v/>
      </c>
    </row>
    <row r="62" spans="1:40" x14ac:dyDescent="0.25">
      <c r="A62" s="6"/>
      <c r="B62" s="6"/>
      <c r="C62" s="2" t="str">
        <f>IFERROR(VLOOKUP(B62,DONNEES!$E:$F,2,0),"")</f>
        <v/>
      </c>
      <c r="D62" s="6"/>
      <c r="E62" s="6"/>
      <c r="F62" s="6"/>
      <c r="G62" s="6"/>
      <c r="H62" s="6"/>
      <c r="I62" s="6"/>
      <c r="J62" s="6"/>
      <c r="K62" s="6"/>
      <c r="L62" s="6"/>
      <c r="M62" s="2" t="str">
        <f>IFERROR(VLOOKUP(L62,DONNEES!$P$2:$Q$8,2,0),"")</f>
        <v/>
      </c>
      <c r="N62" s="6"/>
      <c r="O62" s="18"/>
      <c r="P62" s="18"/>
      <c r="Q62" s="6"/>
      <c r="R62" s="2" t="str">
        <f>IFERROR(VLOOKUP(Q62,DONNEES!$N$2:$O$17,2,0),"")</f>
        <v/>
      </c>
      <c r="S62" s="6"/>
      <c r="T62" s="2" t="str">
        <f>IFERROR(VLOOKUP(S62,DONNEES!$R$2:$S$6,2,0),"")</f>
        <v/>
      </c>
      <c r="V62" s="11" t="str">
        <f t="shared" si="1"/>
        <v/>
      </c>
      <c r="W62" s="11" t="b">
        <f t="shared" si="2"/>
        <v>0</v>
      </c>
      <c r="X62" s="11" t="b">
        <f t="shared" si="3"/>
        <v>0</v>
      </c>
      <c r="Y62" s="12">
        <f t="shared" si="4"/>
        <v>0</v>
      </c>
      <c r="Z62" s="11">
        <f t="shared" si="7"/>
        <v>0</v>
      </c>
      <c r="AA62" s="11">
        <f t="shared" si="8"/>
        <v>0</v>
      </c>
      <c r="AB62" s="11">
        <f t="shared" si="5"/>
        <v>1</v>
      </c>
      <c r="AC62" s="11">
        <f t="shared" si="6"/>
        <v>1</v>
      </c>
      <c r="AE62" s="11" t="str">
        <f>IF(E62&lt;&gt;"",OR(VLOOKUP(H62,DONNEES!$G$2:$H$7,2,0)="09",VLOOKUP(H62,DONNEES!$G$2:$H$7,2,0)="19"),"")</f>
        <v/>
      </c>
      <c r="AJ62" s="17" t="b">
        <f t="shared" si="10"/>
        <v>1</v>
      </c>
      <c r="AK62" s="11" t="str">
        <f t="shared" si="15"/>
        <v/>
      </c>
      <c r="AL62" s="11" t="str">
        <f t="shared" si="12"/>
        <v/>
      </c>
      <c r="AM62" s="11" t="str">
        <f t="shared" si="22"/>
        <v/>
      </c>
      <c r="AN62" s="11" t="str">
        <f t="shared" si="21"/>
        <v/>
      </c>
    </row>
    <row r="63" spans="1:40" x14ac:dyDescent="0.25">
      <c r="A63" s="6"/>
      <c r="B63" s="6"/>
      <c r="C63" s="2" t="str">
        <f>IFERROR(VLOOKUP(B63,DONNEES!$E:$F,2,0),"")</f>
        <v/>
      </c>
      <c r="D63" s="6"/>
      <c r="E63" s="6"/>
      <c r="F63" s="6"/>
      <c r="G63" s="6"/>
      <c r="H63" s="6"/>
      <c r="I63" s="6"/>
      <c r="J63" s="6"/>
      <c r="K63" s="6"/>
      <c r="L63" s="6"/>
      <c r="M63" s="2" t="str">
        <f>IFERROR(VLOOKUP(L63,DONNEES!$P$2:$Q$8,2,0),"")</f>
        <v/>
      </c>
      <c r="N63" s="6"/>
      <c r="O63" s="18"/>
      <c r="P63" s="18"/>
      <c r="Q63" s="6"/>
      <c r="R63" s="2" t="str">
        <f>IFERROR(VLOOKUP(Q63,DONNEES!$N$2:$O$17,2,0),"")</f>
        <v/>
      </c>
      <c r="S63" s="6"/>
      <c r="T63" s="2" t="str">
        <f>IFERROR(VLOOKUP(S63,DONNEES!$R$2:$S$6,2,0),"")</f>
        <v/>
      </c>
      <c r="V63" s="11" t="str">
        <f t="shared" si="1"/>
        <v/>
      </c>
      <c r="W63" s="11" t="b">
        <f t="shared" si="2"/>
        <v>0</v>
      </c>
      <c r="X63" s="11" t="b">
        <f t="shared" si="3"/>
        <v>0</v>
      </c>
      <c r="Y63" s="12">
        <f t="shared" si="4"/>
        <v>0</v>
      </c>
      <c r="Z63" s="11">
        <f t="shared" si="7"/>
        <v>0</v>
      </c>
      <c r="AA63" s="11">
        <f t="shared" si="8"/>
        <v>0</v>
      </c>
      <c r="AB63" s="11">
        <f t="shared" si="5"/>
        <v>1</v>
      </c>
      <c r="AC63" s="11">
        <f t="shared" si="6"/>
        <v>1</v>
      </c>
      <c r="AE63" s="11" t="str">
        <f>IF(E63&lt;&gt;"",OR(VLOOKUP(H63,DONNEES!$G$2:$H$7,2,0)="09",VLOOKUP(H63,DONNEES!$G$2:$H$7,2,0)="19"),"")</f>
        <v/>
      </c>
      <c r="AJ63" s="17" t="b">
        <f t="shared" si="10"/>
        <v>1</v>
      </c>
      <c r="AK63" s="11" t="str">
        <f t="shared" si="15"/>
        <v/>
      </c>
      <c r="AL63" s="11" t="str">
        <f t="shared" si="12"/>
        <v/>
      </c>
      <c r="AM63" s="11" t="str">
        <f t="shared" si="22"/>
        <v/>
      </c>
      <c r="AN63" s="11" t="str">
        <f t="shared" si="21"/>
        <v/>
      </c>
    </row>
    <row r="64" spans="1:40" x14ac:dyDescent="0.25">
      <c r="A64" s="6"/>
      <c r="B64" s="6"/>
      <c r="C64" s="2" t="str">
        <f>IFERROR(VLOOKUP(B64,DONNEES!$E:$F,2,0),"")</f>
        <v/>
      </c>
      <c r="D64" s="6"/>
      <c r="E64" s="6"/>
      <c r="F64" s="6"/>
      <c r="G64" s="6"/>
      <c r="H64" s="6"/>
      <c r="I64" s="6"/>
      <c r="J64" s="6"/>
      <c r="K64" s="6"/>
      <c r="L64" s="6"/>
      <c r="M64" s="2" t="str">
        <f>IFERROR(VLOOKUP(L64,DONNEES!$P$2:$Q$8,2,0),"")</f>
        <v/>
      </c>
      <c r="N64" s="6"/>
      <c r="O64" s="18"/>
      <c r="P64" s="18"/>
      <c r="Q64" s="6"/>
      <c r="R64" s="2" t="str">
        <f>IFERROR(VLOOKUP(Q64,DONNEES!$N$2:$O$17,2,0),"")</f>
        <v/>
      </c>
      <c r="S64" s="6"/>
      <c r="T64" s="2" t="str">
        <f>IFERROR(VLOOKUP(S64,DONNEES!$R$2:$S$6,2,0),"")</f>
        <v/>
      </c>
      <c r="V64" s="11" t="str">
        <f t="shared" si="1"/>
        <v/>
      </c>
      <c r="W64" s="11" t="b">
        <f t="shared" si="2"/>
        <v>0</v>
      </c>
      <c r="X64" s="11" t="b">
        <f t="shared" si="3"/>
        <v>0</v>
      </c>
      <c r="Y64" s="12">
        <f t="shared" si="4"/>
        <v>0</v>
      </c>
      <c r="Z64" s="11">
        <f t="shared" si="7"/>
        <v>0</v>
      </c>
      <c r="AA64" s="11">
        <f t="shared" si="8"/>
        <v>0</v>
      </c>
      <c r="AB64" s="11">
        <f t="shared" si="5"/>
        <v>1</v>
      </c>
      <c r="AC64" s="11">
        <f t="shared" si="6"/>
        <v>1</v>
      </c>
      <c r="AE64" s="11" t="str">
        <f>IF(E64&lt;&gt;"",OR(VLOOKUP(H64,DONNEES!$G$2:$H$7,2,0)="09",VLOOKUP(H64,DONNEES!$G$2:$H$7,2,0)="19"),"")</f>
        <v/>
      </c>
      <c r="AJ64" s="17" t="b">
        <f t="shared" si="10"/>
        <v>1</v>
      </c>
      <c r="AK64" s="11" t="str">
        <f t="shared" si="15"/>
        <v/>
      </c>
      <c r="AL64" s="11" t="str">
        <f t="shared" si="12"/>
        <v/>
      </c>
      <c r="AM64" s="11" t="str">
        <f t="shared" si="22"/>
        <v/>
      </c>
      <c r="AN64" s="11" t="str">
        <f t="shared" si="21"/>
        <v/>
      </c>
    </row>
    <row r="65" spans="1:40" x14ac:dyDescent="0.25">
      <c r="A65" s="6"/>
      <c r="B65" s="6"/>
      <c r="C65" s="2" t="str">
        <f>IFERROR(VLOOKUP(B65,DONNEES!$E:$F,2,0),"")</f>
        <v/>
      </c>
      <c r="D65" s="6"/>
      <c r="E65" s="6"/>
      <c r="F65" s="6"/>
      <c r="G65" s="6"/>
      <c r="H65" s="6"/>
      <c r="I65" s="6"/>
      <c r="J65" s="6"/>
      <c r="K65" s="6"/>
      <c r="L65" s="6"/>
      <c r="M65" s="2" t="str">
        <f>IFERROR(VLOOKUP(L65,DONNEES!$P$2:$Q$8,2,0),"")</f>
        <v/>
      </c>
      <c r="N65" s="6"/>
      <c r="O65" s="18"/>
      <c r="P65" s="18"/>
      <c r="Q65" s="6"/>
      <c r="R65" s="2" t="str">
        <f>IFERROR(VLOOKUP(Q65,DONNEES!$N$2:$O$17,2,0),"")</f>
        <v/>
      </c>
      <c r="S65" s="6"/>
      <c r="T65" s="2" t="str">
        <f>IFERROR(VLOOKUP(S65,DONNEES!$R$2:$S$6,2,0),"")</f>
        <v/>
      </c>
      <c r="V65" s="11" t="str">
        <f t="shared" si="1"/>
        <v/>
      </c>
      <c r="W65" s="11" t="b">
        <f t="shared" si="2"/>
        <v>0</v>
      </c>
      <c r="X65" s="11" t="b">
        <f t="shared" si="3"/>
        <v>0</v>
      </c>
      <c r="Y65" s="12">
        <f t="shared" si="4"/>
        <v>0</v>
      </c>
      <c r="Z65" s="11">
        <f t="shared" si="7"/>
        <v>0</v>
      </c>
      <c r="AA65" s="11">
        <f t="shared" si="8"/>
        <v>0</v>
      </c>
      <c r="AB65" s="11">
        <f t="shared" si="5"/>
        <v>1</v>
      </c>
      <c r="AC65" s="11">
        <f t="shared" si="6"/>
        <v>1</v>
      </c>
      <c r="AE65" s="11" t="str">
        <f>IF(E65&lt;&gt;"",OR(VLOOKUP(H65,DONNEES!$G$2:$H$7,2,0)="09",VLOOKUP(H65,DONNEES!$G$2:$H$7,2,0)="19"),"")</f>
        <v/>
      </c>
      <c r="AJ65" s="17" t="b">
        <f t="shared" si="10"/>
        <v>1</v>
      </c>
      <c r="AK65" s="11" t="str">
        <f t="shared" si="15"/>
        <v/>
      </c>
      <c r="AL65" s="11" t="str">
        <f t="shared" si="12"/>
        <v/>
      </c>
      <c r="AM65" s="11" t="str">
        <f t="shared" si="22"/>
        <v/>
      </c>
      <c r="AN65" s="11" t="str">
        <f t="shared" si="21"/>
        <v/>
      </c>
    </row>
    <row r="66" spans="1:40" x14ac:dyDescent="0.25">
      <c r="A66" s="6"/>
      <c r="B66" s="6"/>
      <c r="C66" s="2" t="str">
        <f>IFERROR(VLOOKUP(B66,DONNEES!$E:$F,2,0),"")</f>
        <v/>
      </c>
      <c r="D66" s="6"/>
      <c r="E66" s="6"/>
      <c r="F66" s="6"/>
      <c r="G66" s="6"/>
      <c r="H66" s="6"/>
      <c r="I66" s="6"/>
      <c r="J66" s="6"/>
      <c r="K66" s="6"/>
      <c r="L66" s="6"/>
      <c r="M66" s="2" t="str">
        <f>IFERROR(VLOOKUP(L66,DONNEES!$P$2:$Q$8,2,0),"")</f>
        <v/>
      </c>
      <c r="N66" s="6"/>
      <c r="O66" s="18"/>
      <c r="P66" s="18"/>
      <c r="Q66" s="6"/>
      <c r="R66" s="2" t="str">
        <f>IFERROR(VLOOKUP(Q66,DONNEES!$N$2:$O$17,2,0),"")</f>
        <v/>
      </c>
      <c r="S66" s="6"/>
      <c r="T66" s="2" t="str">
        <f>IFERROR(VLOOKUP(S66,DONNEES!$R$2:$S$6,2,0),"")</f>
        <v/>
      </c>
      <c r="V66" s="11" t="str">
        <f t="shared" si="1"/>
        <v/>
      </c>
      <c r="W66" s="11" t="b">
        <f t="shared" si="2"/>
        <v>0</v>
      </c>
      <c r="X66" s="11" t="b">
        <f t="shared" si="3"/>
        <v>0</v>
      </c>
      <c r="Y66" s="12">
        <f t="shared" si="4"/>
        <v>0</v>
      </c>
      <c r="Z66" s="11">
        <f t="shared" si="7"/>
        <v>0</v>
      </c>
      <c r="AA66" s="11">
        <f t="shared" si="8"/>
        <v>0</v>
      </c>
      <c r="AB66" s="11">
        <f t="shared" si="5"/>
        <v>1</v>
      </c>
      <c r="AC66" s="11">
        <f t="shared" si="6"/>
        <v>1</v>
      </c>
      <c r="AE66" s="11" t="str">
        <f>IF(E66&lt;&gt;"",OR(VLOOKUP(H66,DONNEES!$G$2:$H$7,2,0)="09",VLOOKUP(H66,DONNEES!$G$2:$H$7,2,0)="19"),"")</f>
        <v/>
      </c>
      <c r="AJ66" s="17" t="b">
        <f t="shared" si="10"/>
        <v>1</v>
      </c>
      <c r="AK66" s="11" t="str">
        <f t="shared" si="15"/>
        <v/>
      </c>
      <c r="AL66" s="11" t="str">
        <f t="shared" si="12"/>
        <v/>
      </c>
      <c r="AM66" s="11" t="str">
        <f t="shared" si="22"/>
        <v/>
      </c>
      <c r="AN66" s="11" t="str">
        <f t="shared" si="21"/>
        <v/>
      </c>
    </row>
    <row r="67" spans="1:40" x14ac:dyDescent="0.25">
      <c r="A67" s="6"/>
      <c r="B67" s="6"/>
      <c r="C67" s="2" t="str">
        <f>IFERROR(VLOOKUP(B67,DONNEES!$E:$F,2,0),"")</f>
        <v/>
      </c>
      <c r="D67" s="6"/>
      <c r="E67" s="6"/>
      <c r="F67" s="6"/>
      <c r="G67" s="6"/>
      <c r="H67" s="6"/>
      <c r="I67" s="6"/>
      <c r="J67" s="6"/>
      <c r="K67" s="6"/>
      <c r="L67" s="6"/>
      <c r="M67" s="2" t="str">
        <f>IFERROR(VLOOKUP(L67,DONNEES!$P$2:$Q$8,2,0),"")</f>
        <v/>
      </c>
      <c r="N67" s="6"/>
      <c r="O67" s="18"/>
      <c r="P67" s="18"/>
      <c r="Q67" s="6"/>
      <c r="R67" s="2" t="str">
        <f>IFERROR(VLOOKUP(Q67,DONNEES!$N$2:$O$17,2,0),"")</f>
        <v/>
      </c>
      <c r="S67" s="6"/>
      <c r="T67" s="2" t="str">
        <f>IFERROR(VLOOKUP(S67,DONNEES!$R$2:$S$6,2,0),"")</f>
        <v/>
      </c>
      <c r="V67" s="11" t="str">
        <f t="shared" si="1"/>
        <v/>
      </c>
      <c r="W67" s="11" t="b">
        <f t="shared" si="2"/>
        <v>0</v>
      </c>
      <c r="X67" s="11" t="b">
        <f t="shared" si="3"/>
        <v>0</v>
      </c>
      <c r="Y67" s="12">
        <f t="shared" si="4"/>
        <v>0</v>
      </c>
      <c r="Z67" s="11">
        <f t="shared" si="7"/>
        <v>0</v>
      </c>
      <c r="AA67" s="11">
        <f t="shared" si="8"/>
        <v>0</v>
      </c>
      <c r="AB67" s="11">
        <f t="shared" si="5"/>
        <v>1</v>
      </c>
      <c r="AC67" s="11">
        <f t="shared" si="6"/>
        <v>1</v>
      </c>
      <c r="AE67" s="11" t="str">
        <f>IF(E67&lt;&gt;"",OR(VLOOKUP(H67,DONNEES!$G$2:$H$7,2,0)="09",VLOOKUP(H67,DONNEES!$G$2:$H$7,2,0)="19"),"")</f>
        <v/>
      </c>
      <c r="AJ67" s="17" t="b">
        <f t="shared" si="10"/>
        <v>1</v>
      </c>
      <c r="AK67" s="11" t="str">
        <f t="shared" si="15"/>
        <v/>
      </c>
      <c r="AL67" s="11" t="str">
        <f t="shared" si="12"/>
        <v/>
      </c>
      <c r="AM67" s="11" t="str">
        <f t="shared" si="22"/>
        <v/>
      </c>
      <c r="AN67" s="11" t="str">
        <f t="shared" si="21"/>
        <v/>
      </c>
    </row>
    <row r="68" spans="1:40" x14ac:dyDescent="0.25">
      <c r="A68" s="6"/>
      <c r="B68" s="6"/>
      <c r="C68" s="2" t="str">
        <f>IFERROR(VLOOKUP(B68,DONNEES!$E:$F,2,0),"")</f>
        <v/>
      </c>
      <c r="D68" s="6"/>
      <c r="E68" s="6"/>
      <c r="F68" s="6"/>
      <c r="G68" s="6"/>
      <c r="H68" s="6"/>
      <c r="I68" s="6"/>
      <c r="J68" s="6"/>
      <c r="K68" s="6"/>
      <c r="L68" s="6"/>
      <c r="M68" s="2" t="str">
        <f>IFERROR(VLOOKUP(L68,DONNEES!$P$2:$Q$8,2,0),"")</f>
        <v/>
      </c>
      <c r="N68" s="6"/>
      <c r="O68" s="18"/>
      <c r="P68" s="18"/>
      <c r="Q68" s="6"/>
      <c r="R68" s="2" t="str">
        <f>IFERROR(VLOOKUP(Q68,DONNEES!$N$2:$O$17,2,0),"")</f>
        <v/>
      </c>
      <c r="S68" s="6"/>
      <c r="T68" s="2" t="str">
        <f>IFERROR(VLOOKUP(S68,DONNEES!$R$2:$S$6,2,0),"")</f>
        <v/>
      </c>
      <c r="V68" s="11" t="str">
        <f t="shared" si="1"/>
        <v/>
      </c>
      <c r="W68" s="11" t="b">
        <f t="shared" si="2"/>
        <v>0</v>
      </c>
      <c r="X68" s="11" t="b">
        <f t="shared" si="3"/>
        <v>0</v>
      </c>
      <c r="Y68" s="12">
        <f t="shared" si="4"/>
        <v>0</v>
      </c>
      <c r="Z68" s="11">
        <f t="shared" si="7"/>
        <v>0</v>
      </c>
      <c r="AA68" s="11">
        <f t="shared" si="8"/>
        <v>0</v>
      </c>
      <c r="AB68" s="11">
        <f t="shared" si="5"/>
        <v>1</v>
      </c>
      <c r="AC68" s="11">
        <f t="shared" si="6"/>
        <v>1</v>
      </c>
      <c r="AE68" s="11" t="str">
        <f>IF(E68&lt;&gt;"",OR(VLOOKUP(H68,DONNEES!$G$2:$H$7,2,0)="09",VLOOKUP(H68,DONNEES!$G$2:$H$7,2,0)="19"),"")</f>
        <v/>
      </c>
      <c r="AJ68" s="17" t="b">
        <f t="shared" si="10"/>
        <v>1</v>
      </c>
      <c r="AK68" s="11" t="str">
        <f t="shared" si="15"/>
        <v/>
      </c>
      <c r="AL68" s="11" t="str">
        <f t="shared" si="12"/>
        <v/>
      </c>
      <c r="AM68" s="11" t="str">
        <f t="shared" si="22"/>
        <v/>
      </c>
      <c r="AN68" s="11" t="str">
        <f t="shared" si="21"/>
        <v/>
      </c>
    </row>
    <row r="69" spans="1:40" x14ac:dyDescent="0.25">
      <c r="A69" s="6"/>
      <c r="B69" s="6"/>
      <c r="C69" s="2" t="str">
        <f>IFERROR(VLOOKUP(B69,DONNEES!$E:$F,2,0),"")</f>
        <v/>
      </c>
      <c r="D69" s="6"/>
      <c r="E69" s="6"/>
      <c r="F69" s="6"/>
      <c r="G69" s="6"/>
      <c r="H69" s="6"/>
      <c r="I69" s="6"/>
      <c r="J69" s="6"/>
      <c r="K69" s="6"/>
      <c r="L69" s="6"/>
      <c r="M69" s="2" t="str">
        <f>IFERROR(VLOOKUP(L69,DONNEES!$P$2:$Q$8,2,0),"")</f>
        <v/>
      </c>
      <c r="N69" s="6"/>
      <c r="O69" s="18"/>
      <c r="P69" s="18"/>
      <c r="Q69" s="6"/>
      <c r="R69" s="2" t="str">
        <f>IFERROR(VLOOKUP(Q69,DONNEES!$N$2:$O$17,2,0),"")</f>
        <v/>
      </c>
      <c r="S69" s="6"/>
      <c r="T69" s="2" t="str">
        <f>IFERROR(VLOOKUP(S69,DONNEES!$R$2:$S$6,2,0),"")</f>
        <v/>
      </c>
      <c r="V69" s="11" t="str">
        <f t="shared" si="1"/>
        <v/>
      </c>
      <c r="W69" s="11" t="b">
        <f t="shared" si="2"/>
        <v>0</v>
      </c>
      <c r="X69" s="11" t="b">
        <f t="shared" si="3"/>
        <v>0</v>
      </c>
      <c r="Y69" s="12">
        <f t="shared" si="4"/>
        <v>0</v>
      </c>
      <c r="Z69" s="11">
        <f t="shared" si="7"/>
        <v>0</v>
      </c>
      <c r="AA69" s="11">
        <f t="shared" si="8"/>
        <v>0</v>
      </c>
      <c r="AB69" s="11">
        <f t="shared" si="5"/>
        <v>1</v>
      </c>
      <c r="AC69" s="11">
        <f t="shared" si="6"/>
        <v>1</v>
      </c>
      <c r="AE69" s="11" t="str">
        <f>IF(E69&lt;&gt;"",OR(VLOOKUP(H69,DONNEES!$G$2:$H$7,2,0)="09",VLOOKUP(H69,DONNEES!$G$2:$H$7,2,0)="19"),"")</f>
        <v/>
      </c>
      <c r="AJ69" s="17" t="b">
        <f t="shared" si="10"/>
        <v>1</v>
      </c>
      <c r="AK69" s="11" t="str">
        <f t="shared" si="15"/>
        <v/>
      </c>
      <c r="AL69" s="11" t="str">
        <f t="shared" si="12"/>
        <v/>
      </c>
      <c r="AM69" s="11" t="str">
        <f t="shared" si="22"/>
        <v/>
      </c>
      <c r="AN69" s="11" t="str">
        <f t="shared" si="21"/>
        <v/>
      </c>
    </row>
    <row r="70" spans="1:40" x14ac:dyDescent="0.25">
      <c r="A70" s="6"/>
      <c r="B70" s="6"/>
      <c r="C70" s="2" t="str">
        <f>IFERROR(VLOOKUP(B70,DONNEES!$E:$F,2,0),"")</f>
        <v/>
      </c>
      <c r="D70" s="6"/>
      <c r="E70" s="6"/>
      <c r="F70" s="6"/>
      <c r="G70" s="6"/>
      <c r="H70" s="6"/>
      <c r="I70" s="6"/>
      <c r="J70" s="6"/>
      <c r="K70" s="6"/>
      <c r="L70" s="6"/>
      <c r="M70" s="2" t="str">
        <f>IFERROR(VLOOKUP(L70,DONNEES!$P$2:$Q$8,2,0),"")</f>
        <v/>
      </c>
      <c r="N70" s="6"/>
      <c r="O70" s="18"/>
      <c r="P70" s="18"/>
      <c r="Q70" s="6"/>
      <c r="R70" s="2" t="str">
        <f>IFERROR(VLOOKUP(Q70,DONNEES!$N$2:$O$17,2,0),"")</f>
        <v/>
      </c>
      <c r="S70" s="6"/>
      <c r="T70" s="2" t="str">
        <f>IFERROR(VLOOKUP(S70,DONNEES!$R$2:$S$6,2,0),"")</f>
        <v/>
      </c>
      <c r="V70" s="11" t="str">
        <f t="shared" si="1"/>
        <v/>
      </c>
      <c r="W70" s="11" t="b">
        <f t="shared" si="2"/>
        <v>0</v>
      </c>
      <c r="X70" s="11" t="b">
        <f t="shared" si="3"/>
        <v>0</v>
      </c>
      <c r="Y70" s="12">
        <f t="shared" si="4"/>
        <v>0</v>
      </c>
      <c r="Z70" s="11">
        <f t="shared" si="7"/>
        <v>0</v>
      </c>
      <c r="AA70" s="11">
        <f t="shared" si="8"/>
        <v>0</v>
      </c>
      <c r="AB70" s="11">
        <f t="shared" si="5"/>
        <v>1</v>
      </c>
      <c r="AC70" s="11">
        <f t="shared" si="6"/>
        <v>1</v>
      </c>
      <c r="AE70" s="11" t="str">
        <f>IF(E70&lt;&gt;"",OR(VLOOKUP(H70,DONNEES!$G$2:$H$7,2,0)="09",VLOOKUP(H70,DONNEES!$G$2:$H$7,2,0)="19"),"")</f>
        <v/>
      </c>
      <c r="AJ70" s="17" t="b">
        <f t="shared" si="10"/>
        <v>1</v>
      </c>
      <c r="AK70" s="11" t="str">
        <f t="shared" si="15"/>
        <v/>
      </c>
      <c r="AL70" s="11" t="str">
        <f t="shared" si="12"/>
        <v/>
      </c>
      <c r="AM70" s="11" t="str">
        <f t="shared" si="22"/>
        <v/>
      </c>
      <c r="AN70" s="11" t="str">
        <f t="shared" si="21"/>
        <v/>
      </c>
    </row>
    <row r="71" spans="1:40" x14ac:dyDescent="0.25">
      <c r="A71" s="6"/>
      <c r="B71" s="6"/>
      <c r="C71" s="2" t="str">
        <f>IFERROR(VLOOKUP(B71,DONNEES!$E:$F,2,0),"")</f>
        <v/>
      </c>
      <c r="D71" s="6"/>
      <c r="E71" s="6"/>
      <c r="F71" s="6"/>
      <c r="G71" s="6"/>
      <c r="H71" s="6"/>
      <c r="I71" s="6"/>
      <c r="J71" s="6"/>
      <c r="K71" s="6"/>
      <c r="L71" s="6"/>
      <c r="M71" s="2" t="str">
        <f>IFERROR(VLOOKUP(L71,DONNEES!$P$2:$Q$8,2,0),"")</f>
        <v/>
      </c>
      <c r="N71" s="6"/>
      <c r="O71" s="18"/>
      <c r="P71" s="18"/>
      <c r="Q71" s="6"/>
      <c r="R71" s="2" t="str">
        <f>IFERROR(VLOOKUP(Q71,DONNEES!$N$2:$O$17,2,0),"")</f>
        <v/>
      </c>
      <c r="S71" s="6"/>
      <c r="T71" s="2" t="str">
        <f>IFERROR(VLOOKUP(S71,DONNEES!$R$2:$S$6,2,0),"")</f>
        <v/>
      </c>
      <c r="V71" s="11" t="str">
        <f t="shared" si="1"/>
        <v/>
      </c>
      <c r="W71" s="11" t="b">
        <f t="shared" si="2"/>
        <v>0</v>
      </c>
      <c r="X71" s="11" t="b">
        <f t="shared" si="3"/>
        <v>0</v>
      </c>
      <c r="Y71" s="12">
        <f t="shared" si="4"/>
        <v>0</v>
      </c>
      <c r="Z71" s="11">
        <f t="shared" si="7"/>
        <v>0</v>
      </c>
      <c r="AA71" s="11">
        <f t="shared" si="8"/>
        <v>0</v>
      </c>
      <c r="AB71" s="11">
        <f t="shared" si="5"/>
        <v>1</v>
      </c>
      <c r="AC71" s="11">
        <f t="shared" si="6"/>
        <v>1</v>
      </c>
      <c r="AE71" s="11" t="str">
        <f>IF(E71&lt;&gt;"",OR(VLOOKUP(H71,DONNEES!$G$2:$H$7,2,0)="09",VLOOKUP(H71,DONNEES!$G$2:$H$7,2,0)="19"),"")</f>
        <v/>
      </c>
      <c r="AJ71" s="17" t="b">
        <f t="shared" si="10"/>
        <v>1</v>
      </c>
      <c r="AK71" s="11" t="str">
        <f t="shared" si="15"/>
        <v/>
      </c>
      <c r="AL71" s="11" t="str">
        <f t="shared" si="12"/>
        <v/>
      </c>
      <c r="AM71" s="11" t="str">
        <f t="shared" si="22"/>
        <v/>
      </c>
      <c r="AN71" s="11" t="str">
        <f t="shared" si="21"/>
        <v/>
      </c>
    </row>
    <row r="72" spans="1:40" x14ac:dyDescent="0.25">
      <c r="A72" s="6"/>
      <c r="B72" s="6"/>
      <c r="C72" s="2" t="str">
        <f>IFERROR(VLOOKUP(B72,DONNEES!$E:$F,2,0),"")</f>
        <v/>
      </c>
      <c r="D72" s="6"/>
      <c r="E72" s="6"/>
      <c r="F72" s="6"/>
      <c r="G72" s="6"/>
      <c r="H72" s="6"/>
      <c r="I72" s="6"/>
      <c r="J72" s="6"/>
      <c r="K72" s="6"/>
      <c r="L72" s="6"/>
      <c r="M72" s="2" t="str">
        <f>IFERROR(VLOOKUP(L72,DONNEES!$P$2:$Q$8,2,0),"")</f>
        <v/>
      </c>
      <c r="N72" s="6"/>
      <c r="O72" s="18"/>
      <c r="P72" s="18"/>
      <c r="Q72" s="6"/>
      <c r="R72" s="2" t="str">
        <f>IFERROR(VLOOKUP(Q72,DONNEES!$N$2:$O$17,2,0),"")</f>
        <v/>
      </c>
      <c r="S72" s="6"/>
      <c r="T72" s="2" t="str">
        <f>IFERROR(VLOOKUP(S72,DONNEES!$R$2:$S$6,2,0),"")</f>
        <v/>
      </c>
      <c r="V72" s="11" t="str">
        <f t="shared" si="1"/>
        <v/>
      </c>
      <c r="W72" s="11" t="b">
        <f t="shared" si="2"/>
        <v>0</v>
      </c>
      <c r="X72" s="11" t="b">
        <f t="shared" si="3"/>
        <v>0</v>
      </c>
      <c r="Y72" s="12">
        <f t="shared" si="4"/>
        <v>0</v>
      </c>
      <c r="Z72" s="11">
        <f t="shared" si="7"/>
        <v>0</v>
      </c>
      <c r="AA72" s="11">
        <f t="shared" si="8"/>
        <v>0</v>
      </c>
      <c r="AB72" s="11">
        <f t="shared" si="5"/>
        <v>1</v>
      </c>
      <c r="AC72" s="11">
        <f t="shared" si="6"/>
        <v>1</v>
      </c>
      <c r="AE72" s="11" t="str">
        <f>IF(E72&lt;&gt;"",OR(VLOOKUP(H72,DONNEES!$G$2:$H$7,2,0)="09",VLOOKUP(H72,DONNEES!$G$2:$H$7,2,0)="19"),"")</f>
        <v/>
      </c>
      <c r="AJ72" s="17" t="b">
        <f t="shared" si="10"/>
        <v>1</v>
      </c>
      <c r="AK72" s="11" t="str">
        <f t="shared" si="15"/>
        <v/>
      </c>
      <c r="AL72" s="11" t="str">
        <f t="shared" si="12"/>
        <v/>
      </c>
      <c r="AM72" s="11" t="str">
        <f t="shared" si="22"/>
        <v/>
      </c>
      <c r="AN72" s="11" t="str">
        <f t="shared" si="21"/>
        <v/>
      </c>
    </row>
    <row r="73" spans="1:40" x14ac:dyDescent="0.25">
      <c r="A73" s="6"/>
      <c r="B73" s="6"/>
      <c r="C73" s="2" t="str">
        <f>IFERROR(VLOOKUP(B73,DONNEES!$E:$F,2,0),"")</f>
        <v/>
      </c>
      <c r="D73" s="6"/>
      <c r="E73" s="6"/>
      <c r="F73" s="6"/>
      <c r="G73" s="6"/>
      <c r="H73" s="6"/>
      <c r="I73" s="6"/>
      <c r="J73" s="6"/>
      <c r="K73" s="6"/>
      <c r="L73" s="6"/>
      <c r="M73" s="2" t="str">
        <f>IFERROR(VLOOKUP(L73,DONNEES!$P$2:$Q$8,2,0),"")</f>
        <v/>
      </c>
      <c r="N73" s="6"/>
      <c r="O73" s="18"/>
      <c r="P73" s="18"/>
      <c r="Q73" s="6"/>
      <c r="R73" s="2" t="str">
        <f>IFERROR(VLOOKUP(Q73,DONNEES!$N$2:$O$17,2,0),"")</f>
        <v/>
      </c>
      <c r="S73" s="6"/>
      <c r="T73" s="2" t="str">
        <f>IFERROR(VLOOKUP(S73,DONNEES!$R$2:$S$6,2,0),"")</f>
        <v/>
      </c>
      <c r="V73" s="11" t="str">
        <f t="shared" si="1"/>
        <v/>
      </c>
      <c r="W73" s="11" t="b">
        <f t="shared" si="2"/>
        <v>0</v>
      </c>
      <c r="X73" s="11" t="b">
        <f t="shared" si="3"/>
        <v>0</v>
      </c>
      <c r="Y73" s="12">
        <f t="shared" si="4"/>
        <v>0</v>
      </c>
      <c r="Z73" s="11">
        <f t="shared" si="7"/>
        <v>0</v>
      </c>
      <c r="AA73" s="11">
        <f t="shared" si="8"/>
        <v>0</v>
      </c>
      <c r="AB73" s="11">
        <f t="shared" si="5"/>
        <v>1</v>
      </c>
      <c r="AC73" s="11">
        <f t="shared" si="6"/>
        <v>1</v>
      </c>
      <c r="AE73" s="11" t="str">
        <f>IF(E73&lt;&gt;"",OR(VLOOKUP(H73,DONNEES!$G$2:$H$7,2,0)="09",VLOOKUP(H73,DONNEES!$G$2:$H$7,2,0)="19"),"")</f>
        <v/>
      </c>
      <c r="AJ73" s="17" t="b">
        <f t="shared" si="10"/>
        <v>1</v>
      </c>
      <c r="AK73" s="11" t="str">
        <f t="shared" si="15"/>
        <v/>
      </c>
      <c r="AL73" s="11" t="str">
        <f t="shared" si="12"/>
        <v/>
      </c>
      <c r="AM73" s="11" t="str">
        <f t="shared" si="22"/>
        <v/>
      </c>
      <c r="AN73" s="11" t="str">
        <f t="shared" si="21"/>
        <v/>
      </c>
    </row>
    <row r="74" spans="1:40" x14ac:dyDescent="0.25">
      <c r="A74" s="6"/>
      <c r="B74" s="6"/>
      <c r="C74" s="2" t="str">
        <f>IFERROR(VLOOKUP(B74,DONNEES!$E:$F,2,0),"")</f>
        <v/>
      </c>
      <c r="D74" s="6"/>
      <c r="E74" s="6"/>
      <c r="F74" s="6"/>
      <c r="G74" s="6"/>
      <c r="H74" s="6"/>
      <c r="I74" s="6"/>
      <c r="J74" s="6"/>
      <c r="K74" s="6"/>
      <c r="L74" s="6"/>
      <c r="M74" s="2" t="str">
        <f>IFERROR(VLOOKUP(L74,DONNEES!$P$2:$Q$8,2,0),"")</f>
        <v/>
      </c>
      <c r="N74" s="6"/>
      <c r="O74" s="18"/>
      <c r="P74" s="18"/>
      <c r="Q74" s="6"/>
      <c r="R74" s="2" t="str">
        <f>IFERROR(VLOOKUP(Q74,DONNEES!$N$2:$O$17,2,0),"")</f>
        <v/>
      </c>
      <c r="S74" s="6"/>
      <c r="T74" s="2" t="str">
        <f>IFERROR(VLOOKUP(S74,DONNEES!$R$2:$S$6,2,0),"")</f>
        <v/>
      </c>
      <c r="V74" s="11" t="str">
        <f t="shared" si="1"/>
        <v/>
      </c>
      <c r="W74" s="11" t="b">
        <f t="shared" si="2"/>
        <v>0</v>
      </c>
      <c r="X74" s="11" t="b">
        <f t="shared" si="3"/>
        <v>0</v>
      </c>
      <c r="Y74" s="12">
        <f t="shared" si="4"/>
        <v>0</v>
      </c>
      <c r="Z74" s="11">
        <f t="shared" si="7"/>
        <v>0</v>
      </c>
      <c r="AA74" s="11">
        <f t="shared" si="8"/>
        <v>0</v>
      </c>
      <c r="AB74" s="11">
        <f t="shared" si="5"/>
        <v>1</v>
      </c>
      <c r="AC74" s="11">
        <f t="shared" si="6"/>
        <v>1</v>
      </c>
      <c r="AE74" s="11" t="str">
        <f>IF(E74&lt;&gt;"",OR(VLOOKUP(H74,DONNEES!$G$2:$H$7,2,0)="09",VLOOKUP(H74,DONNEES!$G$2:$H$7,2,0)="19"),"")</f>
        <v/>
      </c>
      <c r="AJ74" s="17" t="b">
        <f t="shared" si="10"/>
        <v>1</v>
      </c>
      <c r="AK74" s="11" t="str">
        <f t="shared" si="15"/>
        <v/>
      </c>
      <c r="AL74" s="11" t="str">
        <f t="shared" si="12"/>
        <v/>
      </c>
      <c r="AM74" s="11" t="str">
        <f t="shared" si="22"/>
        <v/>
      </c>
      <c r="AN74" s="11" t="str">
        <f t="shared" si="21"/>
        <v/>
      </c>
    </row>
    <row r="75" spans="1:40" x14ac:dyDescent="0.25">
      <c r="A75" s="6"/>
      <c r="B75" s="6"/>
      <c r="C75" s="2" t="str">
        <f>IFERROR(VLOOKUP(B75,DONNEES!$E:$F,2,0),"")</f>
        <v/>
      </c>
      <c r="D75" s="6"/>
      <c r="E75" s="6"/>
      <c r="F75" s="6"/>
      <c r="G75" s="6"/>
      <c r="H75" s="6"/>
      <c r="I75" s="6"/>
      <c r="J75" s="6"/>
      <c r="K75" s="6"/>
      <c r="L75" s="6"/>
      <c r="M75" s="2" t="str">
        <f>IFERROR(VLOOKUP(L75,DONNEES!$P$2:$Q$8,2,0),"")</f>
        <v/>
      </c>
      <c r="N75" s="6"/>
      <c r="O75" s="18"/>
      <c r="P75" s="18"/>
      <c r="Q75" s="6"/>
      <c r="R75" s="2" t="str">
        <f>IFERROR(VLOOKUP(Q75,DONNEES!$N$2:$O$17,2,0),"")</f>
        <v/>
      </c>
      <c r="S75" s="6"/>
      <c r="T75" s="2" t="str">
        <f>IFERROR(VLOOKUP(S75,DONNEES!$R$2:$S$6,2,0),"")</f>
        <v/>
      </c>
      <c r="V75" s="11" t="str">
        <f t="shared" si="1"/>
        <v/>
      </c>
      <c r="W75" s="11" t="b">
        <f t="shared" si="2"/>
        <v>0</v>
      </c>
      <c r="X75" s="11" t="b">
        <f t="shared" si="3"/>
        <v>0</v>
      </c>
      <c r="Y75" s="12">
        <f t="shared" si="4"/>
        <v>0</v>
      </c>
      <c r="Z75" s="11">
        <f t="shared" si="7"/>
        <v>0</v>
      </c>
      <c r="AA75" s="11">
        <f t="shared" si="8"/>
        <v>0</v>
      </c>
      <c r="AB75" s="11">
        <f t="shared" si="5"/>
        <v>1</v>
      </c>
      <c r="AC75" s="11">
        <f t="shared" si="6"/>
        <v>1</v>
      </c>
      <c r="AE75" s="11" t="str">
        <f>IF(E75&lt;&gt;"",OR(VLOOKUP(H75,DONNEES!$G$2:$H$7,2,0)="09",VLOOKUP(H75,DONNEES!$G$2:$H$7,2,0)="19"),"")</f>
        <v/>
      </c>
      <c r="AJ75" s="17" t="b">
        <f t="shared" si="10"/>
        <v>1</v>
      </c>
      <c r="AK75" s="11" t="str">
        <f t="shared" si="15"/>
        <v/>
      </c>
      <c r="AL75" s="11" t="str">
        <f t="shared" si="12"/>
        <v/>
      </c>
      <c r="AM75" s="11" t="str">
        <f t="shared" si="22"/>
        <v/>
      </c>
      <c r="AN75" s="11" t="str">
        <f t="shared" si="21"/>
        <v/>
      </c>
    </row>
    <row r="76" spans="1:40" x14ac:dyDescent="0.25">
      <c r="A76" s="6"/>
      <c r="B76" s="6"/>
      <c r="C76" s="2" t="str">
        <f>IFERROR(VLOOKUP(B76,DONNEES!$E:$F,2,0),"")</f>
        <v/>
      </c>
      <c r="D76" s="6"/>
      <c r="E76" s="6"/>
      <c r="F76" s="6"/>
      <c r="G76" s="6"/>
      <c r="H76" s="6"/>
      <c r="I76" s="6"/>
      <c r="J76" s="6"/>
      <c r="K76" s="6"/>
      <c r="L76" s="6"/>
      <c r="M76" s="2" t="str">
        <f>IFERROR(VLOOKUP(L76,DONNEES!$P$2:$Q$8,2,0),"")</f>
        <v/>
      </c>
      <c r="N76" s="6"/>
      <c r="O76" s="18"/>
      <c r="P76" s="18"/>
      <c r="Q76" s="6"/>
      <c r="R76" s="2" t="str">
        <f>IFERROR(VLOOKUP(Q76,DONNEES!$N$2:$O$17,2,0),"")</f>
        <v/>
      </c>
      <c r="S76" s="6"/>
      <c r="T76" s="2" t="str">
        <f>IFERROR(VLOOKUP(S76,DONNEES!$R$2:$S$6,2,0),"")</f>
        <v/>
      </c>
      <c r="V76" s="11" t="str">
        <f t="shared" si="1"/>
        <v/>
      </c>
      <c r="W76" s="11" t="b">
        <f t="shared" si="2"/>
        <v>0</v>
      </c>
      <c r="X76" s="11" t="b">
        <f t="shared" si="3"/>
        <v>0</v>
      </c>
      <c r="Y76" s="12">
        <f t="shared" si="4"/>
        <v>0</v>
      </c>
      <c r="Z76" s="11">
        <f t="shared" si="7"/>
        <v>0</v>
      </c>
      <c r="AA76" s="11">
        <f t="shared" si="8"/>
        <v>0</v>
      </c>
      <c r="AB76" s="11">
        <f t="shared" si="5"/>
        <v>1</v>
      </c>
      <c r="AC76" s="11">
        <f t="shared" si="6"/>
        <v>1</v>
      </c>
      <c r="AE76" s="11" t="str">
        <f>IF(E76&lt;&gt;"",OR(VLOOKUP(H76,DONNEES!$G$2:$H$7,2,0)="09",VLOOKUP(H76,DONNEES!$G$2:$H$7,2,0)="19"),"")</f>
        <v/>
      </c>
      <c r="AJ76" s="17" t="b">
        <f t="shared" si="10"/>
        <v>1</v>
      </c>
      <c r="AK76" s="11" t="str">
        <f t="shared" si="15"/>
        <v/>
      </c>
      <c r="AL76" s="11" t="str">
        <f t="shared" si="12"/>
        <v/>
      </c>
      <c r="AM76" s="11" t="str">
        <f t="shared" si="22"/>
        <v/>
      </c>
      <c r="AN76" s="11" t="str">
        <f t="shared" si="21"/>
        <v/>
      </c>
    </row>
    <row r="77" spans="1:40" x14ac:dyDescent="0.25">
      <c r="A77" s="6"/>
      <c r="B77" s="6"/>
      <c r="C77" s="2" t="str">
        <f>IFERROR(VLOOKUP(B77,DONNEES!$E:$F,2,0),"")</f>
        <v/>
      </c>
      <c r="D77" s="6"/>
      <c r="E77" s="6"/>
      <c r="F77" s="6"/>
      <c r="G77" s="6"/>
      <c r="H77" s="6"/>
      <c r="I77" s="6"/>
      <c r="J77" s="6"/>
      <c r="K77" s="6"/>
      <c r="L77" s="6"/>
      <c r="M77" s="2" t="str">
        <f>IFERROR(VLOOKUP(L77,DONNEES!$P$2:$Q$8,2,0),"")</f>
        <v/>
      </c>
      <c r="N77" s="6"/>
      <c r="O77" s="18"/>
      <c r="P77" s="18"/>
      <c r="Q77" s="6"/>
      <c r="R77" s="2" t="str">
        <f>IFERROR(VLOOKUP(Q77,DONNEES!$N$2:$O$17,2,0),"")</f>
        <v/>
      </c>
      <c r="S77" s="6"/>
      <c r="T77" s="2" t="str">
        <f>IFERROR(VLOOKUP(S77,DONNEES!$R$2:$S$6,2,0),"")</f>
        <v/>
      </c>
      <c r="V77" s="11" t="str">
        <f t="shared" si="1"/>
        <v/>
      </c>
      <c r="W77" s="11" t="b">
        <f t="shared" si="2"/>
        <v>0</v>
      </c>
      <c r="X77" s="11" t="b">
        <f t="shared" si="3"/>
        <v>0</v>
      </c>
      <c r="Y77" s="12">
        <f t="shared" si="4"/>
        <v>0</v>
      </c>
      <c r="Z77" s="11">
        <f t="shared" si="7"/>
        <v>0</v>
      </c>
      <c r="AA77" s="11">
        <f t="shared" si="8"/>
        <v>0</v>
      </c>
      <c r="AB77" s="11">
        <f t="shared" si="5"/>
        <v>1</v>
      </c>
      <c r="AC77" s="11">
        <f t="shared" si="6"/>
        <v>1</v>
      </c>
      <c r="AE77" s="11" t="str">
        <f>IF(E77&lt;&gt;"",OR(VLOOKUP(H77,DONNEES!$G$2:$H$7,2,0)="09",VLOOKUP(H77,DONNEES!$G$2:$H$7,2,0)="19"),"")</f>
        <v/>
      </c>
      <c r="AJ77" s="17" t="b">
        <f t="shared" si="10"/>
        <v>1</v>
      </c>
      <c r="AK77" s="11" t="str">
        <f t="shared" si="15"/>
        <v/>
      </c>
      <c r="AL77" s="11" t="str">
        <f t="shared" si="12"/>
        <v/>
      </c>
      <c r="AM77" s="11" t="str">
        <f t="shared" si="22"/>
        <v/>
      </c>
      <c r="AN77" s="11" t="str">
        <f t="shared" si="21"/>
        <v/>
      </c>
    </row>
    <row r="78" spans="1:40" x14ac:dyDescent="0.25">
      <c r="A78" s="6"/>
      <c r="B78" s="6"/>
      <c r="C78" s="2" t="str">
        <f>IFERROR(VLOOKUP(B78,DONNEES!$E:$F,2,0),"")</f>
        <v/>
      </c>
      <c r="D78" s="6"/>
      <c r="E78" s="6"/>
      <c r="F78" s="6"/>
      <c r="G78" s="6"/>
      <c r="H78" s="6"/>
      <c r="I78" s="6"/>
      <c r="J78" s="6"/>
      <c r="K78" s="6"/>
      <c r="L78" s="6"/>
      <c r="M78" s="2" t="str">
        <f>IFERROR(VLOOKUP(L78,DONNEES!$P$2:$Q$8,2,0),"")</f>
        <v/>
      </c>
      <c r="N78" s="6"/>
      <c r="O78" s="18"/>
      <c r="P78" s="18"/>
      <c r="Q78" s="6"/>
      <c r="R78" s="2" t="str">
        <f>IFERROR(VLOOKUP(Q78,DONNEES!$N$2:$O$17,2,0),"")</f>
        <v/>
      </c>
      <c r="S78" s="6"/>
      <c r="T78" s="2" t="str">
        <f>IFERROR(VLOOKUP(S78,DONNEES!$R$2:$S$6,2,0),"")</f>
        <v/>
      </c>
      <c r="V78" s="11" t="str">
        <f t="shared" si="1"/>
        <v/>
      </c>
      <c r="W78" s="11" t="b">
        <f t="shared" si="2"/>
        <v>0</v>
      </c>
      <c r="X78" s="11" t="b">
        <f t="shared" si="3"/>
        <v>0</v>
      </c>
      <c r="Y78" s="12">
        <f t="shared" si="4"/>
        <v>0</v>
      </c>
      <c r="Z78" s="11">
        <f t="shared" si="7"/>
        <v>0</v>
      </c>
      <c r="AA78" s="11">
        <f t="shared" si="8"/>
        <v>0</v>
      </c>
      <c r="AB78" s="11">
        <f t="shared" si="5"/>
        <v>1</v>
      </c>
      <c r="AC78" s="11">
        <f t="shared" si="6"/>
        <v>1</v>
      </c>
      <c r="AE78" s="11" t="str">
        <f>IF(E78&lt;&gt;"",OR(VLOOKUP(H78,DONNEES!$G$2:$H$7,2,0)="09",VLOOKUP(H78,DONNEES!$G$2:$H$7,2,0)="19"),"")</f>
        <v/>
      </c>
      <c r="AJ78" s="17" t="b">
        <f t="shared" si="10"/>
        <v>1</v>
      </c>
      <c r="AK78" s="11" t="str">
        <f t="shared" si="15"/>
        <v/>
      </c>
      <c r="AL78" s="11" t="str">
        <f t="shared" si="12"/>
        <v/>
      </c>
      <c r="AM78" s="11" t="str">
        <f t="shared" si="22"/>
        <v/>
      </c>
      <c r="AN78" s="11" t="str">
        <f t="shared" si="21"/>
        <v/>
      </c>
    </row>
    <row r="79" spans="1:40" x14ac:dyDescent="0.25">
      <c r="A79" s="6"/>
      <c r="B79" s="6"/>
      <c r="C79" s="2" t="str">
        <f>IFERROR(VLOOKUP(B79,DONNEES!$E:$F,2,0),"")</f>
        <v/>
      </c>
      <c r="D79" s="6"/>
      <c r="E79" s="6"/>
      <c r="F79" s="6"/>
      <c r="G79" s="6"/>
      <c r="H79" s="6"/>
      <c r="I79" s="6"/>
      <c r="J79" s="6"/>
      <c r="K79" s="6"/>
      <c r="L79" s="6"/>
      <c r="M79" s="2" t="str">
        <f>IFERROR(VLOOKUP(L79,DONNEES!$P$2:$Q$8,2,0),"")</f>
        <v/>
      </c>
      <c r="N79" s="6"/>
      <c r="O79" s="18"/>
      <c r="P79" s="18"/>
      <c r="Q79" s="6"/>
      <c r="R79" s="2" t="str">
        <f>IFERROR(VLOOKUP(Q79,DONNEES!$N$2:$O$17,2,0),"")</f>
        <v/>
      </c>
      <c r="S79" s="6"/>
      <c r="T79" s="2" t="str">
        <f>IFERROR(VLOOKUP(S79,DONNEES!$R$2:$S$6,2,0),"")</f>
        <v/>
      </c>
      <c r="V79" s="11" t="str">
        <f t="shared" ref="V79:V142" si="23">LEFT(H79,1)</f>
        <v/>
      </c>
      <c r="W79" s="11" t="b">
        <f t="shared" ref="W79:W142" si="24">SUMIFS(I:I,A:A,A79,V:V,"D")&lt;&gt;SUMIFS(I:I,A:A,A79,V:V,"C")</f>
        <v>0</v>
      </c>
      <c r="X79" s="11" t="b">
        <f t="shared" ref="X79:X142" si="25">IF(V79&lt;&gt;"",OR(AND(NOT(ISBLANK(B79)),NOT(ISBLANK(D79))),AND(ISBLANK(B79),ISBLANK(D79))),FALSE)</f>
        <v>0</v>
      </c>
      <c r="Y79" s="12">
        <f t="shared" ref="Y79:Y142" si="26">IF(W79=FALSE,0,1)</f>
        <v>0</v>
      </c>
      <c r="Z79" s="11">
        <f t="shared" si="7"/>
        <v>0</v>
      </c>
      <c r="AA79" s="11">
        <f t="shared" si="8"/>
        <v>0</v>
      </c>
      <c r="AB79" s="11">
        <f t="shared" ref="AB79:AB142" si="27">IF(A79&lt;&gt;0,0,1)</f>
        <v>1</v>
      </c>
      <c r="AC79" s="11">
        <f t="shared" ref="AC79:AC142" si="28">IF(H79&lt;&gt;0,0,1)</f>
        <v>1</v>
      </c>
      <c r="AE79" s="11" t="str">
        <f>IF(E79&lt;&gt;"",OR(VLOOKUP(H79,DONNEES!$G$2:$H$7,2,0)="09",VLOOKUP(H79,DONNEES!$G$2:$H$7,2,0)="19"),"")</f>
        <v/>
      </c>
      <c r="AJ79" s="17" t="b">
        <f t="shared" si="10"/>
        <v>1</v>
      </c>
      <c r="AK79" s="11" t="str">
        <f t="shared" si="15"/>
        <v/>
      </c>
      <c r="AL79" s="11" t="str">
        <f t="shared" si="12"/>
        <v/>
      </c>
      <c r="AM79" s="11" t="str">
        <f t="shared" si="22"/>
        <v/>
      </c>
      <c r="AN79" s="11" t="str">
        <f t="shared" si="21"/>
        <v/>
      </c>
    </row>
    <row r="80" spans="1:40" x14ac:dyDescent="0.25">
      <c r="A80" s="6"/>
      <c r="B80" s="6"/>
      <c r="C80" s="2" t="str">
        <f>IFERROR(VLOOKUP(B80,DONNEES!$E:$F,2,0),"")</f>
        <v/>
      </c>
      <c r="D80" s="6"/>
      <c r="E80" s="6"/>
      <c r="F80" s="6"/>
      <c r="G80" s="6"/>
      <c r="H80" s="6"/>
      <c r="I80" s="6"/>
      <c r="J80" s="6"/>
      <c r="K80" s="6"/>
      <c r="L80" s="6"/>
      <c r="M80" s="2" t="str">
        <f>IFERROR(VLOOKUP(L80,DONNEES!$P$2:$Q$8,2,0),"")</f>
        <v/>
      </c>
      <c r="N80" s="6"/>
      <c r="O80" s="18"/>
      <c r="P80" s="18"/>
      <c r="Q80" s="6"/>
      <c r="R80" s="2" t="str">
        <f>IFERROR(VLOOKUP(Q80,DONNEES!$N$2:$O$17,2,0),"")</f>
        <v/>
      </c>
      <c r="S80" s="6"/>
      <c r="T80" s="2" t="str">
        <f>IFERROR(VLOOKUP(S80,DONNEES!$R$2:$S$6,2,0),"")</f>
        <v/>
      </c>
      <c r="V80" s="11" t="str">
        <f t="shared" si="23"/>
        <v/>
      </c>
      <c r="W80" s="11" t="b">
        <f t="shared" si="24"/>
        <v>0</v>
      </c>
      <c r="X80" s="11" t="b">
        <f t="shared" si="25"/>
        <v>0</v>
      </c>
      <c r="Y80" s="12">
        <f t="shared" si="26"/>
        <v>0</v>
      </c>
      <c r="Z80" s="11">
        <f t="shared" ref="Z80:Z143" si="29">IF(X80=FALSE,0,1)</f>
        <v>0</v>
      </c>
      <c r="AA80" s="11">
        <f t="shared" ref="AA80:AA143" si="30">AB80-AC80</f>
        <v>0</v>
      </c>
      <c r="AB80" s="11">
        <f t="shared" si="27"/>
        <v>1</v>
      </c>
      <c r="AC80" s="11">
        <f t="shared" si="28"/>
        <v>1</v>
      </c>
      <c r="AE80" s="11" t="str">
        <f>IF(E80&lt;&gt;"",OR(VLOOKUP(H80,DONNEES!$G$2:$H$7,2,0)="09",VLOOKUP(H80,DONNEES!$G$2:$H$7,2,0)="19"),"")</f>
        <v/>
      </c>
      <c r="AJ80" s="17" t="b">
        <f t="shared" ref="AJ80:AJ143" si="31">IF(D80="",E80="",IF(D80&lt;&gt;"",E80&lt;&gt;""))</f>
        <v>1</v>
      </c>
      <c r="AK80" s="11" t="str">
        <f t="shared" ref="AK80:AK143" si="32">LEFT(B80,1)</f>
        <v/>
      </c>
      <c r="AL80" s="11" t="str">
        <f t="shared" ref="AL80:AL143" si="33">IF(AK80="635","7","")</f>
        <v/>
      </c>
      <c r="AM80" s="11" t="str">
        <f t="shared" si="22"/>
        <v/>
      </c>
      <c r="AN80" s="11" t="str">
        <f t="shared" si="21"/>
        <v/>
      </c>
    </row>
    <row r="81" spans="1:40" x14ac:dyDescent="0.25">
      <c r="A81" s="6"/>
      <c r="B81" s="6"/>
      <c r="C81" s="2" t="str">
        <f>IFERROR(VLOOKUP(B81,DONNEES!$E:$F,2,0),"")</f>
        <v/>
      </c>
      <c r="D81" s="6"/>
      <c r="E81" s="6"/>
      <c r="F81" s="6"/>
      <c r="G81" s="6"/>
      <c r="H81" s="6"/>
      <c r="I81" s="6"/>
      <c r="J81" s="6"/>
      <c r="K81" s="6"/>
      <c r="L81" s="6"/>
      <c r="M81" s="2" t="str">
        <f>IFERROR(VLOOKUP(L81,DONNEES!$P$2:$Q$8,2,0),"")</f>
        <v/>
      </c>
      <c r="N81" s="6"/>
      <c r="O81" s="18"/>
      <c r="P81" s="18"/>
      <c r="Q81" s="6"/>
      <c r="R81" s="2" t="str">
        <f>IFERROR(VLOOKUP(Q81,DONNEES!$N$2:$O$17,2,0),"")</f>
        <v/>
      </c>
      <c r="S81" s="6"/>
      <c r="T81" s="2" t="str">
        <f>IFERROR(VLOOKUP(S81,DONNEES!$R$2:$S$6,2,0),"")</f>
        <v/>
      </c>
      <c r="V81" s="11" t="str">
        <f t="shared" si="23"/>
        <v/>
      </c>
      <c r="W81" s="11" t="b">
        <f t="shared" si="24"/>
        <v>0</v>
      </c>
      <c r="X81" s="11" t="b">
        <f t="shared" si="25"/>
        <v>0</v>
      </c>
      <c r="Y81" s="12">
        <f t="shared" si="26"/>
        <v>0</v>
      </c>
      <c r="Z81" s="11">
        <f t="shared" si="29"/>
        <v>0</v>
      </c>
      <c r="AA81" s="11">
        <f t="shared" si="30"/>
        <v>0</v>
      </c>
      <c r="AB81" s="11">
        <f t="shared" si="27"/>
        <v>1</v>
      </c>
      <c r="AC81" s="11">
        <f t="shared" si="28"/>
        <v>1</v>
      </c>
      <c r="AE81" s="11" t="str">
        <f>IF(E81&lt;&gt;"",OR(VLOOKUP(H81,DONNEES!$G$2:$H$7,2,0)="09",VLOOKUP(H81,DONNEES!$G$2:$H$7,2,0)="19"),"")</f>
        <v/>
      </c>
      <c r="AJ81" s="17" t="b">
        <f t="shared" si="31"/>
        <v>1</v>
      </c>
      <c r="AK81" s="11" t="str">
        <f t="shared" si="32"/>
        <v/>
      </c>
      <c r="AL81" s="11" t="str">
        <f t="shared" si="33"/>
        <v/>
      </c>
      <c r="AM81" s="11" t="str">
        <f t="shared" si="22"/>
        <v/>
      </c>
      <c r="AN81" s="11" t="str">
        <f t="shared" si="21"/>
        <v/>
      </c>
    </row>
    <row r="82" spans="1:40" x14ac:dyDescent="0.25">
      <c r="A82" s="6"/>
      <c r="B82" s="6"/>
      <c r="C82" s="2" t="str">
        <f>IFERROR(VLOOKUP(B82,DONNEES!$E:$F,2,0),"")</f>
        <v/>
      </c>
      <c r="D82" s="6"/>
      <c r="E82" s="6"/>
      <c r="F82" s="6"/>
      <c r="G82" s="6"/>
      <c r="H82" s="6"/>
      <c r="I82" s="6"/>
      <c r="J82" s="6"/>
      <c r="K82" s="6"/>
      <c r="L82" s="6"/>
      <c r="M82" s="2" t="str">
        <f>IFERROR(VLOOKUP(L82,DONNEES!$P$2:$Q$8,2,0),"")</f>
        <v/>
      </c>
      <c r="N82" s="6"/>
      <c r="O82" s="18"/>
      <c r="P82" s="18"/>
      <c r="Q82" s="6"/>
      <c r="R82" s="2" t="str">
        <f>IFERROR(VLOOKUP(Q82,DONNEES!$N$2:$O$17,2,0),"")</f>
        <v/>
      </c>
      <c r="S82" s="6"/>
      <c r="T82" s="2" t="str">
        <f>IFERROR(VLOOKUP(S82,DONNEES!$R$2:$S$6,2,0),"")</f>
        <v/>
      </c>
      <c r="V82" s="11" t="str">
        <f t="shared" si="23"/>
        <v/>
      </c>
      <c r="W82" s="11" t="b">
        <f t="shared" si="24"/>
        <v>0</v>
      </c>
      <c r="X82" s="11" t="b">
        <f t="shared" si="25"/>
        <v>0</v>
      </c>
      <c r="Y82" s="12">
        <f t="shared" si="26"/>
        <v>0</v>
      </c>
      <c r="Z82" s="11">
        <f t="shared" si="29"/>
        <v>0</v>
      </c>
      <c r="AA82" s="11">
        <f t="shared" si="30"/>
        <v>0</v>
      </c>
      <c r="AB82" s="11">
        <f t="shared" si="27"/>
        <v>1</v>
      </c>
      <c r="AC82" s="11">
        <f t="shared" si="28"/>
        <v>1</v>
      </c>
      <c r="AE82" s="11" t="str">
        <f>IF(E82&lt;&gt;"",OR(VLOOKUP(H82,DONNEES!$G$2:$H$7,2,0)="09",VLOOKUP(H82,DONNEES!$G$2:$H$7,2,0)="19"),"")</f>
        <v/>
      </c>
      <c r="AJ82" s="17" t="b">
        <f t="shared" si="31"/>
        <v>1</v>
      </c>
      <c r="AK82" s="11" t="str">
        <f t="shared" si="32"/>
        <v/>
      </c>
      <c r="AL82" s="11" t="str">
        <f t="shared" si="33"/>
        <v/>
      </c>
      <c r="AM82" s="11" t="str">
        <f t="shared" si="22"/>
        <v/>
      </c>
      <c r="AN82" s="11" t="str">
        <f t="shared" si="21"/>
        <v/>
      </c>
    </row>
    <row r="83" spans="1:40" x14ac:dyDescent="0.25">
      <c r="A83" s="6"/>
      <c r="B83" s="6"/>
      <c r="C83" s="2" t="str">
        <f>IFERROR(VLOOKUP(B83,DONNEES!$E:$F,2,0),"")</f>
        <v/>
      </c>
      <c r="D83" s="6"/>
      <c r="E83" s="6"/>
      <c r="F83" s="6"/>
      <c r="G83" s="6"/>
      <c r="H83" s="6"/>
      <c r="I83" s="6"/>
      <c r="J83" s="6"/>
      <c r="K83" s="6"/>
      <c r="L83" s="6"/>
      <c r="M83" s="2" t="str">
        <f>IFERROR(VLOOKUP(L83,DONNEES!$P$2:$Q$8,2,0),"")</f>
        <v/>
      </c>
      <c r="N83" s="6"/>
      <c r="O83" s="18"/>
      <c r="P83" s="18"/>
      <c r="Q83" s="6"/>
      <c r="R83" s="2" t="str">
        <f>IFERROR(VLOOKUP(Q83,DONNEES!$N$2:$O$17,2,0),"")</f>
        <v/>
      </c>
      <c r="S83" s="6"/>
      <c r="T83" s="2" t="str">
        <f>IFERROR(VLOOKUP(S83,DONNEES!$R$2:$S$6,2,0),"")</f>
        <v/>
      </c>
      <c r="V83" s="11" t="str">
        <f t="shared" si="23"/>
        <v/>
      </c>
      <c r="W83" s="11" t="b">
        <f t="shared" si="24"/>
        <v>0</v>
      </c>
      <c r="X83" s="11" t="b">
        <f t="shared" si="25"/>
        <v>0</v>
      </c>
      <c r="Y83" s="12">
        <f t="shared" si="26"/>
        <v>0</v>
      </c>
      <c r="Z83" s="11">
        <f t="shared" si="29"/>
        <v>0</v>
      </c>
      <c r="AA83" s="11">
        <f t="shared" si="30"/>
        <v>0</v>
      </c>
      <c r="AB83" s="11">
        <f t="shared" si="27"/>
        <v>1</v>
      </c>
      <c r="AC83" s="11">
        <f t="shared" si="28"/>
        <v>1</v>
      </c>
      <c r="AE83" s="11" t="str">
        <f>IF(E83&lt;&gt;"",OR(VLOOKUP(H83,DONNEES!$G$2:$H$7,2,0)="09",VLOOKUP(H83,DONNEES!$G$2:$H$7,2,0)="19"),"")</f>
        <v/>
      </c>
      <c r="AJ83" s="17" t="b">
        <f t="shared" si="31"/>
        <v>1</v>
      </c>
      <c r="AK83" s="11" t="str">
        <f t="shared" si="32"/>
        <v/>
      </c>
      <c r="AL83" s="11" t="str">
        <f t="shared" si="33"/>
        <v/>
      </c>
      <c r="AM83" s="11" t="str">
        <f t="shared" si="22"/>
        <v/>
      </c>
      <c r="AN83" s="11" t="str">
        <f t="shared" si="21"/>
        <v/>
      </c>
    </row>
    <row r="84" spans="1:40" x14ac:dyDescent="0.25">
      <c r="A84" s="6"/>
      <c r="B84" s="6"/>
      <c r="C84" s="2" t="str">
        <f>IFERROR(VLOOKUP(B84,DONNEES!$E:$F,2,0),"")</f>
        <v/>
      </c>
      <c r="D84" s="6"/>
      <c r="E84" s="6"/>
      <c r="F84" s="6"/>
      <c r="G84" s="6"/>
      <c r="H84" s="6"/>
      <c r="I84" s="6"/>
      <c r="J84" s="6"/>
      <c r="K84" s="6"/>
      <c r="L84" s="6"/>
      <c r="M84" s="2" t="str">
        <f>IFERROR(VLOOKUP(L84,DONNEES!$P$2:$Q$8,2,0),"")</f>
        <v/>
      </c>
      <c r="N84" s="6"/>
      <c r="O84" s="18"/>
      <c r="P84" s="18"/>
      <c r="Q84" s="6"/>
      <c r="R84" s="2" t="str">
        <f>IFERROR(VLOOKUP(Q84,DONNEES!$N$2:$O$17,2,0),"")</f>
        <v/>
      </c>
      <c r="S84" s="6"/>
      <c r="T84" s="2" t="str">
        <f>IFERROR(VLOOKUP(S84,DONNEES!$R$2:$S$6,2,0),"")</f>
        <v/>
      </c>
      <c r="V84" s="11" t="str">
        <f t="shared" si="23"/>
        <v/>
      </c>
      <c r="W84" s="11" t="b">
        <f t="shared" si="24"/>
        <v>0</v>
      </c>
      <c r="X84" s="11" t="b">
        <f t="shared" si="25"/>
        <v>0</v>
      </c>
      <c r="Y84" s="12">
        <f t="shared" si="26"/>
        <v>0</v>
      </c>
      <c r="Z84" s="11">
        <f t="shared" si="29"/>
        <v>0</v>
      </c>
      <c r="AA84" s="11">
        <f t="shared" si="30"/>
        <v>0</v>
      </c>
      <c r="AB84" s="11">
        <f t="shared" si="27"/>
        <v>1</v>
      </c>
      <c r="AC84" s="11">
        <f t="shared" si="28"/>
        <v>1</v>
      </c>
      <c r="AE84" s="11" t="str">
        <f>IF(E84&lt;&gt;"",OR(VLOOKUP(H84,DONNEES!$G$2:$H$7,2,0)="09",VLOOKUP(H84,DONNEES!$G$2:$H$7,2,0)="19"),"")</f>
        <v/>
      </c>
      <c r="AJ84" s="17" t="b">
        <f t="shared" si="31"/>
        <v>1</v>
      </c>
      <c r="AK84" s="11" t="str">
        <f t="shared" si="32"/>
        <v/>
      </c>
      <c r="AL84" s="11" t="str">
        <f t="shared" si="33"/>
        <v/>
      </c>
      <c r="AM84" s="11" t="str">
        <f t="shared" si="22"/>
        <v/>
      </c>
      <c r="AN84" s="11" t="str">
        <f t="shared" si="21"/>
        <v/>
      </c>
    </row>
    <row r="85" spans="1:40" x14ac:dyDescent="0.25">
      <c r="A85" s="6"/>
      <c r="B85" s="6"/>
      <c r="C85" s="2" t="str">
        <f>IFERROR(VLOOKUP(B85,DONNEES!$E:$F,2,0),"")</f>
        <v/>
      </c>
      <c r="D85" s="6"/>
      <c r="E85" s="6"/>
      <c r="F85" s="6"/>
      <c r="G85" s="6"/>
      <c r="H85" s="6"/>
      <c r="I85" s="6"/>
      <c r="J85" s="6"/>
      <c r="K85" s="6"/>
      <c r="L85" s="6"/>
      <c r="M85" s="2" t="str">
        <f>IFERROR(VLOOKUP(L85,DONNEES!$P$2:$Q$8,2,0),"")</f>
        <v/>
      </c>
      <c r="N85" s="6"/>
      <c r="O85" s="18"/>
      <c r="P85" s="18"/>
      <c r="Q85" s="6"/>
      <c r="R85" s="2" t="str">
        <f>IFERROR(VLOOKUP(Q85,DONNEES!$N$2:$O$17,2,0),"")</f>
        <v/>
      </c>
      <c r="S85" s="6"/>
      <c r="T85" s="2" t="str">
        <f>IFERROR(VLOOKUP(S85,DONNEES!$R$2:$S$6,2,0),"")</f>
        <v/>
      </c>
      <c r="V85" s="11" t="str">
        <f t="shared" si="23"/>
        <v/>
      </c>
      <c r="W85" s="11" t="b">
        <f t="shared" si="24"/>
        <v>0</v>
      </c>
      <c r="X85" s="11" t="b">
        <f t="shared" si="25"/>
        <v>0</v>
      </c>
      <c r="Y85" s="12">
        <f t="shared" si="26"/>
        <v>0</v>
      </c>
      <c r="Z85" s="11">
        <f t="shared" si="29"/>
        <v>0</v>
      </c>
      <c r="AA85" s="11">
        <f t="shared" si="30"/>
        <v>0</v>
      </c>
      <c r="AB85" s="11">
        <f t="shared" si="27"/>
        <v>1</v>
      </c>
      <c r="AC85" s="11">
        <f t="shared" si="28"/>
        <v>1</v>
      </c>
      <c r="AE85" s="11" t="str">
        <f>IF(E85&lt;&gt;"",OR(VLOOKUP(H85,DONNEES!$G$2:$H$7,2,0)="09",VLOOKUP(H85,DONNEES!$G$2:$H$7,2,0)="19"),"")</f>
        <v/>
      </c>
      <c r="AJ85" s="17" t="b">
        <f t="shared" si="31"/>
        <v>1</v>
      </c>
      <c r="AK85" s="11" t="str">
        <f t="shared" si="32"/>
        <v/>
      </c>
      <c r="AL85" s="11" t="str">
        <f t="shared" si="33"/>
        <v/>
      </c>
      <c r="AM85" s="11" t="str">
        <f t="shared" si="22"/>
        <v/>
      </c>
      <c r="AN85" s="11" t="str">
        <f t="shared" si="21"/>
        <v/>
      </c>
    </row>
    <row r="86" spans="1:40" x14ac:dyDescent="0.25">
      <c r="A86" s="6"/>
      <c r="B86" s="6"/>
      <c r="C86" s="2" t="str">
        <f>IFERROR(VLOOKUP(B86,DONNEES!$E:$F,2,0),"")</f>
        <v/>
      </c>
      <c r="D86" s="6"/>
      <c r="E86" s="6"/>
      <c r="F86" s="6"/>
      <c r="G86" s="6"/>
      <c r="H86" s="6"/>
      <c r="I86" s="6"/>
      <c r="J86" s="6"/>
      <c r="K86" s="6"/>
      <c r="L86" s="6"/>
      <c r="M86" s="2" t="str">
        <f>IFERROR(VLOOKUP(L86,DONNEES!$P$2:$Q$8,2,0),"")</f>
        <v/>
      </c>
      <c r="N86" s="6"/>
      <c r="O86" s="18"/>
      <c r="P86" s="18"/>
      <c r="Q86" s="6"/>
      <c r="R86" s="2" t="str">
        <f>IFERROR(VLOOKUP(Q86,DONNEES!$N$2:$O$17,2,0),"")</f>
        <v/>
      </c>
      <c r="S86" s="6"/>
      <c r="T86" s="2" t="str">
        <f>IFERROR(VLOOKUP(S86,DONNEES!$R$2:$S$6,2,0),"")</f>
        <v/>
      </c>
      <c r="V86" s="11" t="str">
        <f t="shared" si="23"/>
        <v/>
      </c>
      <c r="W86" s="11" t="b">
        <f t="shared" si="24"/>
        <v>0</v>
      </c>
      <c r="X86" s="11" t="b">
        <f t="shared" si="25"/>
        <v>0</v>
      </c>
      <c r="Y86" s="12">
        <f t="shared" si="26"/>
        <v>0</v>
      </c>
      <c r="Z86" s="11">
        <f t="shared" si="29"/>
        <v>0</v>
      </c>
      <c r="AA86" s="11">
        <f t="shared" si="30"/>
        <v>0</v>
      </c>
      <c r="AB86" s="11">
        <f t="shared" si="27"/>
        <v>1</v>
      </c>
      <c r="AC86" s="11">
        <f t="shared" si="28"/>
        <v>1</v>
      </c>
      <c r="AE86" s="11" t="str">
        <f>IF(E86&lt;&gt;"",OR(VLOOKUP(H86,DONNEES!$G$2:$H$7,2,0)="09",VLOOKUP(H86,DONNEES!$G$2:$H$7,2,0)="19"),"")</f>
        <v/>
      </c>
      <c r="AJ86" s="17" t="b">
        <f t="shared" si="31"/>
        <v>1</v>
      </c>
      <c r="AK86" s="11" t="str">
        <f t="shared" si="32"/>
        <v/>
      </c>
      <c r="AL86" s="11" t="str">
        <f t="shared" si="33"/>
        <v/>
      </c>
      <c r="AM86" s="11" t="str">
        <f t="shared" si="22"/>
        <v/>
      </c>
      <c r="AN86" s="11" t="str">
        <f t="shared" si="21"/>
        <v/>
      </c>
    </row>
    <row r="87" spans="1:40" x14ac:dyDescent="0.25">
      <c r="A87" s="6"/>
      <c r="B87" s="6"/>
      <c r="C87" s="2" t="str">
        <f>IFERROR(VLOOKUP(B87,DONNEES!$E:$F,2,0),"")</f>
        <v/>
      </c>
      <c r="D87" s="6"/>
      <c r="E87" s="6"/>
      <c r="F87" s="6"/>
      <c r="G87" s="6"/>
      <c r="H87" s="6"/>
      <c r="I87" s="6"/>
      <c r="J87" s="6"/>
      <c r="K87" s="6"/>
      <c r="L87" s="6"/>
      <c r="M87" s="2" t="str">
        <f>IFERROR(VLOOKUP(L87,DONNEES!$P$2:$Q$8,2,0),"")</f>
        <v/>
      </c>
      <c r="N87" s="6"/>
      <c r="O87" s="18"/>
      <c r="P87" s="18"/>
      <c r="Q87" s="6"/>
      <c r="R87" s="2" t="str">
        <f>IFERROR(VLOOKUP(Q87,DONNEES!$N$2:$O$17,2,0),"")</f>
        <v/>
      </c>
      <c r="S87" s="6"/>
      <c r="T87" s="2" t="str">
        <f>IFERROR(VLOOKUP(S87,DONNEES!$R$2:$S$6,2,0),"")</f>
        <v/>
      </c>
      <c r="V87" s="11" t="str">
        <f t="shared" si="23"/>
        <v/>
      </c>
      <c r="W87" s="11" t="b">
        <f t="shared" si="24"/>
        <v>0</v>
      </c>
      <c r="X87" s="11" t="b">
        <f t="shared" si="25"/>
        <v>0</v>
      </c>
      <c r="Y87" s="12">
        <f t="shared" si="26"/>
        <v>0</v>
      </c>
      <c r="Z87" s="11">
        <f t="shared" si="29"/>
        <v>0</v>
      </c>
      <c r="AA87" s="11">
        <f t="shared" si="30"/>
        <v>0</v>
      </c>
      <c r="AB87" s="11">
        <f t="shared" si="27"/>
        <v>1</v>
      </c>
      <c r="AC87" s="11">
        <f t="shared" si="28"/>
        <v>1</v>
      </c>
      <c r="AE87" s="11" t="str">
        <f>IF(E87&lt;&gt;"",OR(VLOOKUP(H87,DONNEES!$G$2:$H$7,2,0)="09",VLOOKUP(H87,DONNEES!$G$2:$H$7,2,0)="19"),"")</f>
        <v/>
      </c>
      <c r="AJ87" s="17" t="b">
        <f t="shared" si="31"/>
        <v>1</v>
      </c>
      <c r="AK87" s="11" t="str">
        <f t="shared" si="32"/>
        <v/>
      </c>
      <c r="AL87" s="11" t="str">
        <f t="shared" si="33"/>
        <v/>
      </c>
      <c r="AM87" s="11" t="str">
        <f t="shared" si="22"/>
        <v/>
      </c>
      <c r="AN87" s="11" t="str">
        <f t="shared" si="21"/>
        <v/>
      </c>
    </row>
    <row r="88" spans="1:40" x14ac:dyDescent="0.25">
      <c r="A88" s="6"/>
      <c r="B88" s="6"/>
      <c r="C88" s="2" t="str">
        <f>IFERROR(VLOOKUP(B88,DONNEES!$E:$F,2,0),"")</f>
        <v/>
      </c>
      <c r="D88" s="6"/>
      <c r="E88" s="6"/>
      <c r="F88" s="6"/>
      <c r="G88" s="6"/>
      <c r="H88" s="6"/>
      <c r="I88" s="6"/>
      <c r="J88" s="6"/>
      <c r="K88" s="6"/>
      <c r="L88" s="6"/>
      <c r="M88" s="2" t="str">
        <f>IFERROR(VLOOKUP(L88,DONNEES!$P$2:$Q$8,2,0),"")</f>
        <v/>
      </c>
      <c r="N88" s="6"/>
      <c r="O88" s="18"/>
      <c r="P88" s="18"/>
      <c r="Q88" s="6"/>
      <c r="R88" s="2" t="str">
        <f>IFERROR(VLOOKUP(Q88,DONNEES!$N$2:$O$17,2,0),"")</f>
        <v/>
      </c>
      <c r="S88" s="6"/>
      <c r="T88" s="2" t="str">
        <f>IFERROR(VLOOKUP(S88,DONNEES!$R$2:$S$6,2,0),"")</f>
        <v/>
      </c>
      <c r="V88" s="11" t="str">
        <f t="shared" si="23"/>
        <v/>
      </c>
      <c r="W88" s="11" t="b">
        <f t="shared" si="24"/>
        <v>0</v>
      </c>
      <c r="X88" s="11" t="b">
        <f t="shared" si="25"/>
        <v>0</v>
      </c>
      <c r="Y88" s="12">
        <f t="shared" si="26"/>
        <v>0</v>
      </c>
      <c r="Z88" s="11">
        <f t="shared" si="29"/>
        <v>0</v>
      </c>
      <c r="AA88" s="11">
        <f t="shared" si="30"/>
        <v>0</v>
      </c>
      <c r="AB88" s="11">
        <f t="shared" si="27"/>
        <v>1</v>
      </c>
      <c r="AC88" s="11">
        <f t="shared" si="28"/>
        <v>1</v>
      </c>
      <c r="AE88" s="11" t="str">
        <f>IF(E88&lt;&gt;"",OR(VLOOKUP(H88,DONNEES!$G$2:$H$7,2,0)="09",VLOOKUP(H88,DONNEES!$G$2:$H$7,2,0)="19"),"")</f>
        <v/>
      </c>
      <c r="AJ88" s="17" t="b">
        <f t="shared" si="31"/>
        <v>1</v>
      </c>
      <c r="AK88" s="11" t="str">
        <f t="shared" si="32"/>
        <v/>
      </c>
      <c r="AL88" s="11" t="str">
        <f t="shared" si="33"/>
        <v/>
      </c>
      <c r="AM88" s="11" t="str">
        <f t="shared" si="22"/>
        <v/>
      </c>
      <c r="AN88" s="11" t="str">
        <f t="shared" si="21"/>
        <v/>
      </c>
    </row>
    <row r="89" spans="1:40" x14ac:dyDescent="0.25">
      <c r="A89" s="6"/>
      <c r="B89" s="6"/>
      <c r="C89" s="2" t="str">
        <f>IFERROR(VLOOKUP(B89,DONNEES!$E:$F,2,0),"")</f>
        <v/>
      </c>
      <c r="D89" s="6"/>
      <c r="E89" s="6"/>
      <c r="F89" s="6"/>
      <c r="G89" s="6"/>
      <c r="H89" s="6"/>
      <c r="I89" s="6"/>
      <c r="J89" s="6"/>
      <c r="K89" s="6"/>
      <c r="L89" s="6"/>
      <c r="M89" s="2" t="str">
        <f>IFERROR(VLOOKUP(L89,DONNEES!$P$2:$Q$8,2,0),"")</f>
        <v/>
      </c>
      <c r="N89" s="6"/>
      <c r="O89" s="18"/>
      <c r="P89" s="18"/>
      <c r="Q89" s="6"/>
      <c r="R89" s="2" t="str">
        <f>IFERROR(VLOOKUP(Q89,DONNEES!$N$2:$O$17,2,0),"")</f>
        <v/>
      </c>
      <c r="S89" s="6"/>
      <c r="T89" s="2" t="str">
        <f>IFERROR(VLOOKUP(S89,DONNEES!$R$2:$S$6,2,0),"")</f>
        <v/>
      </c>
      <c r="V89" s="11" t="str">
        <f t="shared" si="23"/>
        <v/>
      </c>
      <c r="W89" s="11" t="b">
        <f t="shared" si="24"/>
        <v>0</v>
      </c>
      <c r="X89" s="11" t="b">
        <f t="shared" si="25"/>
        <v>0</v>
      </c>
      <c r="Y89" s="12">
        <f t="shared" si="26"/>
        <v>0</v>
      </c>
      <c r="Z89" s="11">
        <f t="shared" si="29"/>
        <v>0</v>
      </c>
      <c r="AA89" s="11">
        <f t="shared" si="30"/>
        <v>0</v>
      </c>
      <c r="AB89" s="11">
        <f t="shared" si="27"/>
        <v>1</v>
      </c>
      <c r="AC89" s="11">
        <f t="shared" si="28"/>
        <v>1</v>
      </c>
      <c r="AE89" s="11" t="str">
        <f>IF(E89&lt;&gt;"",OR(VLOOKUP(H89,DONNEES!$G$2:$H$7,2,0)="09",VLOOKUP(H89,DONNEES!$G$2:$H$7,2,0)="19"),"")</f>
        <v/>
      </c>
      <c r="AJ89" s="17" t="b">
        <f t="shared" si="31"/>
        <v>1</v>
      </c>
      <c r="AK89" s="11" t="str">
        <f t="shared" si="32"/>
        <v/>
      </c>
      <c r="AL89" s="11" t="str">
        <f t="shared" si="33"/>
        <v/>
      </c>
      <c r="AM89" s="11" t="str">
        <f t="shared" si="22"/>
        <v/>
      </c>
      <c r="AN89" s="11" t="str">
        <f t="shared" ref="AN89:AN152" si="34">IF(AL89&lt;&gt;"",AL89,AM89)</f>
        <v/>
      </c>
    </row>
    <row r="90" spans="1:40" x14ac:dyDescent="0.25">
      <c r="A90" s="6"/>
      <c r="B90" s="6"/>
      <c r="C90" s="2" t="str">
        <f>IFERROR(VLOOKUP(B90,DONNEES!$E:$F,2,0),"")</f>
        <v/>
      </c>
      <c r="D90" s="6"/>
      <c r="E90" s="6"/>
      <c r="F90" s="6"/>
      <c r="G90" s="6"/>
      <c r="H90" s="6"/>
      <c r="I90" s="6"/>
      <c r="J90" s="6"/>
      <c r="K90" s="6"/>
      <c r="L90" s="6"/>
      <c r="M90" s="2" t="str">
        <f>IFERROR(VLOOKUP(L90,DONNEES!$P$2:$Q$8,2,0),"")</f>
        <v/>
      </c>
      <c r="N90" s="6"/>
      <c r="O90" s="18"/>
      <c r="P90" s="18"/>
      <c r="Q90" s="6"/>
      <c r="R90" s="2" t="str">
        <f>IFERROR(VLOOKUP(Q90,DONNEES!$N$2:$O$17,2,0),"")</f>
        <v/>
      </c>
      <c r="S90" s="6"/>
      <c r="T90" s="2" t="str">
        <f>IFERROR(VLOOKUP(S90,DONNEES!$R$2:$S$6,2,0),"")</f>
        <v/>
      </c>
      <c r="V90" s="11" t="str">
        <f t="shared" si="23"/>
        <v/>
      </c>
      <c r="W90" s="11" t="b">
        <f t="shared" si="24"/>
        <v>0</v>
      </c>
      <c r="X90" s="11" t="b">
        <f t="shared" si="25"/>
        <v>0</v>
      </c>
      <c r="Y90" s="12">
        <f t="shared" si="26"/>
        <v>0</v>
      </c>
      <c r="Z90" s="11">
        <f t="shared" si="29"/>
        <v>0</v>
      </c>
      <c r="AA90" s="11">
        <f t="shared" si="30"/>
        <v>0</v>
      </c>
      <c r="AB90" s="11">
        <f t="shared" si="27"/>
        <v>1</v>
      </c>
      <c r="AC90" s="11">
        <f t="shared" si="28"/>
        <v>1</v>
      </c>
      <c r="AE90" s="11" t="str">
        <f>IF(E90&lt;&gt;"",OR(VLOOKUP(H90,DONNEES!$G$2:$H$7,2,0)="09",VLOOKUP(H90,DONNEES!$G$2:$H$7,2,0)="19"),"")</f>
        <v/>
      </c>
      <c r="AJ90" s="17" t="b">
        <f t="shared" si="31"/>
        <v>1</v>
      </c>
      <c r="AK90" s="11" t="str">
        <f t="shared" si="32"/>
        <v/>
      </c>
      <c r="AL90" s="11" t="str">
        <f t="shared" si="33"/>
        <v/>
      </c>
      <c r="AM90" s="11" t="str">
        <f t="shared" ref="AM90:AM153" si="35">IF(MID(AK90,1,1)="7","7","")</f>
        <v/>
      </c>
      <c r="AN90" s="11" t="str">
        <f t="shared" si="34"/>
        <v/>
      </c>
    </row>
    <row r="91" spans="1:40" x14ac:dyDescent="0.25">
      <c r="A91" s="6"/>
      <c r="B91" s="6"/>
      <c r="C91" s="2" t="str">
        <f>IFERROR(VLOOKUP(B91,DONNEES!$E:$F,2,0),"")</f>
        <v/>
      </c>
      <c r="D91" s="6"/>
      <c r="E91" s="6"/>
      <c r="F91" s="6"/>
      <c r="G91" s="6"/>
      <c r="H91" s="6"/>
      <c r="I91" s="6"/>
      <c r="J91" s="6"/>
      <c r="K91" s="6"/>
      <c r="L91" s="6"/>
      <c r="M91" s="2" t="str">
        <f>IFERROR(VLOOKUP(L91,DONNEES!$P$2:$Q$8,2,0),"")</f>
        <v/>
      </c>
      <c r="N91" s="6"/>
      <c r="O91" s="18"/>
      <c r="P91" s="18"/>
      <c r="Q91" s="6"/>
      <c r="R91" s="2" t="str">
        <f>IFERROR(VLOOKUP(Q91,DONNEES!$N$2:$O$17,2,0),"")</f>
        <v/>
      </c>
      <c r="S91" s="6"/>
      <c r="T91" s="2" t="str">
        <f>IFERROR(VLOOKUP(S91,DONNEES!$R$2:$S$6,2,0),"")</f>
        <v/>
      </c>
      <c r="V91" s="11" t="str">
        <f t="shared" si="23"/>
        <v/>
      </c>
      <c r="W91" s="11" t="b">
        <f t="shared" si="24"/>
        <v>0</v>
      </c>
      <c r="X91" s="11" t="b">
        <f t="shared" si="25"/>
        <v>0</v>
      </c>
      <c r="Y91" s="12">
        <f t="shared" si="26"/>
        <v>0</v>
      </c>
      <c r="Z91" s="11">
        <f t="shared" si="29"/>
        <v>0</v>
      </c>
      <c r="AA91" s="11">
        <f t="shared" si="30"/>
        <v>0</v>
      </c>
      <c r="AB91" s="11">
        <f t="shared" si="27"/>
        <v>1</v>
      </c>
      <c r="AC91" s="11">
        <f t="shared" si="28"/>
        <v>1</v>
      </c>
      <c r="AE91" s="11" t="str">
        <f>IF(E91&lt;&gt;"",OR(VLOOKUP(H91,DONNEES!$G$2:$H$7,2,0)="09",VLOOKUP(H91,DONNEES!$G$2:$H$7,2,0)="19"),"")</f>
        <v/>
      </c>
      <c r="AJ91" s="17" t="b">
        <f t="shared" si="31"/>
        <v>1</v>
      </c>
      <c r="AK91" s="11" t="str">
        <f t="shared" si="32"/>
        <v/>
      </c>
      <c r="AL91" s="11" t="str">
        <f t="shared" si="33"/>
        <v/>
      </c>
      <c r="AM91" s="11" t="str">
        <f t="shared" si="35"/>
        <v/>
      </c>
      <c r="AN91" s="11" t="str">
        <f t="shared" si="34"/>
        <v/>
      </c>
    </row>
    <row r="92" spans="1:40" x14ac:dyDescent="0.25">
      <c r="A92" s="6"/>
      <c r="B92" s="6"/>
      <c r="C92" s="2" t="str">
        <f>IFERROR(VLOOKUP(B92,DONNEES!$E:$F,2,0),"")</f>
        <v/>
      </c>
      <c r="D92" s="6"/>
      <c r="E92" s="6"/>
      <c r="F92" s="6"/>
      <c r="G92" s="6"/>
      <c r="H92" s="6"/>
      <c r="I92" s="6"/>
      <c r="J92" s="6"/>
      <c r="K92" s="6"/>
      <c r="L92" s="6"/>
      <c r="M92" s="2" t="str">
        <f>IFERROR(VLOOKUP(L92,DONNEES!$P$2:$Q$8,2,0),"")</f>
        <v/>
      </c>
      <c r="N92" s="6"/>
      <c r="O92" s="18"/>
      <c r="P92" s="18"/>
      <c r="Q92" s="6"/>
      <c r="R92" s="2" t="str">
        <f>IFERROR(VLOOKUP(Q92,DONNEES!$N$2:$O$17,2,0),"")</f>
        <v/>
      </c>
      <c r="S92" s="6"/>
      <c r="T92" s="2" t="str">
        <f>IFERROR(VLOOKUP(S92,DONNEES!$R$2:$S$6,2,0),"")</f>
        <v/>
      </c>
      <c r="V92" s="11" t="str">
        <f t="shared" si="23"/>
        <v/>
      </c>
      <c r="W92" s="11" t="b">
        <f t="shared" si="24"/>
        <v>0</v>
      </c>
      <c r="X92" s="11" t="b">
        <f t="shared" si="25"/>
        <v>0</v>
      </c>
      <c r="Y92" s="12">
        <f t="shared" si="26"/>
        <v>0</v>
      </c>
      <c r="Z92" s="11">
        <f t="shared" si="29"/>
        <v>0</v>
      </c>
      <c r="AA92" s="11">
        <f t="shared" si="30"/>
        <v>0</v>
      </c>
      <c r="AB92" s="11">
        <f t="shared" si="27"/>
        <v>1</v>
      </c>
      <c r="AC92" s="11">
        <f t="shared" si="28"/>
        <v>1</v>
      </c>
      <c r="AE92" s="11" t="str">
        <f>IF(E92&lt;&gt;"",OR(VLOOKUP(H92,DONNEES!$G$2:$H$7,2,0)="09",VLOOKUP(H92,DONNEES!$G$2:$H$7,2,0)="19"),"")</f>
        <v/>
      </c>
      <c r="AJ92" s="17" t="b">
        <f t="shared" si="31"/>
        <v>1</v>
      </c>
      <c r="AK92" s="11" t="str">
        <f t="shared" si="32"/>
        <v/>
      </c>
      <c r="AL92" s="11" t="str">
        <f t="shared" si="33"/>
        <v/>
      </c>
      <c r="AM92" s="11" t="str">
        <f t="shared" si="35"/>
        <v/>
      </c>
      <c r="AN92" s="11" t="str">
        <f t="shared" si="34"/>
        <v/>
      </c>
    </row>
    <row r="93" spans="1:40" x14ac:dyDescent="0.25">
      <c r="A93" s="6"/>
      <c r="B93" s="6"/>
      <c r="C93" s="2" t="str">
        <f>IFERROR(VLOOKUP(B93,DONNEES!$E:$F,2,0),"")</f>
        <v/>
      </c>
      <c r="D93" s="6"/>
      <c r="E93" s="6"/>
      <c r="F93" s="6"/>
      <c r="G93" s="6"/>
      <c r="H93" s="6"/>
      <c r="I93" s="6"/>
      <c r="J93" s="6"/>
      <c r="K93" s="6"/>
      <c r="L93" s="6"/>
      <c r="M93" s="2" t="str">
        <f>IFERROR(VLOOKUP(L93,DONNEES!$P$2:$Q$8,2,0),"")</f>
        <v/>
      </c>
      <c r="N93" s="6"/>
      <c r="O93" s="18"/>
      <c r="P93" s="18"/>
      <c r="Q93" s="6"/>
      <c r="R93" s="2" t="str">
        <f>IFERROR(VLOOKUP(Q93,DONNEES!$N$2:$O$17,2,0),"")</f>
        <v/>
      </c>
      <c r="S93" s="6"/>
      <c r="T93" s="2" t="str">
        <f>IFERROR(VLOOKUP(S93,DONNEES!$R$2:$S$6,2,0),"")</f>
        <v/>
      </c>
      <c r="V93" s="11" t="str">
        <f t="shared" si="23"/>
        <v/>
      </c>
      <c r="W93" s="11" t="b">
        <f t="shared" si="24"/>
        <v>0</v>
      </c>
      <c r="X93" s="11" t="b">
        <f t="shared" si="25"/>
        <v>0</v>
      </c>
      <c r="Y93" s="12">
        <f t="shared" si="26"/>
        <v>0</v>
      </c>
      <c r="Z93" s="11">
        <f t="shared" si="29"/>
        <v>0</v>
      </c>
      <c r="AA93" s="11">
        <f t="shared" si="30"/>
        <v>0</v>
      </c>
      <c r="AB93" s="11">
        <f t="shared" si="27"/>
        <v>1</v>
      </c>
      <c r="AC93" s="11">
        <f t="shared" si="28"/>
        <v>1</v>
      </c>
      <c r="AE93" s="11" t="str">
        <f>IF(E93&lt;&gt;"",OR(VLOOKUP(H93,DONNEES!$G$2:$H$7,2,0)="09",VLOOKUP(H93,DONNEES!$G$2:$H$7,2,0)="19"),"")</f>
        <v/>
      </c>
      <c r="AJ93" s="17" t="b">
        <f t="shared" si="31"/>
        <v>1</v>
      </c>
      <c r="AK93" s="11" t="str">
        <f t="shared" si="32"/>
        <v/>
      </c>
      <c r="AL93" s="11" t="str">
        <f t="shared" si="33"/>
        <v/>
      </c>
      <c r="AM93" s="11" t="str">
        <f t="shared" si="35"/>
        <v/>
      </c>
      <c r="AN93" s="11" t="str">
        <f t="shared" si="34"/>
        <v/>
      </c>
    </row>
    <row r="94" spans="1:40" x14ac:dyDescent="0.25">
      <c r="A94" s="6"/>
      <c r="B94" s="6"/>
      <c r="C94" s="2" t="str">
        <f>IFERROR(VLOOKUP(B94,DONNEES!$E:$F,2,0),"")</f>
        <v/>
      </c>
      <c r="D94" s="6"/>
      <c r="E94" s="6"/>
      <c r="F94" s="6"/>
      <c r="G94" s="6"/>
      <c r="H94" s="6"/>
      <c r="I94" s="6"/>
      <c r="J94" s="6"/>
      <c r="K94" s="6"/>
      <c r="L94" s="6"/>
      <c r="M94" s="2" t="str">
        <f>IFERROR(VLOOKUP(L94,DONNEES!$P$2:$Q$8,2,0),"")</f>
        <v/>
      </c>
      <c r="N94" s="6"/>
      <c r="O94" s="18"/>
      <c r="P94" s="18"/>
      <c r="Q94" s="6"/>
      <c r="R94" s="2" t="str">
        <f>IFERROR(VLOOKUP(Q94,DONNEES!$N$2:$O$17,2,0),"")</f>
        <v/>
      </c>
      <c r="S94" s="6"/>
      <c r="T94" s="2" t="str">
        <f>IFERROR(VLOOKUP(S94,DONNEES!$R$2:$S$6,2,0),"")</f>
        <v/>
      </c>
      <c r="V94" s="11" t="str">
        <f t="shared" si="23"/>
        <v/>
      </c>
      <c r="W94" s="11" t="b">
        <f t="shared" si="24"/>
        <v>0</v>
      </c>
      <c r="X94" s="11" t="b">
        <f t="shared" si="25"/>
        <v>0</v>
      </c>
      <c r="Y94" s="12">
        <f t="shared" si="26"/>
        <v>0</v>
      </c>
      <c r="Z94" s="11">
        <f t="shared" si="29"/>
        <v>0</v>
      </c>
      <c r="AA94" s="11">
        <f t="shared" si="30"/>
        <v>0</v>
      </c>
      <c r="AB94" s="11">
        <f t="shared" si="27"/>
        <v>1</v>
      </c>
      <c r="AC94" s="11">
        <f t="shared" si="28"/>
        <v>1</v>
      </c>
      <c r="AE94" s="11" t="str">
        <f>IF(E94&lt;&gt;"",OR(VLOOKUP(H94,DONNEES!$G$2:$H$7,2,0)="09",VLOOKUP(H94,DONNEES!$G$2:$H$7,2,0)="19"),"")</f>
        <v/>
      </c>
      <c r="AJ94" s="17" t="b">
        <f t="shared" si="31"/>
        <v>1</v>
      </c>
      <c r="AK94" s="11" t="str">
        <f t="shared" si="32"/>
        <v/>
      </c>
      <c r="AL94" s="11" t="str">
        <f t="shared" si="33"/>
        <v/>
      </c>
      <c r="AM94" s="11" t="str">
        <f t="shared" si="35"/>
        <v/>
      </c>
      <c r="AN94" s="11" t="str">
        <f t="shared" si="34"/>
        <v/>
      </c>
    </row>
    <row r="95" spans="1:40" x14ac:dyDescent="0.25">
      <c r="A95" s="6"/>
      <c r="B95" s="6"/>
      <c r="C95" s="2" t="str">
        <f>IFERROR(VLOOKUP(B95,DONNEES!$E:$F,2,0),"")</f>
        <v/>
      </c>
      <c r="D95" s="6"/>
      <c r="E95" s="6"/>
      <c r="F95" s="6"/>
      <c r="G95" s="6"/>
      <c r="H95" s="6"/>
      <c r="I95" s="6"/>
      <c r="J95" s="6"/>
      <c r="K95" s="6"/>
      <c r="L95" s="6"/>
      <c r="M95" s="2" t="str">
        <f>IFERROR(VLOOKUP(L95,DONNEES!$P$2:$Q$8,2,0),"")</f>
        <v/>
      </c>
      <c r="N95" s="6"/>
      <c r="O95" s="18"/>
      <c r="P95" s="18"/>
      <c r="Q95" s="6"/>
      <c r="R95" s="2" t="str">
        <f>IFERROR(VLOOKUP(Q95,DONNEES!$N$2:$O$17,2,0),"")</f>
        <v/>
      </c>
      <c r="S95" s="6"/>
      <c r="T95" s="2" t="str">
        <f>IFERROR(VLOOKUP(S95,DONNEES!$R$2:$S$6,2,0),"")</f>
        <v/>
      </c>
      <c r="V95" s="11" t="str">
        <f t="shared" si="23"/>
        <v/>
      </c>
      <c r="W95" s="11" t="b">
        <f t="shared" si="24"/>
        <v>0</v>
      </c>
      <c r="X95" s="11" t="b">
        <f t="shared" si="25"/>
        <v>0</v>
      </c>
      <c r="Y95" s="12">
        <f t="shared" si="26"/>
        <v>0</v>
      </c>
      <c r="Z95" s="11">
        <f t="shared" si="29"/>
        <v>0</v>
      </c>
      <c r="AA95" s="11">
        <f t="shared" si="30"/>
        <v>0</v>
      </c>
      <c r="AB95" s="11">
        <f t="shared" si="27"/>
        <v>1</v>
      </c>
      <c r="AC95" s="11">
        <f t="shared" si="28"/>
        <v>1</v>
      </c>
      <c r="AE95" s="11" t="str">
        <f>IF(E95&lt;&gt;"",OR(VLOOKUP(H95,DONNEES!$G$2:$H$7,2,0)="09",VLOOKUP(H95,DONNEES!$G$2:$H$7,2,0)="19"),"")</f>
        <v/>
      </c>
      <c r="AJ95" s="17" t="b">
        <f t="shared" si="31"/>
        <v>1</v>
      </c>
      <c r="AK95" s="11" t="str">
        <f t="shared" si="32"/>
        <v/>
      </c>
      <c r="AL95" s="11" t="str">
        <f t="shared" si="33"/>
        <v/>
      </c>
      <c r="AM95" s="11" t="str">
        <f t="shared" si="35"/>
        <v/>
      </c>
      <c r="AN95" s="11" t="str">
        <f t="shared" si="34"/>
        <v/>
      </c>
    </row>
    <row r="96" spans="1:40" x14ac:dyDescent="0.25">
      <c r="A96" s="6"/>
      <c r="B96" s="6"/>
      <c r="C96" s="2" t="str">
        <f>IFERROR(VLOOKUP(B96,DONNEES!$E:$F,2,0),"")</f>
        <v/>
      </c>
      <c r="D96" s="6"/>
      <c r="E96" s="6"/>
      <c r="F96" s="6"/>
      <c r="G96" s="6"/>
      <c r="H96" s="6"/>
      <c r="I96" s="6"/>
      <c r="J96" s="6"/>
      <c r="K96" s="6"/>
      <c r="L96" s="6"/>
      <c r="M96" s="2" t="str">
        <f>IFERROR(VLOOKUP(L96,DONNEES!$P$2:$Q$8,2,0),"")</f>
        <v/>
      </c>
      <c r="N96" s="6"/>
      <c r="O96" s="18"/>
      <c r="P96" s="18"/>
      <c r="Q96" s="6"/>
      <c r="R96" s="2" t="str">
        <f>IFERROR(VLOOKUP(Q96,DONNEES!$N$2:$O$17,2,0),"")</f>
        <v/>
      </c>
      <c r="S96" s="6"/>
      <c r="T96" s="2" t="str">
        <f>IFERROR(VLOOKUP(S96,DONNEES!$R$2:$S$6,2,0),"")</f>
        <v/>
      </c>
      <c r="V96" s="11" t="str">
        <f t="shared" si="23"/>
        <v/>
      </c>
      <c r="W96" s="11" t="b">
        <f t="shared" si="24"/>
        <v>0</v>
      </c>
      <c r="X96" s="11" t="b">
        <f t="shared" si="25"/>
        <v>0</v>
      </c>
      <c r="Y96" s="12">
        <f t="shared" si="26"/>
        <v>0</v>
      </c>
      <c r="Z96" s="11">
        <f t="shared" si="29"/>
        <v>0</v>
      </c>
      <c r="AA96" s="11">
        <f t="shared" si="30"/>
        <v>0</v>
      </c>
      <c r="AB96" s="11">
        <f t="shared" si="27"/>
        <v>1</v>
      </c>
      <c r="AC96" s="11">
        <f t="shared" si="28"/>
        <v>1</v>
      </c>
      <c r="AE96" s="11" t="str">
        <f>IF(E96&lt;&gt;"",OR(VLOOKUP(H96,DONNEES!$G$2:$H$7,2,0)="09",VLOOKUP(H96,DONNEES!$G$2:$H$7,2,0)="19"),"")</f>
        <v/>
      </c>
      <c r="AJ96" s="17" t="b">
        <f t="shared" si="31"/>
        <v>1</v>
      </c>
      <c r="AK96" s="11" t="str">
        <f t="shared" si="32"/>
        <v/>
      </c>
      <c r="AL96" s="11" t="str">
        <f t="shared" si="33"/>
        <v/>
      </c>
      <c r="AM96" s="11" t="str">
        <f t="shared" si="35"/>
        <v/>
      </c>
      <c r="AN96" s="11" t="str">
        <f t="shared" si="34"/>
        <v/>
      </c>
    </row>
    <row r="97" spans="1:40" x14ac:dyDescent="0.25">
      <c r="A97" s="6"/>
      <c r="B97" s="6"/>
      <c r="C97" s="2" t="str">
        <f>IFERROR(VLOOKUP(B97,DONNEES!$E:$F,2,0),"")</f>
        <v/>
      </c>
      <c r="D97" s="6"/>
      <c r="E97" s="6"/>
      <c r="F97" s="6"/>
      <c r="G97" s="6"/>
      <c r="H97" s="6"/>
      <c r="I97" s="6"/>
      <c r="J97" s="6"/>
      <c r="K97" s="6"/>
      <c r="L97" s="6"/>
      <c r="M97" s="2" t="str">
        <f>IFERROR(VLOOKUP(L97,DONNEES!$P$2:$Q$8,2,0),"")</f>
        <v/>
      </c>
      <c r="N97" s="6"/>
      <c r="O97" s="18"/>
      <c r="P97" s="18"/>
      <c r="Q97" s="6"/>
      <c r="R97" s="2" t="str">
        <f>IFERROR(VLOOKUP(Q97,DONNEES!$N$2:$O$17,2,0),"")</f>
        <v/>
      </c>
      <c r="S97" s="6"/>
      <c r="T97" s="2" t="str">
        <f>IFERROR(VLOOKUP(S97,DONNEES!$R$2:$S$6,2,0),"")</f>
        <v/>
      </c>
      <c r="V97" s="11" t="str">
        <f t="shared" si="23"/>
        <v/>
      </c>
      <c r="W97" s="11" t="b">
        <f t="shared" si="24"/>
        <v>0</v>
      </c>
      <c r="X97" s="11" t="b">
        <f t="shared" si="25"/>
        <v>0</v>
      </c>
      <c r="Y97" s="12">
        <f t="shared" si="26"/>
        <v>0</v>
      </c>
      <c r="Z97" s="11">
        <f t="shared" si="29"/>
        <v>0</v>
      </c>
      <c r="AA97" s="11">
        <f t="shared" si="30"/>
        <v>0</v>
      </c>
      <c r="AB97" s="11">
        <f t="shared" si="27"/>
        <v>1</v>
      </c>
      <c r="AC97" s="11">
        <f t="shared" si="28"/>
        <v>1</v>
      </c>
      <c r="AE97" s="11" t="str">
        <f>IF(E97&lt;&gt;"",OR(VLOOKUP(H97,DONNEES!$G$2:$H$7,2,0)="09",VLOOKUP(H97,DONNEES!$G$2:$H$7,2,0)="19"),"")</f>
        <v/>
      </c>
      <c r="AJ97" s="17" t="b">
        <f t="shared" si="31"/>
        <v>1</v>
      </c>
      <c r="AK97" s="11" t="str">
        <f t="shared" si="32"/>
        <v/>
      </c>
      <c r="AL97" s="11" t="str">
        <f t="shared" si="33"/>
        <v/>
      </c>
      <c r="AM97" s="11" t="str">
        <f t="shared" si="35"/>
        <v/>
      </c>
      <c r="AN97" s="11" t="str">
        <f t="shared" si="34"/>
        <v/>
      </c>
    </row>
    <row r="98" spans="1:40" x14ac:dyDescent="0.25">
      <c r="A98" s="6"/>
      <c r="B98" s="6"/>
      <c r="C98" s="2" t="str">
        <f>IFERROR(VLOOKUP(B98,DONNEES!$E:$F,2,0),"")</f>
        <v/>
      </c>
      <c r="D98" s="6"/>
      <c r="E98" s="6"/>
      <c r="F98" s="6"/>
      <c r="G98" s="6"/>
      <c r="H98" s="6"/>
      <c r="I98" s="6"/>
      <c r="J98" s="6"/>
      <c r="K98" s="6"/>
      <c r="L98" s="6"/>
      <c r="M98" s="2" t="str">
        <f>IFERROR(VLOOKUP(L98,DONNEES!$P$2:$Q$8,2,0),"")</f>
        <v/>
      </c>
      <c r="N98" s="6"/>
      <c r="O98" s="18"/>
      <c r="P98" s="18"/>
      <c r="Q98" s="6"/>
      <c r="R98" s="2" t="str">
        <f>IFERROR(VLOOKUP(Q98,DONNEES!$N$2:$O$17,2,0),"")</f>
        <v/>
      </c>
      <c r="S98" s="6"/>
      <c r="T98" s="2" t="str">
        <f>IFERROR(VLOOKUP(S98,DONNEES!$R$2:$S$6,2,0),"")</f>
        <v/>
      </c>
      <c r="V98" s="11" t="str">
        <f t="shared" si="23"/>
        <v/>
      </c>
      <c r="W98" s="11" t="b">
        <f t="shared" si="24"/>
        <v>0</v>
      </c>
      <c r="X98" s="11" t="b">
        <f t="shared" si="25"/>
        <v>0</v>
      </c>
      <c r="Y98" s="12">
        <f t="shared" si="26"/>
        <v>0</v>
      </c>
      <c r="Z98" s="11">
        <f t="shared" si="29"/>
        <v>0</v>
      </c>
      <c r="AA98" s="11">
        <f t="shared" si="30"/>
        <v>0</v>
      </c>
      <c r="AB98" s="11">
        <f t="shared" si="27"/>
        <v>1</v>
      </c>
      <c r="AC98" s="11">
        <f t="shared" si="28"/>
        <v>1</v>
      </c>
      <c r="AE98" s="11" t="str">
        <f>IF(E98&lt;&gt;"",OR(VLOOKUP(H98,DONNEES!$G$2:$H$7,2,0)="09",VLOOKUP(H98,DONNEES!$G$2:$H$7,2,0)="19"),"")</f>
        <v/>
      </c>
      <c r="AJ98" s="17" t="b">
        <f t="shared" si="31"/>
        <v>1</v>
      </c>
      <c r="AK98" s="11" t="str">
        <f t="shared" si="32"/>
        <v/>
      </c>
      <c r="AL98" s="11" t="str">
        <f t="shared" si="33"/>
        <v/>
      </c>
      <c r="AM98" s="11" t="str">
        <f t="shared" si="35"/>
        <v/>
      </c>
      <c r="AN98" s="11" t="str">
        <f t="shared" si="34"/>
        <v/>
      </c>
    </row>
    <row r="99" spans="1:40" x14ac:dyDescent="0.25">
      <c r="A99" s="6"/>
      <c r="B99" s="6"/>
      <c r="C99" s="2" t="str">
        <f>IFERROR(VLOOKUP(B99,DONNEES!$E:$F,2,0),"")</f>
        <v/>
      </c>
      <c r="D99" s="6"/>
      <c r="E99" s="6"/>
      <c r="F99" s="6"/>
      <c r="G99" s="6"/>
      <c r="H99" s="6"/>
      <c r="I99" s="6"/>
      <c r="J99" s="6"/>
      <c r="K99" s="6"/>
      <c r="L99" s="6"/>
      <c r="M99" s="2" t="str">
        <f>IFERROR(VLOOKUP(L99,DONNEES!$P$2:$Q$8,2,0),"")</f>
        <v/>
      </c>
      <c r="N99" s="6"/>
      <c r="O99" s="18"/>
      <c r="P99" s="18"/>
      <c r="Q99" s="6"/>
      <c r="R99" s="2" t="str">
        <f>IFERROR(VLOOKUP(Q99,DONNEES!$N$2:$O$17,2,0),"")</f>
        <v/>
      </c>
      <c r="S99" s="6"/>
      <c r="T99" s="2" t="str">
        <f>IFERROR(VLOOKUP(S99,DONNEES!$R$2:$S$6,2,0),"")</f>
        <v/>
      </c>
      <c r="V99" s="11" t="str">
        <f t="shared" si="23"/>
        <v/>
      </c>
      <c r="W99" s="11" t="b">
        <f t="shared" si="24"/>
        <v>0</v>
      </c>
      <c r="X99" s="11" t="b">
        <f t="shared" si="25"/>
        <v>0</v>
      </c>
      <c r="Y99" s="12">
        <f t="shared" si="26"/>
        <v>0</v>
      </c>
      <c r="Z99" s="11">
        <f t="shared" si="29"/>
        <v>0</v>
      </c>
      <c r="AA99" s="11">
        <f t="shared" si="30"/>
        <v>0</v>
      </c>
      <c r="AB99" s="11">
        <f t="shared" si="27"/>
        <v>1</v>
      </c>
      <c r="AC99" s="11">
        <f t="shared" si="28"/>
        <v>1</v>
      </c>
      <c r="AE99" s="11" t="str">
        <f>IF(E99&lt;&gt;"",OR(VLOOKUP(H99,DONNEES!$G$2:$H$7,2,0)="09",VLOOKUP(H99,DONNEES!$G$2:$H$7,2,0)="19"),"")</f>
        <v/>
      </c>
      <c r="AJ99" s="17" t="b">
        <f t="shared" si="31"/>
        <v>1</v>
      </c>
      <c r="AK99" s="11" t="str">
        <f t="shared" si="32"/>
        <v/>
      </c>
      <c r="AL99" s="11" t="str">
        <f t="shared" si="33"/>
        <v/>
      </c>
      <c r="AM99" s="11" t="str">
        <f t="shared" si="35"/>
        <v/>
      </c>
      <c r="AN99" s="11" t="str">
        <f t="shared" si="34"/>
        <v/>
      </c>
    </row>
    <row r="100" spans="1:40" x14ac:dyDescent="0.25">
      <c r="A100" s="6"/>
      <c r="B100" s="6"/>
      <c r="C100" s="2" t="str">
        <f>IFERROR(VLOOKUP(B100,DONNEES!$E:$F,2,0),"")</f>
        <v/>
      </c>
      <c r="D100" s="6"/>
      <c r="E100" s="6"/>
      <c r="F100" s="6"/>
      <c r="G100" s="6"/>
      <c r="H100" s="6"/>
      <c r="I100" s="6"/>
      <c r="J100" s="6"/>
      <c r="K100" s="6"/>
      <c r="L100" s="6"/>
      <c r="M100" s="2" t="str">
        <f>IFERROR(VLOOKUP(L100,DONNEES!$P$2:$Q$8,2,0),"")</f>
        <v/>
      </c>
      <c r="N100" s="6"/>
      <c r="O100" s="18"/>
      <c r="P100" s="18"/>
      <c r="Q100" s="6"/>
      <c r="R100" s="2" t="str">
        <f>IFERROR(VLOOKUP(Q100,DONNEES!$N$2:$O$17,2,0),"")</f>
        <v/>
      </c>
      <c r="S100" s="6"/>
      <c r="T100" s="2" t="str">
        <f>IFERROR(VLOOKUP(S100,DONNEES!$R$2:$S$6,2,0),"")</f>
        <v/>
      </c>
      <c r="V100" s="11" t="str">
        <f t="shared" si="23"/>
        <v/>
      </c>
      <c r="W100" s="11" t="b">
        <f t="shared" si="24"/>
        <v>0</v>
      </c>
      <c r="X100" s="11" t="b">
        <f t="shared" si="25"/>
        <v>0</v>
      </c>
      <c r="Y100" s="12">
        <f t="shared" si="26"/>
        <v>0</v>
      </c>
      <c r="Z100" s="11">
        <f t="shared" si="29"/>
        <v>0</v>
      </c>
      <c r="AA100" s="11">
        <f t="shared" si="30"/>
        <v>0</v>
      </c>
      <c r="AB100" s="11">
        <f t="shared" si="27"/>
        <v>1</v>
      </c>
      <c r="AC100" s="11">
        <f t="shared" si="28"/>
        <v>1</v>
      </c>
      <c r="AE100" s="11" t="str">
        <f>IF(E100&lt;&gt;"",OR(VLOOKUP(H100,DONNEES!$G$2:$H$7,2,0)="09",VLOOKUP(H100,DONNEES!$G$2:$H$7,2,0)="19"),"")</f>
        <v/>
      </c>
      <c r="AJ100" s="17" t="b">
        <f t="shared" si="31"/>
        <v>1</v>
      </c>
      <c r="AK100" s="11" t="str">
        <f t="shared" si="32"/>
        <v/>
      </c>
      <c r="AL100" s="11" t="str">
        <f t="shared" si="33"/>
        <v/>
      </c>
      <c r="AM100" s="11" t="str">
        <f t="shared" si="35"/>
        <v/>
      </c>
      <c r="AN100" s="11" t="str">
        <f t="shared" si="34"/>
        <v/>
      </c>
    </row>
    <row r="101" spans="1:40" x14ac:dyDescent="0.25">
      <c r="A101" s="6"/>
      <c r="B101" s="6"/>
      <c r="C101" s="2" t="str">
        <f>IFERROR(VLOOKUP(B101,DONNEES!$E:$F,2,0),"")</f>
        <v/>
      </c>
      <c r="D101" s="6"/>
      <c r="E101" s="6"/>
      <c r="F101" s="6"/>
      <c r="G101" s="6"/>
      <c r="H101" s="6"/>
      <c r="I101" s="6"/>
      <c r="J101" s="6"/>
      <c r="K101" s="6"/>
      <c r="L101" s="6"/>
      <c r="M101" s="2" t="str">
        <f>IFERROR(VLOOKUP(L101,DONNEES!$P$2:$Q$8,2,0),"")</f>
        <v/>
      </c>
      <c r="N101" s="6"/>
      <c r="O101" s="18"/>
      <c r="P101" s="18"/>
      <c r="Q101" s="6"/>
      <c r="R101" s="2" t="str">
        <f>IFERROR(VLOOKUP(Q101,DONNEES!$N$2:$O$17,2,0),"")</f>
        <v/>
      </c>
      <c r="S101" s="6"/>
      <c r="T101" s="2" t="str">
        <f>IFERROR(VLOOKUP(S101,DONNEES!$R$2:$S$6,2,0),"")</f>
        <v/>
      </c>
      <c r="V101" s="11" t="str">
        <f t="shared" si="23"/>
        <v/>
      </c>
      <c r="W101" s="11" t="b">
        <f t="shared" si="24"/>
        <v>0</v>
      </c>
      <c r="X101" s="11" t="b">
        <f t="shared" si="25"/>
        <v>0</v>
      </c>
      <c r="Y101" s="12">
        <f t="shared" si="26"/>
        <v>0</v>
      </c>
      <c r="Z101" s="11">
        <f t="shared" si="29"/>
        <v>0</v>
      </c>
      <c r="AA101" s="11">
        <f t="shared" si="30"/>
        <v>0</v>
      </c>
      <c r="AB101" s="11">
        <f t="shared" si="27"/>
        <v>1</v>
      </c>
      <c r="AC101" s="11">
        <f t="shared" si="28"/>
        <v>1</v>
      </c>
      <c r="AE101" s="11" t="str">
        <f>IF(E101&lt;&gt;"",OR(VLOOKUP(H101,DONNEES!$G$2:$H$7,2,0)="09",VLOOKUP(H101,DONNEES!$G$2:$H$7,2,0)="19"),"")</f>
        <v/>
      </c>
      <c r="AJ101" s="17" t="b">
        <f t="shared" si="31"/>
        <v>1</v>
      </c>
      <c r="AK101" s="11" t="str">
        <f t="shared" si="32"/>
        <v/>
      </c>
      <c r="AL101" s="11" t="str">
        <f t="shared" si="33"/>
        <v/>
      </c>
      <c r="AM101" s="11" t="str">
        <f t="shared" si="35"/>
        <v/>
      </c>
      <c r="AN101" s="11" t="str">
        <f t="shared" si="34"/>
        <v/>
      </c>
    </row>
    <row r="102" spans="1:40" x14ac:dyDescent="0.25">
      <c r="A102" s="6"/>
      <c r="B102" s="6"/>
      <c r="C102" s="2" t="str">
        <f>IFERROR(VLOOKUP(B102,DONNEES!$E:$F,2,0),"")</f>
        <v/>
      </c>
      <c r="D102" s="6"/>
      <c r="E102" s="6"/>
      <c r="F102" s="6"/>
      <c r="G102" s="6"/>
      <c r="H102" s="6"/>
      <c r="I102" s="6"/>
      <c r="J102" s="6"/>
      <c r="K102" s="6"/>
      <c r="L102" s="6"/>
      <c r="M102" s="2" t="str">
        <f>IFERROR(VLOOKUP(L102,DONNEES!$P$2:$Q$8,2,0),"")</f>
        <v/>
      </c>
      <c r="N102" s="6"/>
      <c r="O102" s="18"/>
      <c r="P102" s="18"/>
      <c r="Q102" s="6"/>
      <c r="R102" s="2" t="str">
        <f>IFERROR(VLOOKUP(Q102,DONNEES!$N$2:$O$17,2,0),"")</f>
        <v/>
      </c>
      <c r="S102" s="6"/>
      <c r="T102" s="2" t="str">
        <f>IFERROR(VLOOKUP(S102,DONNEES!$R$2:$S$6,2,0),"")</f>
        <v/>
      </c>
      <c r="V102" s="11" t="str">
        <f t="shared" si="23"/>
        <v/>
      </c>
      <c r="W102" s="11" t="b">
        <f t="shared" si="24"/>
        <v>0</v>
      </c>
      <c r="X102" s="11" t="b">
        <f t="shared" si="25"/>
        <v>0</v>
      </c>
      <c r="Y102" s="12">
        <f t="shared" si="26"/>
        <v>0</v>
      </c>
      <c r="Z102" s="11">
        <f t="shared" si="29"/>
        <v>0</v>
      </c>
      <c r="AA102" s="11">
        <f t="shared" si="30"/>
        <v>0</v>
      </c>
      <c r="AB102" s="11">
        <f t="shared" si="27"/>
        <v>1</v>
      </c>
      <c r="AC102" s="11">
        <f t="shared" si="28"/>
        <v>1</v>
      </c>
      <c r="AE102" s="11" t="str">
        <f>IF(E102&lt;&gt;"",OR(VLOOKUP(H102,DONNEES!$G$2:$H$7,2,0)="09",VLOOKUP(H102,DONNEES!$G$2:$H$7,2,0)="19"),"")</f>
        <v/>
      </c>
      <c r="AJ102" s="17" t="b">
        <f t="shared" si="31"/>
        <v>1</v>
      </c>
      <c r="AK102" s="11" t="str">
        <f t="shared" si="32"/>
        <v/>
      </c>
      <c r="AL102" s="11" t="str">
        <f t="shared" si="33"/>
        <v/>
      </c>
      <c r="AM102" s="11" t="str">
        <f t="shared" si="35"/>
        <v/>
      </c>
      <c r="AN102" s="11" t="str">
        <f t="shared" si="34"/>
        <v/>
      </c>
    </row>
    <row r="103" spans="1:40" x14ac:dyDescent="0.25">
      <c r="A103" s="6"/>
      <c r="B103" s="6"/>
      <c r="C103" s="2" t="str">
        <f>IFERROR(VLOOKUP(B103,DONNEES!$E:$F,2,0),"")</f>
        <v/>
      </c>
      <c r="D103" s="6"/>
      <c r="E103" s="6"/>
      <c r="F103" s="6"/>
      <c r="G103" s="6"/>
      <c r="H103" s="6"/>
      <c r="I103" s="6"/>
      <c r="J103" s="6"/>
      <c r="K103" s="6"/>
      <c r="L103" s="6"/>
      <c r="M103" s="2" t="str">
        <f>IFERROR(VLOOKUP(L103,DONNEES!$P$2:$Q$8,2,0),"")</f>
        <v/>
      </c>
      <c r="N103" s="6"/>
      <c r="O103" s="18"/>
      <c r="P103" s="18"/>
      <c r="Q103" s="6"/>
      <c r="R103" s="2" t="str">
        <f>IFERROR(VLOOKUP(Q103,DONNEES!$N$2:$O$17,2,0),"")</f>
        <v/>
      </c>
      <c r="S103" s="6"/>
      <c r="T103" s="2" t="str">
        <f>IFERROR(VLOOKUP(S103,DONNEES!$R$2:$S$6,2,0),"")</f>
        <v/>
      </c>
      <c r="V103" s="11" t="str">
        <f t="shared" si="23"/>
        <v/>
      </c>
      <c r="W103" s="11" t="b">
        <f t="shared" si="24"/>
        <v>0</v>
      </c>
      <c r="X103" s="11" t="b">
        <f t="shared" si="25"/>
        <v>0</v>
      </c>
      <c r="Y103" s="12">
        <f t="shared" si="26"/>
        <v>0</v>
      </c>
      <c r="Z103" s="11">
        <f t="shared" si="29"/>
        <v>0</v>
      </c>
      <c r="AA103" s="11">
        <f t="shared" si="30"/>
        <v>0</v>
      </c>
      <c r="AB103" s="11">
        <f t="shared" si="27"/>
        <v>1</v>
      </c>
      <c r="AC103" s="11">
        <f t="shared" si="28"/>
        <v>1</v>
      </c>
      <c r="AE103" s="11" t="str">
        <f>IF(E103&lt;&gt;"",OR(VLOOKUP(H103,DONNEES!$G$2:$H$7,2,0)="09",VLOOKUP(H103,DONNEES!$G$2:$H$7,2,0)="19"),"")</f>
        <v/>
      </c>
      <c r="AJ103" s="17" t="b">
        <f t="shared" si="31"/>
        <v>1</v>
      </c>
      <c r="AK103" s="11" t="str">
        <f t="shared" si="32"/>
        <v/>
      </c>
      <c r="AL103" s="11" t="str">
        <f t="shared" si="33"/>
        <v/>
      </c>
      <c r="AM103" s="11" t="str">
        <f t="shared" si="35"/>
        <v/>
      </c>
      <c r="AN103" s="11" t="str">
        <f t="shared" si="34"/>
        <v/>
      </c>
    </row>
    <row r="104" spans="1:40" x14ac:dyDescent="0.25">
      <c r="A104" s="6"/>
      <c r="B104" s="6"/>
      <c r="C104" s="2" t="str">
        <f>IFERROR(VLOOKUP(B104,DONNEES!$E:$F,2,0),"")</f>
        <v/>
      </c>
      <c r="D104" s="6"/>
      <c r="E104" s="6"/>
      <c r="F104" s="6"/>
      <c r="G104" s="6"/>
      <c r="H104" s="6"/>
      <c r="I104" s="6"/>
      <c r="J104" s="6"/>
      <c r="K104" s="6"/>
      <c r="L104" s="6"/>
      <c r="M104" s="2" t="str">
        <f>IFERROR(VLOOKUP(L104,DONNEES!$P$2:$Q$8,2,0),"")</f>
        <v/>
      </c>
      <c r="N104" s="6"/>
      <c r="O104" s="18"/>
      <c r="P104" s="18"/>
      <c r="Q104" s="6"/>
      <c r="R104" s="2" t="str">
        <f>IFERROR(VLOOKUP(Q104,DONNEES!$N$2:$O$17,2,0),"")</f>
        <v/>
      </c>
      <c r="S104" s="6"/>
      <c r="T104" s="2" t="str">
        <f>IFERROR(VLOOKUP(S104,DONNEES!$R$2:$S$6,2,0),"")</f>
        <v/>
      </c>
      <c r="V104" s="11" t="str">
        <f t="shared" si="23"/>
        <v/>
      </c>
      <c r="W104" s="11" t="b">
        <f t="shared" si="24"/>
        <v>0</v>
      </c>
      <c r="X104" s="11" t="b">
        <f t="shared" si="25"/>
        <v>0</v>
      </c>
      <c r="Y104" s="12">
        <f t="shared" si="26"/>
        <v>0</v>
      </c>
      <c r="Z104" s="11">
        <f t="shared" si="29"/>
        <v>0</v>
      </c>
      <c r="AA104" s="11">
        <f t="shared" si="30"/>
        <v>0</v>
      </c>
      <c r="AB104" s="11">
        <f t="shared" si="27"/>
        <v>1</v>
      </c>
      <c r="AC104" s="11">
        <f t="shared" si="28"/>
        <v>1</v>
      </c>
      <c r="AE104" s="11" t="str">
        <f>IF(E104&lt;&gt;"",OR(VLOOKUP(H104,DONNEES!$G$2:$H$7,2,0)="09",VLOOKUP(H104,DONNEES!$G$2:$H$7,2,0)="19"),"")</f>
        <v/>
      </c>
      <c r="AJ104" s="17" t="b">
        <f t="shared" si="31"/>
        <v>1</v>
      </c>
      <c r="AK104" s="11" t="str">
        <f t="shared" si="32"/>
        <v/>
      </c>
      <c r="AL104" s="11" t="str">
        <f t="shared" si="33"/>
        <v/>
      </c>
      <c r="AM104" s="11" t="str">
        <f t="shared" si="35"/>
        <v/>
      </c>
      <c r="AN104" s="11" t="str">
        <f t="shared" si="34"/>
        <v/>
      </c>
    </row>
    <row r="105" spans="1:40" x14ac:dyDescent="0.25">
      <c r="A105" s="6"/>
      <c r="B105" s="6"/>
      <c r="C105" s="2" t="str">
        <f>IFERROR(VLOOKUP(B105,DONNEES!$E:$F,2,0),"")</f>
        <v/>
      </c>
      <c r="D105" s="6"/>
      <c r="E105" s="6"/>
      <c r="F105" s="6"/>
      <c r="G105" s="6"/>
      <c r="H105" s="6"/>
      <c r="I105" s="6"/>
      <c r="J105" s="6"/>
      <c r="K105" s="6"/>
      <c r="L105" s="6"/>
      <c r="M105" s="2" t="str">
        <f>IFERROR(VLOOKUP(L105,DONNEES!$P$2:$Q$8,2,0),"")</f>
        <v/>
      </c>
      <c r="N105" s="6"/>
      <c r="O105" s="18"/>
      <c r="P105" s="18"/>
      <c r="Q105" s="6"/>
      <c r="R105" s="2" t="str">
        <f>IFERROR(VLOOKUP(Q105,DONNEES!$N$2:$O$17,2,0),"")</f>
        <v/>
      </c>
      <c r="S105" s="6"/>
      <c r="T105" s="2" t="str">
        <f>IFERROR(VLOOKUP(S105,DONNEES!$R$2:$S$6,2,0),"")</f>
        <v/>
      </c>
      <c r="V105" s="11" t="str">
        <f t="shared" si="23"/>
        <v/>
      </c>
      <c r="W105" s="11" t="b">
        <f t="shared" si="24"/>
        <v>0</v>
      </c>
      <c r="X105" s="11" t="b">
        <f t="shared" si="25"/>
        <v>0</v>
      </c>
      <c r="Y105" s="12">
        <f t="shared" si="26"/>
        <v>0</v>
      </c>
      <c r="Z105" s="11">
        <f t="shared" si="29"/>
        <v>0</v>
      </c>
      <c r="AA105" s="11">
        <f t="shared" si="30"/>
        <v>0</v>
      </c>
      <c r="AB105" s="11">
        <f t="shared" si="27"/>
        <v>1</v>
      </c>
      <c r="AC105" s="11">
        <f t="shared" si="28"/>
        <v>1</v>
      </c>
      <c r="AE105" s="11" t="str">
        <f>IF(E105&lt;&gt;"",OR(VLOOKUP(H105,DONNEES!$G$2:$H$7,2,0)="09",VLOOKUP(H105,DONNEES!$G$2:$H$7,2,0)="19"),"")</f>
        <v/>
      </c>
      <c r="AJ105" s="17" t="b">
        <f t="shared" si="31"/>
        <v>1</v>
      </c>
      <c r="AK105" s="11" t="str">
        <f t="shared" si="32"/>
        <v/>
      </c>
      <c r="AL105" s="11" t="str">
        <f t="shared" si="33"/>
        <v/>
      </c>
      <c r="AM105" s="11" t="str">
        <f t="shared" si="35"/>
        <v/>
      </c>
      <c r="AN105" s="11" t="str">
        <f t="shared" si="34"/>
        <v/>
      </c>
    </row>
    <row r="106" spans="1:40" x14ac:dyDescent="0.25">
      <c r="A106" s="6"/>
      <c r="B106" s="6"/>
      <c r="C106" s="2" t="str">
        <f>IFERROR(VLOOKUP(B106,DONNEES!$E:$F,2,0),"")</f>
        <v/>
      </c>
      <c r="D106" s="6"/>
      <c r="E106" s="6"/>
      <c r="F106" s="6"/>
      <c r="G106" s="6"/>
      <c r="H106" s="6"/>
      <c r="I106" s="6"/>
      <c r="J106" s="6"/>
      <c r="K106" s="6"/>
      <c r="L106" s="6"/>
      <c r="M106" s="2" t="str">
        <f>IFERROR(VLOOKUP(L106,DONNEES!$P$2:$Q$8,2,0),"")</f>
        <v/>
      </c>
      <c r="N106" s="6"/>
      <c r="O106" s="18"/>
      <c r="P106" s="18"/>
      <c r="Q106" s="6"/>
      <c r="R106" s="2" t="str">
        <f>IFERROR(VLOOKUP(Q106,DONNEES!$N$2:$O$17,2,0),"")</f>
        <v/>
      </c>
      <c r="S106" s="6"/>
      <c r="T106" s="2" t="str">
        <f>IFERROR(VLOOKUP(S106,DONNEES!$R$2:$S$6,2,0),"")</f>
        <v/>
      </c>
      <c r="V106" s="11" t="str">
        <f t="shared" si="23"/>
        <v/>
      </c>
      <c r="W106" s="11" t="b">
        <f t="shared" si="24"/>
        <v>0</v>
      </c>
      <c r="X106" s="11" t="b">
        <f t="shared" si="25"/>
        <v>0</v>
      </c>
      <c r="Y106" s="12">
        <f t="shared" si="26"/>
        <v>0</v>
      </c>
      <c r="Z106" s="11">
        <f t="shared" si="29"/>
        <v>0</v>
      </c>
      <c r="AA106" s="11">
        <f t="shared" si="30"/>
        <v>0</v>
      </c>
      <c r="AB106" s="11">
        <f t="shared" si="27"/>
        <v>1</v>
      </c>
      <c r="AC106" s="11">
        <f t="shared" si="28"/>
        <v>1</v>
      </c>
      <c r="AE106" s="11" t="str">
        <f>IF(E106&lt;&gt;"",OR(VLOOKUP(H106,DONNEES!$G$2:$H$7,2,0)="09",VLOOKUP(H106,DONNEES!$G$2:$H$7,2,0)="19"),"")</f>
        <v/>
      </c>
      <c r="AJ106" s="17" t="b">
        <f t="shared" si="31"/>
        <v>1</v>
      </c>
      <c r="AK106" s="11" t="str">
        <f t="shared" si="32"/>
        <v/>
      </c>
      <c r="AL106" s="11" t="str">
        <f t="shared" si="33"/>
        <v/>
      </c>
      <c r="AM106" s="11" t="str">
        <f t="shared" si="35"/>
        <v/>
      </c>
      <c r="AN106" s="11" t="str">
        <f t="shared" si="34"/>
        <v/>
      </c>
    </row>
    <row r="107" spans="1:40" x14ac:dyDescent="0.25">
      <c r="A107" s="6"/>
      <c r="B107" s="6"/>
      <c r="C107" s="2" t="str">
        <f>IFERROR(VLOOKUP(B107,DONNEES!$E:$F,2,0),"")</f>
        <v/>
      </c>
      <c r="D107" s="6"/>
      <c r="E107" s="6"/>
      <c r="F107" s="6"/>
      <c r="G107" s="6"/>
      <c r="H107" s="6"/>
      <c r="I107" s="6"/>
      <c r="J107" s="6"/>
      <c r="K107" s="6"/>
      <c r="L107" s="6"/>
      <c r="M107" s="2" t="str">
        <f>IFERROR(VLOOKUP(L107,DONNEES!$P$2:$Q$8,2,0),"")</f>
        <v/>
      </c>
      <c r="N107" s="6"/>
      <c r="O107" s="18"/>
      <c r="P107" s="18"/>
      <c r="Q107" s="6"/>
      <c r="R107" s="2" t="str">
        <f>IFERROR(VLOOKUP(Q107,DONNEES!$N$2:$O$17,2,0),"")</f>
        <v/>
      </c>
      <c r="S107" s="6"/>
      <c r="T107" s="2" t="str">
        <f>IFERROR(VLOOKUP(S107,DONNEES!$R$2:$S$6,2,0),"")</f>
        <v/>
      </c>
      <c r="V107" s="11" t="str">
        <f t="shared" si="23"/>
        <v/>
      </c>
      <c r="W107" s="11" t="b">
        <f t="shared" si="24"/>
        <v>0</v>
      </c>
      <c r="X107" s="11" t="b">
        <f t="shared" si="25"/>
        <v>0</v>
      </c>
      <c r="Y107" s="12">
        <f t="shared" si="26"/>
        <v>0</v>
      </c>
      <c r="Z107" s="11">
        <f t="shared" si="29"/>
        <v>0</v>
      </c>
      <c r="AA107" s="11">
        <f t="shared" si="30"/>
        <v>0</v>
      </c>
      <c r="AB107" s="11">
        <f t="shared" si="27"/>
        <v>1</v>
      </c>
      <c r="AC107" s="11">
        <f t="shared" si="28"/>
        <v>1</v>
      </c>
      <c r="AE107" s="11" t="str">
        <f>IF(E107&lt;&gt;"",OR(VLOOKUP(H107,DONNEES!$G$2:$H$7,2,0)="09",VLOOKUP(H107,DONNEES!$G$2:$H$7,2,0)="19"),"")</f>
        <v/>
      </c>
      <c r="AJ107" s="17" t="b">
        <f t="shared" si="31"/>
        <v>1</v>
      </c>
      <c r="AK107" s="11" t="str">
        <f t="shared" si="32"/>
        <v/>
      </c>
      <c r="AL107" s="11" t="str">
        <f t="shared" si="33"/>
        <v/>
      </c>
      <c r="AM107" s="11" t="str">
        <f t="shared" si="35"/>
        <v/>
      </c>
      <c r="AN107" s="11" t="str">
        <f t="shared" si="34"/>
        <v/>
      </c>
    </row>
    <row r="108" spans="1:40" x14ac:dyDescent="0.25">
      <c r="A108" s="6"/>
      <c r="B108" s="6"/>
      <c r="C108" s="2" t="str">
        <f>IFERROR(VLOOKUP(B108,DONNEES!$E:$F,2,0),"")</f>
        <v/>
      </c>
      <c r="D108" s="6"/>
      <c r="E108" s="6"/>
      <c r="F108" s="6"/>
      <c r="G108" s="6"/>
      <c r="H108" s="6"/>
      <c r="I108" s="6"/>
      <c r="J108" s="6"/>
      <c r="K108" s="6"/>
      <c r="L108" s="6"/>
      <c r="M108" s="2" t="str">
        <f>IFERROR(VLOOKUP(L108,DONNEES!$P$2:$Q$8,2,0),"")</f>
        <v/>
      </c>
      <c r="N108" s="6"/>
      <c r="O108" s="18"/>
      <c r="P108" s="18"/>
      <c r="Q108" s="6"/>
      <c r="R108" s="2" t="str">
        <f>IFERROR(VLOOKUP(Q108,DONNEES!$N$2:$O$17,2,0),"")</f>
        <v/>
      </c>
      <c r="S108" s="6"/>
      <c r="T108" s="2" t="str">
        <f>IFERROR(VLOOKUP(S108,DONNEES!$R$2:$S$6,2,0),"")</f>
        <v/>
      </c>
      <c r="V108" s="11" t="str">
        <f t="shared" si="23"/>
        <v/>
      </c>
      <c r="W108" s="11" t="b">
        <f t="shared" si="24"/>
        <v>0</v>
      </c>
      <c r="X108" s="11" t="b">
        <f t="shared" si="25"/>
        <v>0</v>
      </c>
      <c r="Y108" s="12">
        <f t="shared" si="26"/>
        <v>0</v>
      </c>
      <c r="Z108" s="11">
        <f t="shared" si="29"/>
        <v>0</v>
      </c>
      <c r="AA108" s="11">
        <f t="shared" si="30"/>
        <v>0</v>
      </c>
      <c r="AB108" s="11">
        <f t="shared" si="27"/>
        <v>1</v>
      </c>
      <c r="AC108" s="11">
        <f t="shared" si="28"/>
        <v>1</v>
      </c>
      <c r="AE108" s="11" t="str">
        <f>IF(E108&lt;&gt;"",OR(VLOOKUP(H108,DONNEES!$G$2:$H$7,2,0)="09",VLOOKUP(H108,DONNEES!$G$2:$H$7,2,0)="19"),"")</f>
        <v/>
      </c>
      <c r="AJ108" s="17" t="b">
        <f t="shared" si="31"/>
        <v>1</v>
      </c>
      <c r="AK108" s="11" t="str">
        <f t="shared" si="32"/>
        <v/>
      </c>
      <c r="AL108" s="11" t="str">
        <f t="shared" si="33"/>
        <v/>
      </c>
      <c r="AM108" s="11" t="str">
        <f t="shared" si="35"/>
        <v/>
      </c>
      <c r="AN108" s="11" t="str">
        <f t="shared" si="34"/>
        <v/>
      </c>
    </row>
    <row r="109" spans="1:40" x14ac:dyDescent="0.25">
      <c r="A109" s="6"/>
      <c r="B109" s="6"/>
      <c r="C109" s="2" t="str">
        <f>IFERROR(VLOOKUP(B109,DONNEES!$E:$F,2,0),"")</f>
        <v/>
      </c>
      <c r="D109" s="6"/>
      <c r="E109" s="6"/>
      <c r="F109" s="6"/>
      <c r="G109" s="6"/>
      <c r="H109" s="6"/>
      <c r="I109" s="6"/>
      <c r="J109" s="6"/>
      <c r="K109" s="6"/>
      <c r="L109" s="6"/>
      <c r="M109" s="2" t="str">
        <f>IFERROR(VLOOKUP(L109,DONNEES!$P$2:$Q$8,2,0),"")</f>
        <v/>
      </c>
      <c r="N109" s="6"/>
      <c r="O109" s="18"/>
      <c r="P109" s="18"/>
      <c r="Q109" s="6"/>
      <c r="R109" s="2" t="str">
        <f>IFERROR(VLOOKUP(Q109,DONNEES!$N$2:$O$17,2,0),"")</f>
        <v/>
      </c>
      <c r="S109" s="6"/>
      <c r="T109" s="2" t="str">
        <f>IFERROR(VLOOKUP(S109,DONNEES!$R$2:$S$6,2,0),"")</f>
        <v/>
      </c>
      <c r="V109" s="11" t="str">
        <f t="shared" si="23"/>
        <v/>
      </c>
      <c r="W109" s="11" t="b">
        <f t="shared" si="24"/>
        <v>0</v>
      </c>
      <c r="X109" s="11" t="b">
        <f t="shared" si="25"/>
        <v>0</v>
      </c>
      <c r="Y109" s="12">
        <f t="shared" si="26"/>
        <v>0</v>
      </c>
      <c r="Z109" s="11">
        <f t="shared" si="29"/>
        <v>0</v>
      </c>
      <c r="AA109" s="11">
        <f t="shared" si="30"/>
        <v>0</v>
      </c>
      <c r="AB109" s="11">
        <f t="shared" si="27"/>
        <v>1</v>
      </c>
      <c r="AC109" s="11">
        <f t="shared" si="28"/>
        <v>1</v>
      </c>
      <c r="AE109" s="11" t="str">
        <f>IF(E109&lt;&gt;"",OR(VLOOKUP(H109,DONNEES!$G$2:$H$7,2,0)="09",VLOOKUP(H109,DONNEES!$G$2:$H$7,2,0)="19"),"")</f>
        <v/>
      </c>
      <c r="AJ109" s="17" t="b">
        <f t="shared" si="31"/>
        <v>1</v>
      </c>
      <c r="AK109" s="11" t="str">
        <f t="shared" si="32"/>
        <v/>
      </c>
      <c r="AL109" s="11" t="str">
        <f t="shared" si="33"/>
        <v/>
      </c>
      <c r="AM109" s="11" t="str">
        <f t="shared" si="35"/>
        <v/>
      </c>
      <c r="AN109" s="11" t="str">
        <f t="shared" si="34"/>
        <v/>
      </c>
    </row>
    <row r="110" spans="1:40" x14ac:dyDescent="0.25">
      <c r="A110" s="6"/>
      <c r="B110" s="6"/>
      <c r="C110" s="2" t="str">
        <f>IFERROR(VLOOKUP(B110,DONNEES!$E:$F,2,0),"")</f>
        <v/>
      </c>
      <c r="D110" s="6"/>
      <c r="E110" s="6"/>
      <c r="F110" s="6"/>
      <c r="G110" s="6"/>
      <c r="H110" s="6"/>
      <c r="I110" s="6"/>
      <c r="J110" s="6"/>
      <c r="K110" s="6"/>
      <c r="L110" s="6"/>
      <c r="M110" s="2" t="str">
        <f>IFERROR(VLOOKUP(L110,DONNEES!$P$2:$Q$8,2,0),"")</f>
        <v/>
      </c>
      <c r="N110" s="6"/>
      <c r="O110" s="18"/>
      <c r="P110" s="18"/>
      <c r="Q110" s="6"/>
      <c r="R110" s="2" t="str">
        <f>IFERROR(VLOOKUP(Q110,DONNEES!$N$2:$O$17,2,0),"")</f>
        <v/>
      </c>
      <c r="S110" s="6"/>
      <c r="T110" s="2" t="str">
        <f>IFERROR(VLOOKUP(S110,DONNEES!$R$2:$S$6,2,0),"")</f>
        <v/>
      </c>
      <c r="V110" s="11" t="str">
        <f t="shared" si="23"/>
        <v/>
      </c>
      <c r="W110" s="11" t="b">
        <f t="shared" si="24"/>
        <v>0</v>
      </c>
      <c r="X110" s="11" t="b">
        <f t="shared" si="25"/>
        <v>0</v>
      </c>
      <c r="Y110" s="12">
        <f t="shared" si="26"/>
        <v>0</v>
      </c>
      <c r="Z110" s="11">
        <f t="shared" si="29"/>
        <v>0</v>
      </c>
      <c r="AA110" s="11">
        <f t="shared" si="30"/>
        <v>0</v>
      </c>
      <c r="AB110" s="11">
        <f t="shared" si="27"/>
        <v>1</v>
      </c>
      <c r="AC110" s="11">
        <f t="shared" si="28"/>
        <v>1</v>
      </c>
      <c r="AE110" s="11" t="str">
        <f>IF(E110&lt;&gt;"",OR(VLOOKUP(H110,DONNEES!$G$2:$H$7,2,0)="09",VLOOKUP(H110,DONNEES!$G$2:$H$7,2,0)="19"),"")</f>
        <v/>
      </c>
      <c r="AJ110" s="17" t="b">
        <f t="shared" si="31"/>
        <v>1</v>
      </c>
      <c r="AK110" s="11" t="str">
        <f t="shared" si="32"/>
        <v/>
      </c>
      <c r="AL110" s="11" t="str">
        <f t="shared" si="33"/>
        <v/>
      </c>
      <c r="AM110" s="11" t="str">
        <f t="shared" si="35"/>
        <v/>
      </c>
      <c r="AN110" s="11" t="str">
        <f t="shared" si="34"/>
        <v/>
      </c>
    </row>
    <row r="111" spans="1:40" x14ac:dyDescent="0.25">
      <c r="A111" s="6"/>
      <c r="B111" s="6"/>
      <c r="C111" s="2" t="str">
        <f>IFERROR(VLOOKUP(B111,DONNEES!$E:$F,2,0),"")</f>
        <v/>
      </c>
      <c r="D111" s="6"/>
      <c r="E111" s="6"/>
      <c r="F111" s="6"/>
      <c r="G111" s="6"/>
      <c r="H111" s="6"/>
      <c r="I111" s="6"/>
      <c r="J111" s="6"/>
      <c r="K111" s="6"/>
      <c r="L111" s="6"/>
      <c r="M111" s="2" t="str">
        <f>IFERROR(VLOOKUP(L111,DONNEES!$P$2:$Q$8,2,0),"")</f>
        <v/>
      </c>
      <c r="N111" s="6"/>
      <c r="O111" s="18"/>
      <c r="P111" s="18"/>
      <c r="Q111" s="6"/>
      <c r="R111" s="2" t="str">
        <f>IFERROR(VLOOKUP(Q111,DONNEES!$N$2:$O$17,2,0),"")</f>
        <v/>
      </c>
      <c r="S111" s="6"/>
      <c r="T111" s="2" t="str">
        <f>IFERROR(VLOOKUP(S111,DONNEES!$R$2:$S$6,2,0),"")</f>
        <v/>
      </c>
      <c r="V111" s="11" t="str">
        <f t="shared" si="23"/>
        <v/>
      </c>
      <c r="W111" s="11" t="b">
        <f t="shared" si="24"/>
        <v>0</v>
      </c>
      <c r="X111" s="11" t="b">
        <f t="shared" si="25"/>
        <v>0</v>
      </c>
      <c r="Y111" s="12">
        <f t="shared" si="26"/>
        <v>0</v>
      </c>
      <c r="Z111" s="11">
        <f t="shared" si="29"/>
        <v>0</v>
      </c>
      <c r="AA111" s="11">
        <f t="shared" si="30"/>
        <v>0</v>
      </c>
      <c r="AB111" s="11">
        <f t="shared" si="27"/>
        <v>1</v>
      </c>
      <c r="AC111" s="11">
        <f t="shared" si="28"/>
        <v>1</v>
      </c>
      <c r="AE111" s="11" t="str">
        <f>IF(E111&lt;&gt;"",OR(VLOOKUP(H111,DONNEES!$G$2:$H$7,2,0)="09",VLOOKUP(H111,DONNEES!$G$2:$H$7,2,0)="19"),"")</f>
        <v/>
      </c>
      <c r="AJ111" s="17" t="b">
        <f t="shared" si="31"/>
        <v>1</v>
      </c>
      <c r="AK111" s="11" t="str">
        <f t="shared" si="32"/>
        <v/>
      </c>
      <c r="AL111" s="11" t="str">
        <f t="shared" si="33"/>
        <v/>
      </c>
      <c r="AM111" s="11" t="str">
        <f t="shared" si="35"/>
        <v/>
      </c>
      <c r="AN111" s="11" t="str">
        <f t="shared" si="34"/>
        <v/>
      </c>
    </row>
    <row r="112" spans="1:40" x14ac:dyDescent="0.25">
      <c r="A112" s="6"/>
      <c r="B112" s="6"/>
      <c r="C112" s="2" t="str">
        <f>IFERROR(VLOOKUP(B112,DONNEES!$E:$F,2,0),"")</f>
        <v/>
      </c>
      <c r="D112" s="6"/>
      <c r="E112" s="6"/>
      <c r="F112" s="6"/>
      <c r="G112" s="6"/>
      <c r="H112" s="6"/>
      <c r="I112" s="6"/>
      <c r="J112" s="6"/>
      <c r="K112" s="6"/>
      <c r="L112" s="6"/>
      <c r="M112" s="2" t="str">
        <f>IFERROR(VLOOKUP(L112,DONNEES!$P$2:$Q$8,2,0),"")</f>
        <v/>
      </c>
      <c r="N112" s="6"/>
      <c r="O112" s="18"/>
      <c r="P112" s="18"/>
      <c r="Q112" s="6"/>
      <c r="R112" s="2" t="str">
        <f>IFERROR(VLOOKUP(Q112,DONNEES!$N$2:$O$17,2,0),"")</f>
        <v/>
      </c>
      <c r="S112" s="6"/>
      <c r="T112" s="2" t="str">
        <f>IFERROR(VLOOKUP(S112,DONNEES!$R$2:$S$6,2,0),"")</f>
        <v/>
      </c>
      <c r="V112" s="11" t="str">
        <f t="shared" si="23"/>
        <v/>
      </c>
      <c r="W112" s="11" t="b">
        <f t="shared" si="24"/>
        <v>0</v>
      </c>
      <c r="X112" s="11" t="b">
        <f t="shared" si="25"/>
        <v>0</v>
      </c>
      <c r="Y112" s="12">
        <f t="shared" si="26"/>
        <v>0</v>
      </c>
      <c r="Z112" s="11">
        <f t="shared" si="29"/>
        <v>0</v>
      </c>
      <c r="AA112" s="11">
        <f t="shared" si="30"/>
        <v>0</v>
      </c>
      <c r="AB112" s="11">
        <f t="shared" si="27"/>
        <v>1</v>
      </c>
      <c r="AC112" s="11">
        <f t="shared" si="28"/>
        <v>1</v>
      </c>
      <c r="AE112" s="11" t="str">
        <f>IF(E112&lt;&gt;"",OR(VLOOKUP(H112,DONNEES!$G$2:$H$7,2,0)="09",VLOOKUP(H112,DONNEES!$G$2:$H$7,2,0)="19"),"")</f>
        <v/>
      </c>
      <c r="AJ112" s="17" t="b">
        <f t="shared" si="31"/>
        <v>1</v>
      </c>
      <c r="AK112" s="11" t="str">
        <f t="shared" si="32"/>
        <v/>
      </c>
      <c r="AL112" s="11" t="str">
        <f t="shared" si="33"/>
        <v/>
      </c>
      <c r="AM112" s="11" t="str">
        <f t="shared" si="35"/>
        <v/>
      </c>
      <c r="AN112" s="11" t="str">
        <f t="shared" si="34"/>
        <v/>
      </c>
    </row>
    <row r="113" spans="1:40" x14ac:dyDescent="0.25">
      <c r="A113" s="6"/>
      <c r="B113" s="6"/>
      <c r="C113" s="2" t="str">
        <f>IFERROR(VLOOKUP(B113,DONNEES!$E:$F,2,0),"")</f>
        <v/>
      </c>
      <c r="D113" s="6"/>
      <c r="E113" s="6"/>
      <c r="F113" s="6"/>
      <c r="G113" s="6"/>
      <c r="H113" s="6"/>
      <c r="I113" s="6"/>
      <c r="J113" s="6"/>
      <c r="K113" s="6"/>
      <c r="L113" s="6"/>
      <c r="M113" s="2" t="str">
        <f>IFERROR(VLOOKUP(L113,DONNEES!$P$2:$Q$8,2,0),"")</f>
        <v/>
      </c>
      <c r="N113" s="6"/>
      <c r="O113" s="18"/>
      <c r="P113" s="18"/>
      <c r="Q113" s="6"/>
      <c r="R113" s="2" t="str">
        <f>IFERROR(VLOOKUP(Q113,DONNEES!$N$2:$O$17,2,0),"")</f>
        <v/>
      </c>
      <c r="S113" s="6"/>
      <c r="T113" s="2" t="str">
        <f>IFERROR(VLOOKUP(S113,DONNEES!$R$2:$S$6,2,0),"")</f>
        <v/>
      </c>
      <c r="V113" s="11" t="str">
        <f t="shared" si="23"/>
        <v/>
      </c>
      <c r="W113" s="11" t="b">
        <f t="shared" si="24"/>
        <v>0</v>
      </c>
      <c r="X113" s="11" t="b">
        <f t="shared" si="25"/>
        <v>0</v>
      </c>
      <c r="Y113" s="12">
        <f t="shared" si="26"/>
        <v>0</v>
      </c>
      <c r="Z113" s="11">
        <f t="shared" si="29"/>
        <v>0</v>
      </c>
      <c r="AA113" s="11">
        <f t="shared" si="30"/>
        <v>0</v>
      </c>
      <c r="AB113" s="11">
        <f t="shared" si="27"/>
        <v>1</v>
      </c>
      <c r="AC113" s="11">
        <f t="shared" si="28"/>
        <v>1</v>
      </c>
      <c r="AE113" s="11" t="str">
        <f>IF(E113&lt;&gt;"",OR(VLOOKUP(H113,DONNEES!$G$2:$H$7,2,0)="09",VLOOKUP(H113,DONNEES!$G$2:$H$7,2,0)="19"),"")</f>
        <v/>
      </c>
      <c r="AJ113" s="17" t="b">
        <f t="shared" si="31"/>
        <v>1</v>
      </c>
      <c r="AK113" s="11" t="str">
        <f t="shared" si="32"/>
        <v/>
      </c>
      <c r="AL113" s="11" t="str">
        <f t="shared" si="33"/>
        <v/>
      </c>
      <c r="AM113" s="11" t="str">
        <f t="shared" si="35"/>
        <v/>
      </c>
      <c r="AN113" s="11" t="str">
        <f t="shared" si="34"/>
        <v/>
      </c>
    </row>
    <row r="114" spans="1:40" x14ac:dyDescent="0.25">
      <c r="A114" s="6"/>
      <c r="B114" s="6"/>
      <c r="C114" s="2" t="str">
        <f>IFERROR(VLOOKUP(B114,DONNEES!$E:$F,2,0),"")</f>
        <v/>
      </c>
      <c r="D114" s="6"/>
      <c r="E114" s="6"/>
      <c r="F114" s="6"/>
      <c r="G114" s="6"/>
      <c r="H114" s="6"/>
      <c r="I114" s="6"/>
      <c r="J114" s="6"/>
      <c r="K114" s="6"/>
      <c r="L114" s="6"/>
      <c r="M114" s="2" t="str">
        <f>IFERROR(VLOOKUP(L114,DONNEES!$P$2:$Q$8,2,0),"")</f>
        <v/>
      </c>
      <c r="N114" s="6"/>
      <c r="O114" s="18"/>
      <c r="P114" s="18"/>
      <c r="Q114" s="6"/>
      <c r="R114" s="2" t="str">
        <f>IFERROR(VLOOKUP(Q114,DONNEES!$N$2:$O$17,2,0),"")</f>
        <v/>
      </c>
      <c r="S114" s="6"/>
      <c r="T114" s="2" t="str">
        <f>IFERROR(VLOOKUP(S114,DONNEES!$R$2:$S$6,2,0),"")</f>
        <v/>
      </c>
      <c r="V114" s="11" t="str">
        <f t="shared" si="23"/>
        <v/>
      </c>
      <c r="W114" s="11" t="b">
        <f t="shared" si="24"/>
        <v>0</v>
      </c>
      <c r="X114" s="11" t="b">
        <f t="shared" si="25"/>
        <v>0</v>
      </c>
      <c r="Y114" s="12">
        <f t="shared" si="26"/>
        <v>0</v>
      </c>
      <c r="Z114" s="11">
        <f t="shared" si="29"/>
        <v>0</v>
      </c>
      <c r="AA114" s="11">
        <f t="shared" si="30"/>
        <v>0</v>
      </c>
      <c r="AB114" s="11">
        <f t="shared" si="27"/>
        <v>1</v>
      </c>
      <c r="AC114" s="11">
        <f t="shared" si="28"/>
        <v>1</v>
      </c>
      <c r="AE114" s="11" t="str">
        <f>IF(E114&lt;&gt;"",OR(VLOOKUP(H114,DONNEES!$G$2:$H$7,2,0)="09",VLOOKUP(H114,DONNEES!$G$2:$H$7,2,0)="19"),"")</f>
        <v/>
      </c>
      <c r="AJ114" s="17" t="b">
        <f t="shared" si="31"/>
        <v>1</v>
      </c>
      <c r="AK114" s="11" t="str">
        <f t="shared" si="32"/>
        <v/>
      </c>
      <c r="AL114" s="11" t="str">
        <f t="shared" si="33"/>
        <v/>
      </c>
      <c r="AM114" s="11" t="str">
        <f t="shared" si="35"/>
        <v/>
      </c>
      <c r="AN114" s="11" t="str">
        <f t="shared" si="34"/>
        <v/>
      </c>
    </row>
    <row r="115" spans="1:40" x14ac:dyDescent="0.25">
      <c r="A115" s="6"/>
      <c r="B115" s="6"/>
      <c r="C115" s="2" t="str">
        <f>IFERROR(VLOOKUP(B115,DONNEES!$E:$F,2,0),"")</f>
        <v/>
      </c>
      <c r="D115" s="6"/>
      <c r="E115" s="6"/>
      <c r="F115" s="6"/>
      <c r="G115" s="6"/>
      <c r="H115" s="6"/>
      <c r="I115" s="6"/>
      <c r="J115" s="6"/>
      <c r="K115" s="6"/>
      <c r="L115" s="6"/>
      <c r="M115" s="2" t="str">
        <f>IFERROR(VLOOKUP(L115,DONNEES!$P$2:$Q$8,2,0),"")</f>
        <v/>
      </c>
      <c r="N115" s="6"/>
      <c r="O115" s="18"/>
      <c r="P115" s="18"/>
      <c r="Q115" s="6"/>
      <c r="R115" s="2" t="str">
        <f>IFERROR(VLOOKUP(Q115,DONNEES!$N$2:$O$17,2,0),"")</f>
        <v/>
      </c>
      <c r="S115" s="6"/>
      <c r="T115" s="2" t="str">
        <f>IFERROR(VLOOKUP(S115,DONNEES!$R$2:$S$6,2,0),"")</f>
        <v/>
      </c>
      <c r="V115" s="11" t="str">
        <f t="shared" si="23"/>
        <v/>
      </c>
      <c r="W115" s="11" t="b">
        <f t="shared" si="24"/>
        <v>0</v>
      </c>
      <c r="X115" s="11" t="b">
        <f t="shared" si="25"/>
        <v>0</v>
      </c>
      <c r="Y115" s="12">
        <f t="shared" si="26"/>
        <v>0</v>
      </c>
      <c r="Z115" s="11">
        <f t="shared" si="29"/>
        <v>0</v>
      </c>
      <c r="AA115" s="11">
        <f t="shared" si="30"/>
        <v>0</v>
      </c>
      <c r="AB115" s="11">
        <f t="shared" si="27"/>
        <v>1</v>
      </c>
      <c r="AC115" s="11">
        <f t="shared" si="28"/>
        <v>1</v>
      </c>
      <c r="AE115" s="11" t="str">
        <f>IF(E115&lt;&gt;"",OR(VLOOKUP(H115,DONNEES!$G$2:$H$7,2,0)="09",VLOOKUP(H115,DONNEES!$G$2:$H$7,2,0)="19"),"")</f>
        <v/>
      </c>
      <c r="AJ115" s="17" t="b">
        <f t="shared" si="31"/>
        <v>1</v>
      </c>
      <c r="AK115" s="11" t="str">
        <f t="shared" si="32"/>
        <v/>
      </c>
      <c r="AL115" s="11" t="str">
        <f t="shared" si="33"/>
        <v/>
      </c>
      <c r="AM115" s="11" t="str">
        <f t="shared" si="35"/>
        <v/>
      </c>
      <c r="AN115" s="11" t="str">
        <f t="shared" si="34"/>
        <v/>
      </c>
    </row>
    <row r="116" spans="1:40" x14ac:dyDescent="0.25">
      <c r="A116" s="6"/>
      <c r="B116" s="6"/>
      <c r="C116" s="2" t="str">
        <f>IFERROR(VLOOKUP(B116,DONNEES!$E:$F,2,0),"")</f>
        <v/>
      </c>
      <c r="D116" s="6"/>
      <c r="E116" s="6"/>
      <c r="F116" s="6"/>
      <c r="G116" s="6"/>
      <c r="H116" s="6"/>
      <c r="I116" s="6"/>
      <c r="J116" s="6"/>
      <c r="K116" s="6"/>
      <c r="L116" s="6"/>
      <c r="M116" s="2" t="str">
        <f>IFERROR(VLOOKUP(L116,DONNEES!$P$2:$Q$8,2,0),"")</f>
        <v/>
      </c>
      <c r="N116" s="6"/>
      <c r="O116" s="18"/>
      <c r="P116" s="18"/>
      <c r="Q116" s="6"/>
      <c r="R116" s="2" t="str">
        <f>IFERROR(VLOOKUP(Q116,DONNEES!$N$2:$O$17,2,0),"")</f>
        <v/>
      </c>
      <c r="S116" s="6"/>
      <c r="T116" s="2" t="str">
        <f>IFERROR(VLOOKUP(S116,DONNEES!$R$2:$S$6,2,0),"")</f>
        <v/>
      </c>
      <c r="V116" s="11" t="str">
        <f t="shared" si="23"/>
        <v/>
      </c>
      <c r="W116" s="11" t="b">
        <f t="shared" si="24"/>
        <v>0</v>
      </c>
      <c r="X116" s="11" t="b">
        <f t="shared" si="25"/>
        <v>0</v>
      </c>
      <c r="Y116" s="12">
        <f t="shared" si="26"/>
        <v>0</v>
      </c>
      <c r="Z116" s="11">
        <f t="shared" si="29"/>
        <v>0</v>
      </c>
      <c r="AA116" s="11">
        <f t="shared" si="30"/>
        <v>0</v>
      </c>
      <c r="AB116" s="11">
        <f t="shared" si="27"/>
        <v>1</v>
      </c>
      <c r="AC116" s="11">
        <f t="shared" si="28"/>
        <v>1</v>
      </c>
      <c r="AE116" s="11" t="str">
        <f>IF(E116&lt;&gt;"",OR(VLOOKUP(H116,DONNEES!$G$2:$H$7,2,0)="09",VLOOKUP(H116,DONNEES!$G$2:$H$7,2,0)="19"),"")</f>
        <v/>
      </c>
      <c r="AJ116" s="17" t="b">
        <f t="shared" si="31"/>
        <v>1</v>
      </c>
      <c r="AK116" s="11" t="str">
        <f t="shared" si="32"/>
        <v/>
      </c>
      <c r="AL116" s="11" t="str">
        <f t="shared" si="33"/>
        <v/>
      </c>
      <c r="AM116" s="11" t="str">
        <f t="shared" si="35"/>
        <v/>
      </c>
      <c r="AN116" s="11" t="str">
        <f t="shared" si="34"/>
        <v/>
      </c>
    </row>
    <row r="117" spans="1:40" x14ac:dyDescent="0.25">
      <c r="A117" s="6"/>
      <c r="B117" s="6"/>
      <c r="C117" s="2" t="str">
        <f>IFERROR(VLOOKUP(B117,DONNEES!$E:$F,2,0),"")</f>
        <v/>
      </c>
      <c r="D117" s="6"/>
      <c r="E117" s="6"/>
      <c r="F117" s="6"/>
      <c r="G117" s="6"/>
      <c r="H117" s="6"/>
      <c r="I117" s="6"/>
      <c r="J117" s="6"/>
      <c r="K117" s="6"/>
      <c r="L117" s="6"/>
      <c r="M117" s="2" t="str">
        <f>IFERROR(VLOOKUP(L117,DONNEES!$P$2:$Q$8,2,0),"")</f>
        <v/>
      </c>
      <c r="N117" s="6"/>
      <c r="O117" s="18"/>
      <c r="P117" s="18"/>
      <c r="Q117" s="6"/>
      <c r="R117" s="2" t="str">
        <f>IFERROR(VLOOKUP(Q117,DONNEES!$N$2:$O$17,2,0),"")</f>
        <v/>
      </c>
      <c r="S117" s="6"/>
      <c r="T117" s="2" t="str">
        <f>IFERROR(VLOOKUP(S117,DONNEES!$R$2:$S$6,2,0),"")</f>
        <v/>
      </c>
      <c r="V117" s="11" t="str">
        <f t="shared" si="23"/>
        <v/>
      </c>
      <c r="W117" s="11" t="b">
        <f t="shared" si="24"/>
        <v>0</v>
      </c>
      <c r="X117" s="11" t="b">
        <f t="shared" si="25"/>
        <v>0</v>
      </c>
      <c r="Y117" s="12">
        <f t="shared" si="26"/>
        <v>0</v>
      </c>
      <c r="Z117" s="11">
        <f t="shared" si="29"/>
        <v>0</v>
      </c>
      <c r="AA117" s="11">
        <f t="shared" si="30"/>
        <v>0</v>
      </c>
      <c r="AB117" s="11">
        <f t="shared" si="27"/>
        <v>1</v>
      </c>
      <c r="AC117" s="11">
        <f t="shared" si="28"/>
        <v>1</v>
      </c>
      <c r="AE117" s="11" t="str">
        <f>IF(E117&lt;&gt;"",OR(VLOOKUP(H117,DONNEES!$G$2:$H$7,2,0)="09",VLOOKUP(H117,DONNEES!$G$2:$H$7,2,0)="19"),"")</f>
        <v/>
      </c>
      <c r="AJ117" s="17" t="b">
        <f t="shared" si="31"/>
        <v>1</v>
      </c>
      <c r="AK117" s="11" t="str">
        <f t="shared" si="32"/>
        <v/>
      </c>
      <c r="AL117" s="11" t="str">
        <f t="shared" si="33"/>
        <v/>
      </c>
      <c r="AM117" s="11" t="str">
        <f t="shared" si="35"/>
        <v/>
      </c>
      <c r="AN117" s="11" t="str">
        <f t="shared" si="34"/>
        <v/>
      </c>
    </row>
    <row r="118" spans="1:40" x14ac:dyDescent="0.25">
      <c r="A118" s="6"/>
      <c r="B118" s="6"/>
      <c r="C118" s="2" t="str">
        <f>IFERROR(VLOOKUP(B118,DONNEES!$E:$F,2,0),"")</f>
        <v/>
      </c>
      <c r="D118" s="6"/>
      <c r="E118" s="6"/>
      <c r="F118" s="6"/>
      <c r="G118" s="6"/>
      <c r="H118" s="6"/>
      <c r="I118" s="6"/>
      <c r="J118" s="6"/>
      <c r="K118" s="6"/>
      <c r="L118" s="6"/>
      <c r="M118" s="2" t="str">
        <f>IFERROR(VLOOKUP(L118,DONNEES!$P$2:$Q$8,2,0),"")</f>
        <v/>
      </c>
      <c r="N118" s="6"/>
      <c r="O118" s="18"/>
      <c r="P118" s="18"/>
      <c r="Q118" s="6"/>
      <c r="R118" s="2" t="str">
        <f>IFERROR(VLOOKUP(Q118,DONNEES!$N$2:$O$17,2,0),"")</f>
        <v/>
      </c>
      <c r="S118" s="6"/>
      <c r="T118" s="2" t="str">
        <f>IFERROR(VLOOKUP(S118,DONNEES!$R$2:$S$6,2,0),"")</f>
        <v/>
      </c>
      <c r="V118" s="11" t="str">
        <f t="shared" si="23"/>
        <v/>
      </c>
      <c r="W118" s="11" t="b">
        <f t="shared" si="24"/>
        <v>0</v>
      </c>
      <c r="X118" s="11" t="b">
        <f t="shared" si="25"/>
        <v>0</v>
      </c>
      <c r="Y118" s="12">
        <f t="shared" si="26"/>
        <v>0</v>
      </c>
      <c r="Z118" s="11">
        <f t="shared" si="29"/>
        <v>0</v>
      </c>
      <c r="AA118" s="11">
        <f t="shared" si="30"/>
        <v>0</v>
      </c>
      <c r="AB118" s="11">
        <f t="shared" si="27"/>
        <v>1</v>
      </c>
      <c r="AC118" s="11">
        <f t="shared" si="28"/>
        <v>1</v>
      </c>
      <c r="AE118" s="11" t="str">
        <f>IF(E118&lt;&gt;"",OR(VLOOKUP(H118,DONNEES!$G$2:$H$7,2,0)="09",VLOOKUP(H118,DONNEES!$G$2:$H$7,2,0)="19"),"")</f>
        <v/>
      </c>
      <c r="AJ118" s="17" t="b">
        <f t="shared" si="31"/>
        <v>1</v>
      </c>
      <c r="AK118" s="11" t="str">
        <f t="shared" si="32"/>
        <v/>
      </c>
      <c r="AL118" s="11" t="str">
        <f t="shared" si="33"/>
        <v/>
      </c>
      <c r="AM118" s="11" t="str">
        <f t="shared" si="35"/>
        <v/>
      </c>
      <c r="AN118" s="11" t="str">
        <f t="shared" si="34"/>
        <v/>
      </c>
    </row>
    <row r="119" spans="1:40" x14ac:dyDescent="0.25">
      <c r="A119" s="6"/>
      <c r="B119" s="6"/>
      <c r="C119" s="2" t="str">
        <f>IFERROR(VLOOKUP(B119,DONNEES!$E:$F,2,0),"")</f>
        <v/>
      </c>
      <c r="D119" s="6"/>
      <c r="E119" s="6"/>
      <c r="F119" s="6"/>
      <c r="G119" s="6"/>
      <c r="H119" s="6"/>
      <c r="I119" s="6"/>
      <c r="J119" s="6"/>
      <c r="K119" s="6"/>
      <c r="L119" s="6"/>
      <c r="M119" s="2" t="str">
        <f>IFERROR(VLOOKUP(L119,DONNEES!$P$2:$Q$8,2,0),"")</f>
        <v/>
      </c>
      <c r="N119" s="6"/>
      <c r="O119" s="18"/>
      <c r="P119" s="18"/>
      <c r="Q119" s="6"/>
      <c r="R119" s="2" t="str">
        <f>IFERROR(VLOOKUP(Q119,DONNEES!$N$2:$O$17,2,0),"")</f>
        <v/>
      </c>
      <c r="S119" s="6"/>
      <c r="T119" s="2" t="str">
        <f>IFERROR(VLOOKUP(S119,DONNEES!$R$2:$S$6,2,0),"")</f>
        <v/>
      </c>
      <c r="V119" s="11" t="str">
        <f t="shared" si="23"/>
        <v/>
      </c>
      <c r="W119" s="11" t="b">
        <f t="shared" si="24"/>
        <v>0</v>
      </c>
      <c r="X119" s="11" t="b">
        <f t="shared" si="25"/>
        <v>0</v>
      </c>
      <c r="Y119" s="12">
        <f t="shared" si="26"/>
        <v>0</v>
      </c>
      <c r="Z119" s="11">
        <f t="shared" si="29"/>
        <v>0</v>
      </c>
      <c r="AA119" s="11">
        <f t="shared" si="30"/>
        <v>0</v>
      </c>
      <c r="AB119" s="11">
        <f t="shared" si="27"/>
        <v>1</v>
      </c>
      <c r="AC119" s="11">
        <f t="shared" si="28"/>
        <v>1</v>
      </c>
      <c r="AE119" s="11" t="str">
        <f>IF(E119&lt;&gt;"",OR(VLOOKUP(H119,DONNEES!$G$2:$H$7,2,0)="09",VLOOKUP(H119,DONNEES!$G$2:$H$7,2,0)="19"),"")</f>
        <v/>
      </c>
      <c r="AJ119" s="17" t="b">
        <f t="shared" si="31"/>
        <v>1</v>
      </c>
      <c r="AK119" s="11" t="str">
        <f t="shared" si="32"/>
        <v/>
      </c>
      <c r="AL119" s="11" t="str">
        <f t="shared" si="33"/>
        <v/>
      </c>
      <c r="AM119" s="11" t="str">
        <f t="shared" si="35"/>
        <v/>
      </c>
      <c r="AN119" s="11" t="str">
        <f t="shared" si="34"/>
        <v/>
      </c>
    </row>
    <row r="120" spans="1:40" x14ac:dyDescent="0.25">
      <c r="A120" s="6"/>
      <c r="B120" s="6"/>
      <c r="C120" s="2" t="str">
        <f>IFERROR(VLOOKUP(B120,DONNEES!$E:$F,2,0),"")</f>
        <v/>
      </c>
      <c r="D120" s="6"/>
      <c r="E120" s="6"/>
      <c r="F120" s="6"/>
      <c r="G120" s="6"/>
      <c r="H120" s="6"/>
      <c r="I120" s="6"/>
      <c r="J120" s="6"/>
      <c r="K120" s="6"/>
      <c r="L120" s="6"/>
      <c r="M120" s="2" t="str">
        <f>IFERROR(VLOOKUP(L120,DONNEES!$P$2:$Q$8,2,0),"")</f>
        <v/>
      </c>
      <c r="N120" s="6"/>
      <c r="O120" s="18"/>
      <c r="P120" s="18"/>
      <c r="Q120" s="6"/>
      <c r="R120" s="2" t="str">
        <f>IFERROR(VLOOKUP(Q120,DONNEES!$N$2:$O$17,2,0),"")</f>
        <v/>
      </c>
      <c r="S120" s="6"/>
      <c r="T120" s="2" t="str">
        <f>IFERROR(VLOOKUP(S120,DONNEES!$R$2:$S$6,2,0),"")</f>
        <v/>
      </c>
      <c r="V120" s="11" t="str">
        <f t="shared" si="23"/>
        <v/>
      </c>
      <c r="W120" s="11" t="b">
        <f t="shared" si="24"/>
        <v>0</v>
      </c>
      <c r="X120" s="11" t="b">
        <f t="shared" si="25"/>
        <v>0</v>
      </c>
      <c r="Y120" s="12">
        <f t="shared" si="26"/>
        <v>0</v>
      </c>
      <c r="Z120" s="11">
        <f t="shared" si="29"/>
        <v>0</v>
      </c>
      <c r="AA120" s="11">
        <f t="shared" si="30"/>
        <v>0</v>
      </c>
      <c r="AB120" s="11">
        <f t="shared" si="27"/>
        <v>1</v>
      </c>
      <c r="AC120" s="11">
        <f t="shared" si="28"/>
        <v>1</v>
      </c>
      <c r="AE120" s="11" t="str">
        <f>IF(E120&lt;&gt;"",OR(VLOOKUP(H120,DONNEES!$G$2:$H$7,2,0)="09",VLOOKUP(H120,DONNEES!$G$2:$H$7,2,0)="19"),"")</f>
        <v/>
      </c>
      <c r="AJ120" s="17" t="b">
        <f t="shared" si="31"/>
        <v>1</v>
      </c>
      <c r="AK120" s="11" t="str">
        <f t="shared" si="32"/>
        <v/>
      </c>
      <c r="AL120" s="11" t="str">
        <f t="shared" si="33"/>
        <v/>
      </c>
      <c r="AM120" s="11" t="str">
        <f t="shared" si="35"/>
        <v/>
      </c>
      <c r="AN120" s="11" t="str">
        <f t="shared" si="34"/>
        <v/>
      </c>
    </row>
    <row r="121" spans="1:40" x14ac:dyDescent="0.25">
      <c r="A121" s="6"/>
      <c r="B121" s="6"/>
      <c r="C121" s="2" t="str">
        <f>IFERROR(VLOOKUP(B121,DONNEES!$E:$F,2,0),"")</f>
        <v/>
      </c>
      <c r="D121" s="6"/>
      <c r="E121" s="6"/>
      <c r="F121" s="6"/>
      <c r="G121" s="6"/>
      <c r="H121" s="6"/>
      <c r="I121" s="6"/>
      <c r="J121" s="6"/>
      <c r="K121" s="6"/>
      <c r="L121" s="6"/>
      <c r="M121" s="2" t="str">
        <f>IFERROR(VLOOKUP(L121,DONNEES!$P$2:$Q$8,2,0),"")</f>
        <v/>
      </c>
      <c r="N121" s="6"/>
      <c r="O121" s="18"/>
      <c r="P121" s="18"/>
      <c r="Q121" s="6"/>
      <c r="R121" s="2" t="str">
        <f>IFERROR(VLOOKUP(Q121,DONNEES!$N$2:$O$17,2,0),"")</f>
        <v/>
      </c>
      <c r="S121" s="6"/>
      <c r="T121" s="2" t="str">
        <f>IFERROR(VLOOKUP(S121,DONNEES!$R$2:$S$6,2,0),"")</f>
        <v/>
      </c>
      <c r="V121" s="11" t="str">
        <f t="shared" si="23"/>
        <v/>
      </c>
      <c r="W121" s="11" t="b">
        <f t="shared" si="24"/>
        <v>0</v>
      </c>
      <c r="X121" s="11" t="b">
        <f t="shared" si="25"/>
        <v>0</v>
      </c>
      <c r="Y121" s="12">
        <f t="shared" si="26"/>
        <v>0</v>
      </c>
      <c r="Z121" s="11">
        <f t="shared" si="29"/>
        <v>0</v>
      </c>
      <c r="AA121" s="11">
        <f t="shared" si="30"/>
        <v>0</v>
      </c>
      <c r="AB121" s="11">
        <f t="shared" si="27"/>
        <v>1</v>
      </c>
      <c r="AC121" s="11">
        <f t="shared" si="28"/>
        <v>1</v>
      </c>
      <c r="AE121" s="11" t="str">
        <f>IF(E121&lt;&gt;"",OR(VLOOKUP(H121,DONNEES!$G$2:$H$7,2,0)="09",VLOOKUP(H121,DONNEES!$G$2:$H$7,2,0)="19"),"")</f>
        <v/>
      </c>
      <c r="AJ121" s="17" t="b">
        <f t="shared" si="31"/>
        <v>1</v>
      </c>
      <c r="AK121" s="11" t="str">
        <f t="shared" si="32"/>
        <v/>
      </c>
      <c r="AL121" s="11" t="str">
        <f t="shared" si="33"/>
        <v/>
      </c>
      <c r="AM121" s="11" t="str">
        <f t="shared" si="35"/>
        <v/>
      </c>
      <c r="AN121" s="11" t="str">
        <f t="shared" si="34"/>
        <v/>
      </c>
    </row>
    <row r="122" spans="1:40" x14ac:dyDescent="0.25">
      <c r="A122" s="6"/>
      <c r="B122" s="6"/>
      <c r="C122" s="2" t="str">
        <f>IFERROR(VLOOKUP(B122,DONNEES!$E:$F,2,0),"")</f>
        <v/>
      </c>
      <c r="D122" s="6"/>
      <c r="E122" s="6"/>
      <c r="F122" s="6"/>
      <c r="G122" s="6"/>
      <c r="H122" s="6"/>
      <c r="I122" s="6"/>
      <c r="J122" s="6"/>
      <c r="K122" s="6"/>
      <c r="L122" s="6"/>
      <c r="M122" s="2" t="str">
        <f>IFERROR(VLOOKUP(L122,DONNEES!$P$2:$Q$8,2,0),"")</f>
        <v/>
      </c>
      <c r="N122" s="6"/>
      <c r="O122" s="18"/>
      <c r="P122" s="18"/>
      <c r="Q122" s="6"/>
      <c r="R122" s="2" t="str">
        <f>IFERROR(VLOOKUP(Q122,DONNEES!$N$2:$O$17,2,0),"")</f>
        <v/>
      </c>
      <c r="S122" s="6"/>
      <c r="T122" s="2" t="str">
        <f>IFERROR(VLOOKUP(S122,DONNEES!$R$2:$S$6,2,0),"")</f>
        <v/>
      </c>
      <c r="V122" s="11" t="str">
        <f t="shared" si="23"/>
        <v/>
      </c>
      <c r="W122" s="11" t="b">
        <f t="shared" si="24"/>
        <v>0</v>
      </c>
      <c r="X122" s="11" t="b">
        <f t="shared" si="25"/>
        <v>0</v>
      </c>
      <c r="Y122" s="12">
        <f t="shared" si="26"/>
        <v>0</v>
      </c>
      <c r="Z122" s="11">
        <f t="shared" si="29"/>
        <v>0</v>
      </c>
      <c r="AA122" s="11">
        <f t="shared" si="30"/>
        <v>0</v>
      </c>
      <c r="AB122" s="11">
        <f t="shared" si="27"/>
        <v>1</v>
      </c>
      <c r="AC122" s="11">
        <f t="shared" si="28"/>
        <v>1</v>
      </c>
      <c r="AE122" s="11" t="str">
        <f>IF(E122&lt;&gt;"",OR(VLOOKUP(H122,DONNEES!$G$2:$H$7,2,0)="09",VLOOKUP(H122,DONNEES!$G$2:$H$7,2,0)="19"),"")</f>
        <v/>
      </c>
      <c r="AJ122" s="17" t="b">
        <f t="shared" si="31"/>
        <v>1</v>
      </c>
      <c r="AK122" s="11" t="str">
        <f t="shared" si="32"/>
        <v/>
      </c>
      <c r="AL122" s="11" t="str">
        <f t="shared" si="33"/>
        <v/>
      </c>
      <c r="AM122" s="11" t="str">
        <f t="shared" si="35"/>
        <v/>
      </c>
      <c r="AN122" s="11" t="str">
        <f t="shared" si="34"/>
        <v/>
      </c>
    </row>
    <row r="123" spans="1:40" x14ac:dyDescent="0.25">
      <c r="A123" s="6"/>
      <c r="B123" s="6"/>
      <c r="C123" s="2" t="str">
        <f>IFERROR(VLOOKUP(B123,DONNEES!$E:$F,2,0),"")</f>
        <v/>
      </c>
      <c r="D123" s="6"/>
      <c r="E123" s="6"/>
      <c r="F123" s="6"/>
      <c r="G123" s="6"/>
      <c r="H123" s="6"/>
      <c r="I123" s="6"/>
      <c r="J123" s="6"/>
      <c r="K123" s="6"/>
      <c r="L123" s="6"/>
      <c r="M123" s="2" t="str">
        <f>IFERROR(VLOOKUP(L123,DONNEES!$P$2:$Q$8,2,0),"")</f>
        <v/>
      </c>
      <c r="N123" s="6"/>
      <c r="O123" s="18"/>
      <c r="P123" s="18"/>
      <c r="Q123" s="6"/>
      <c r="R123" s="2" t="str">
        <f>IFERROR(VLOOKUP(Q123,DONNEES!$N$2:$O$17,2,0),"")</f>
        <v/>
      </c>
      <c r="S123" s="6"/>
      <c r="T123" s="2" t="str">
        <f>IFERROR(VLOOKUP(S123,DONNEES!$R$2:$S$6,2,0),"")</f>
        <v/>
      </c>
      <c r="V123" s="11" t="str">
        <f t="shared" si="23"/>
        <v/>
      </c>
      <c r="W123" s="11" t="b">
        <f t="shared" si="24"/>
        <v>0</v>
      </c>
      <c r="X123" s="11" t="b">
        <f t="shared" si="25"/>
        <v>0</v>
      </c>
      <c r="Y123" s="12">
        <f t="shared" si="26"/>
        <v>0</v>
      </c>
      <c r="Z123" s="11">
        <f t="shared" si="29"/>
        <v>0</v>
      </c>
      <c r="AA123" s="11">
        <f t="shared" si="30"/>
        <v>0</v>
      </c>
      <c r="AB123" s="11">
        <f t="shared" si="27"/>
        <v>1</v>
      </c>
      <c r="AC123" s="11">
        <f t="shared" si="28"/>
        <v>1</v>
      </c>
      <c r="AE123" s="11" t="str">
        <f>IF(E123&lt;&gt;"",OR(VLOOKUP(H123,DONNEES!$G$2:$H$7,2,0)="09",VLOOKUP(H123,DONNEES!$G$2:$H$7,2,0)="19"),"")</f>
        <v/>
      </c>
      <c r="AJ123" s="17" t="b">
        <f t="shared" si="31"/>
        <v>1</v>
      </c>
      <c r="AK123" s="11" t="str">
        <f t="shared" si="32"/>
        <v/>
      </c>
      <c r="AL123" s="11" t="str">
        <f t="shared" si="33"/>
        <v/>
      </c>
      <c r="AM123" s="11" t="str">
        <f t="shared" si="35"/>
        <v/>
      </c>
      <c r="AN123" s="11" t="str">
        <f t="shared" si="34"/>
        <v/>
      </c>
    </row>
    <row r="124" spans="1:40" x14ac:dyDescent="0.25">
      <c r="A124" s="6"/>
      <c r="B124" s="6"/>
      <c r="C124" s="2" t="str">
        <f>IFERROR(VLOOKUP(B124,DONNEES!$E:$F,2,0),"")</f>
        <v/>
      </c>
      <c r="D124" s="6"/>
      <c r="E124" s="6"/>
      <c r="F124" s="6"/>
      <c r="G124" s="6"/>
      <c r="H124" s="6"/>
      <c r="I124" s="6"/>
      <c r="J124" s="6"/>
      <c r="K124" s="6"/>
      <c r="L124" s="6"/>
      <c r="M124" s="2" t="str">
        <f>IFERROR(VLOOKUP(L124,DONNEES!$P$2:$Q$8,2,0),"")</f>
        <v/>
      </c>
      <c r="N124" s="6"/>
      <c r="O124" s="18"/>
      <c r="P124" s="18"/>
      <c r="Q124" s="6"/>
      <c r="R124" s="2" t="str">
        <f>IFERROR(VLOOKUP(Q124,DONNEES!$N$2:$O$17,2,0),"")</f>
        <v/>
      </c>
      <c r="S124" s="6"/>
      <c r="T124" s="2" t="str">
        <f>IFERROR(VLOOKUP(S124,DONNEES!$R$2:$S$6,2,0),"")</f>
        <v/>
      </c>
      <c r="V124" s="11" t="str">
        <f t="shared" si="23"/>
        <v/>
      </c>
      <c r="W124" s="11" t="b">
        <f t="shared" si="24"/>
        <v>0</v>
      </c>
      <c r="X124" s="11" t="b">
        <f t="shared" si="25"/>
        <v>0</v>
      </c>
      <c r="Y124" s="12">
        <f t="shared" si="26"/>
        <v>0</v>
      </c>
      <c r="Z124" s="11">
        <f t="shared" si="29"/>
        <v>0</v>
      </c>
      <c r="AA124" s="11">
        <f t="shared" si="30"/>
        <v>0</v>
      </c>
      <c r="AB124" s="11">
        <f t="shared" si="27"/>
        <v>1</v>
      </c>
      <c r="AC124" s="11">
        <f t="shared" si="28"/>
        <v>1</v>
      </c>
      <c r="AE124" s="11" t="str">
        <f>IF(E124&lt;&gt;"",OR(VLOOKUP(H124,DONNEES!$G$2:$H$7,2,0)="09",VLOOKUP(H124,DONNEES!$G$2:$H$7,2,0)="19"),"")</f>
        <v/>
      </c>
      <c r="AJ124" s="17" t="b">
        <f t="shared" si="31"/>
        <v>1</v>
      </c>
      <c r="AK124" s="11" t="str">
        <f t="shared" si="32"/>
        <v/>
      </c>
      <c r="AL124" s="11" t="str">
        <f t="shared" si="33"/>
        <v/>
      </c>
      <c r="AM124" s="11" t="str">
        <f t="shared" si="35"/>
        <v/>
      </c>
      <c r="AN124" s="11" t="str">
        <f t="shared" si="34"/>
        <v/>
      </c>
    </row>
    <row r="125" spans="1:40" x14ac:dyDescent="0.25">
      <c r="A125" s="6"/>
      <c r="B125" s="6"/>
      <c r="C125" s="2" t="str">
        <f>IFERROR(VLOOKUP(B125,DONNEES!$E:$F,2,0),"")</f>
        <v/>
      </c>
      <c r="D125" s="6"/>
      <c r="E125" s="6"/>
      <c r="F125" s="6"/>
      <c r="G125" s="6"/>
      <c r="H125" s="6"/>
      <c r="I125" s="6"/>
      <c r="J125" s="6"/>
      <c r="K125" s="6"/>
      <c r="L125" s="6"/>
      <c r="M125" s="2" t="str">
        <f>IFERROR(VLOOKUP(L125,DONNEES!$P$2:$Q$8,2,0),"")</f>
        <v/>
      </c>
      <c r="N125" s="6"/>
      <c r="O125" s="18"/>
      <c r="P125" s="18"/>
      <c r="Q125" s="6"/>
      <c r="R125" s="2" t="str">
        <f>IFERROR(VLOOKUP(Q125,DONNEES!$N$2:$O$17,2,0),"")</f>
        <v/>
      </c>
      <c r="S125" s="6"/>
      <c r="T125" s="2" t="str">
        <f>IFERROR(VLOOKUP(S125,DONNEES!$R$2:$S$6,2,0),"")</f>
        <v/>
      </c>
      <c r="V125" s="11" t="str">
        <f t="shared" si="23"/>
        <v/>
      </c>
      <c r="W125" s="11" t="b">
        <f t="shared" si="24"/>
        <v>0</v>
      </c>
      <c r="X125" s="11" t="b">
        <f t="shared" si="25"/>
        <v>0</v>
      </c>
      <c r="Y125" s="12">
        <f t="shared" si="26"/>
        <v>0</v>
      </c>
      <c r="Z125" s="11">
        <f t="shared" si="29"/>
        <v>0</v>
      </c>
      <c r="AA125" s="11">
        <f t="shared" si="30"/>
        <v>0</v>
      </c>
      <c r="AB125" s="11">
        <f t="shared" si="27"/>
        <v>1</v>
      </c>
      <c r="AC125" s="11">
        <f t="shared" si="28"/>
        <v>1</v>
      </c>
      <c r="AE125" s="11" t="str">
        <f>IF(E125&lt;&gt;"",OR(VLOOKUP(H125,DONNEES!$G$2:$H$7,2,0)="09",VLOOKUP(H125,DONNEES!$G$2:$H$7,2,0)="19"),"")</f>
        <v/>
      </c>
      <c r="AJ125" s="17" t="b">
        <f t="shared" si="31"/>
        <v>1</v>
      </c>
      <c r="AK125" s="11" t="str">
        <f t="shared" si="32"/>
        <v/>
      </c>
      <c r="AL125" s="11" t="str">
        <f t="shared" si="33"/>
        <v/>
      </c>
      <c r="AM125" s="11" t="str">
        <f t="shared" si="35"/>
        <v/>
      </c>
      <c r="AN125" s="11" t="str">
        <f t="shared" si="34"/>
        <v/>
      </c>
    </row>
    <row r="126" spans="1:40" x14ac:dyDescent="0.25">
      <c r="A126" s="6"/>
      <c r="B126" s="6"/>
      <c r="C126" s="2" t="str">
        <f>IFERROR(VLOOKUP(B126,DONNEES!$E:$F,2,0),"")</f>
        <v/>
      </c>
      <c r="D126" s="6"/>
      <c r="E126" s="6"/>
      <c r="F126" s="6"/>
      <c r="G126" s="6"/>
      <c r="H126" s="6"/>
      <c r="I126" s="6"/>
      <c r="J126" s="6"/>
      <c r="K126" s="6"/>
      <c r="L126" s="6"/>
      <c r="M126" s="2" t="str">
        <f>IFERROR(VLOOKUP(L126,DONNEES!$P$2:$Q$8,2,0),"")</f>
        <v/>
      </c>
      <c r="N126" s="6"/>
      <c r="O126" s="18"/>
      <c r="P126" s="18"/>
      <c r="Q126" s="6"/>
      <c r="R126" s="2" t="str">
        <f>IFERROR(VLOOKUP(Q126,DONNEES!$N$2:$O$17,2,0),"")</f>
        <v/>
      </c>
      <c r="S126" s="6"/>
      <c r="T126" s="2" t="str">
        <f>IFERROR(VLOOKUP(S126,DONNEES!$R$2:$S$6,2,0),"")</f>
        <v/>
      </c>
      <c r="V126" s="11" t="str">
        <f t="shared" si="23"/>
        <v/>
      </c>
      <c r="W126" s="11" t="b">
        <f t="shared" si="24"/>
        <v>0</v>
      </c>
      <c r="X126" s="11" t="b">
        <f t="shared" si="25"/>
        <v>0</v>
      </c>
      <c r="Y126" s="12">
        <f t="shared" si="26"/>
        <v>0</v>
      </c>
      <c r="Z126" s="11">
        <f t="shared" si="29"/>
        <v>0</v>
      </c>
      <c r="AA126" s="11">
        <f t="shared" si="30"/>
        <v>0</v>
      </c>
      <c r="AB126" s="11">
        <f t="shared" si="27"/>
        <v>1</v>
      </c>
      <c r="AC126" s="11">
        <f t="shared" si="28"/>
        <v>1</v>
      </c>
      <c r="AE126" s="11" t="str">
        <f>IF(E126&lt;&gt;"",OR(VLOOKUP(H126,DONNEES!$G$2:$H$7,2,0)="09",VLOOKUP(H126,DONNEES!$G$2:$H$7,2,0)="19"),"")</f>
        <v/>
      </c>
      <c r="AJ126" s="17" t="b">
        <f t="shared" si="31"/>
        <v>1</v>
      </c>
      <c r="AK126" s="11" t="str">
        <f t="shared" si="32"/>
        <v/>
      </c>
      <c r="AL126" s="11" t="str">
        <f t="shared" si="33"/>
        <v/>
      </c>
      <c r="AM126" s="11" t="str">
        <f t="shared" si="35"/>
        <v/>
      </c>
      <c r="AN126" s="11" t="str">
        <f t="shared" si="34"/>
        <v/>
      </c>
    </row>
    <row r="127" spans="1:40" x14ac:dyDescent="0.25">
      <c r="A127" s="6"/>
      <c r="B127" s="6"/>
      <c r="C127" s="2" t="str">
        <f>IFERROR(VLOOKUP(B127,DONNEES!$E:$F,2,0),"")</f>
        <v/>
      </c>
      <c r="D127" s="6"/>
      <c r="E127" s="6"/>
      <c r="F127" s="6"/>
      <c r="G127" s="6"/>
      <c r="H127" s="6"/>
      <c r="I127" s="6"/>
      <c r="J127" s="6"/>
      <c r="K127" s="6"/>
      <c r="L127" s="6"/>
      <c r="M127" s="2" t="str">
        <f>IFERROR(VLOOKUP(L127,DONNEES!$P$2:$Q$8,2,0),"")</f>
        <v/>
      </c>
      <c r="N127" s="6"/>
      <c r="O127" s="18"/>
      <c r="P127" s="18"/>
      <c r="Q127" s="6"/>
      <c r="R127" s="2" t="str">
        <f>IFERROR(VLOOKUP(Q127,DONNEES!$N$2:$O$17,2,0),"")</f>
        <v/>
      </c>
      <c r="S127" s="6"/>
      <c r="T127" s="2" t="str">
        <f>IFERROR(VLOOKUP(S127,DONNEES!$R$2:$S$6,2,0),"")</f>
        <v/>
      </c>
      <c r="V127" s="11" t="str">
        <f t="shared" si="23"/>
        <v/>
      </c>
      <c r="W127" s="11" t="b">
        <f t="shared" si="24"/>
        <v>0</v>
      </c>
      <c r="X127" s="11" t="b">
        <f t="shared" si="25"/>
        <v>0</v>
      </c>
      <c r="Y127" s="12">
        <f t="shared" si="26"/>
        <v>0</v>
      </c>
      <c r="Z127" s="11">
        <f t="shared" si="29"/>
        <v>0</v>
      </c>
      <c r="AA127" s="11">
        <f t="shared" si="30"/>
        <v>0</v>
      </c>
      <c r="AB127" s="11">
        <f t="shared" si="27"/>
        <v>1</v>
      </c>
      <c r="AC127" s="11">
        <f t="shared" si="28"/>
        <v>1</v>
      </c>
      <c r="AE127" s="11" t="str">
        <f>IF(E127&lt;&gt;"",OR(VLOOKUP(H127,DONNEES!$G$2:$H$7,2,0)="09",VLOOKUP(H127,DONNEES!$G$2:$H$7,2,0)="19"),"")</f>
        <v/>
      </c>
      <c r="AJ127" s="17" t="b">
        <f t="shared" si="31"/>
        <v>1</v>
      </c>
      <c r="AK127" s="11" t="str">
        <f t="shared" si="32"/>
        <v/>
      </c>
      <c r="AL127" s="11" t="str">
        <f t="shared" si="33"/>
        <v/>
      </c>
      <c r="AM127" s="11" t="str">
        <f t="shared" si="35"/>
        <v/>
      </c>
      <c r="AN127" s="11" t="str">
        <f t="shared" si="34"/>
        <v/>
      </c>
    </row>
    <row r="128" spans="1:40" x14ac:dyDescent="0.25">
      <c r="A128" s="6"/>
      <c r="B128" s="6"/>
      <c r="C128" s="2" t="str">
        <f>IFERROR(VLOOKUP(B128,DONNEES!$E:$F,2,0),"")</f>
        <v/>
      </c>
      <c r="D128" s="6"/>
      <c r="E128" s="6"/>
      <c r="F128" s="6"/>
      <c r="G128" s="6"/>
      <c r="H128" s="6"/>
      <c r="I128" s="6"/>
      <c r="J128" s="6"/>
      <c r="K128" s="6"/>
      <c r="L128" s="6"/>
      <c r="M128" s="2" t="str">
        <f>IFERROR(VLOOKUP(L128,DONNEES!$P$2:$Q$8,2,0),"")</f>
        <v/>
      </c>
      <c r="N128" s="6"/>
      <c r="O128" s="18"/>
      <c r="P128" s="18"/>
      <c r="Q128" s="6"/>
      <c r="R128" s="2" t="str">
        <f>IFERROR(VLOOKUP(Q128,DONNEES!$N$2:$O$17,2,0),"")</f>
        <v/>
      </c>
      <c r="S128" s="6"/>
      <c r="T128" s="2" t="str">
        <f>IFERROR(VLOOKUP(S128,DONNEES!$R$2:$S$6,2,0),"")</f>
        <v/>
      </c>
      <c r="V128" s="11" t="str">
        <f t="shared" si="23"/>
        <v/>
      </c>
      <c r="W128" s="11" t="b">
        <f t="shared" si="24"/>
        <v>0</v>
      </c>
      <c r="X128" s="11" t="b">
        <f t="shared" si="25"/>
        <v>0</v>
      </c>
      <c r="Y128" s="12">
        <f t="shared" si="26"/>
        <v>0</v>
      </c>
      <c r="Z128" s="11">
        <f t="shared" si="29"/>
        <v>0</v>
      </c>
      <c r="AA128" s="11">
        <f t="shared" si="30"/>
        <v>0</v>
      </c>
      <c r="AB128" s="11">
        <f t="shared" si="27"/>
        <v>1</v>
      </c>
      <c r="AC128" s="11">
        <f t="shared" si="28"/>
        <v>1</v>
      </c>
      <c r="AE128" s="11" t="str">
        <f>IF(E128&lt;&gt;"",OR(VLOOKUP(H128,DONNEES!$G$2:$H$7,2,0)="09",VLOOKUP(H128,DONNEES!$G$2:$H$7,2,0)="19"),"")</f>
        <v/>
      </c>
      <c r="AJ128" s="17" t="b">
        <f t="shared" si="31"/>
        <v>1</v>
      </c>
      <c r="AK128" s="11" t="str">
        <f t="shared" si="32"/>
        <v/>
      </c>
      <c r="AL128" s="11" t="str">
        <f t="shared" si="33"/>
        <v/>
      </c>
      <c r="AM128" s="11" t="str">
        <f t="shared" si="35"/>
        <v/>
      </c>
      <c r="AN128" s="11" t="str">
        <f t="shared" si="34"/>
        <v/>
      </c>
    </row>
    <row r="129" spans="1:40" x14ac:dyDescent="0.25">
      <c r="A129" s="6"/>
      <c r="B129" s="6"/>
      <c r="C129" s="2" t="str">
        <f>IFERROR(VLOOKUP(B129,DONNEES!$E:$F,2,0),"")</f>
        <v/>
      </c>
      <c r="D129" s="6"/>
      <c r="E129" s="6"/>
      <c r="F129" s="6"/>
      <c r="G129" s="6"/>
      <c r="H129" s="6"/>
      <c r="I129" s="6"/>
      <c r="J129" s="6"/>
      <c r="K129" s="6"/>
      <c r="L129" s="6"/>
      <c r="M129" s="2" t="str">
        <f>IFERROR(VLOOKUP(L129,DONNEES!$P$2:$Q$8,2,0),"")</f>
        <v/>
      </c>
      <c r="N129" s="6"/>
      <c r="O129" s="18"/>
      <c r="P129" s="18"/>
      <c r="Q129" s="6"/>
      <c r="R129" s="2" t="str">
        <f>IFERROR(VLOOKUP(Q129,DONNEES!$N$2:$O$17,2,0),"")</f>
        <v/>
      </c>
      <c r="S129" s="6"/>
      <c r="T129" s="2" t="str">
        <f>IFERROR(VLOOKUP(S129,DONNEES!$R$2:$S$6,2,0),"")</f>
        <v/>
      </c>
      <c r="V129" s="11" t="str">
        <f t="shared" si="23"/>
        <v/>
      </c>
      <c r="W129" s="11" t="b">
        <f t="shared" si="24"/>
        <v>0</v>
      </c>
      <c r="X129" s="11" t="b">
        <f t="shared" si="25"/>
        <v>0</v>
      </c>
      <c r="Y129" s="12">
        <f t="shared" si="26"/>
        <v>0</v>
      </c>
      <c r="Z129" s="11">
        <f t="shared" si="29"/>
        <v>0</v>
      </c>
      <c r="AA129" s="11">
        <f t="shared" si="30"/>
        <v>0</v>
      </c>
      <c r="AB129" s="11">
        <f t="shared" si="27"/>
        <v>1</v>
      </c>
      <c r="AC129" s="11">
        <f t="shared" si="28"/>
        <v>1</v>
      </c>
      <c r="AE129" s="11" t="str">
        <f>IF(E129&lt;&gt;"",OR(VLOOKUP(H129,DONNEES!$G$2:$H$7,2,0)="09",VLOOKUP(H129,DONNEES!$G$2:$H$7,2,0)="19"),"")</f>
        <v/>
      </c>
      <c r="AJ129" s="17" t="b">
        <f t="shared" si="31"/>
        <v>1</v>
      </c>
      <c r="AK129" s="11" t="str">
        <f t="shared" si="32"/>
        <v/>
      </c>
      <c r="AL129" s="11" t="str">
        <f t="shared" si="33"/>
        <v/>
      </c>
      <c r="AM129" s="11" t="str">
        <f t="shared" si="35"/>
        <v/>
      </c>
      <c r="AN129" s="11" t="str">
        <f t="shared" si="34"/>
        <v/>
      </c>
    </row>
    <row r="130" spans="1:40" x14ac:dyDescent="0.25">
      <c r="A130" s="6"/>
      <c r="B130" s="6"/>
      <c r="C130" s="2" t="str">
        <f>IFERROR(VLOOKUP(B130,DONNEES!$E:$F,2,0),"")</f>
        <v/>
      </c>
      <c r="D130" s="6"/>
      <c r="E130" s="6"/>
      <c r="F130" s="6"/>
      <c r="G130" s="6"/>
      <c r="H130" s="6"/>
      <c r="I130" s="6"/>
      <c r="J130" s="6"/>
      <c r="K130" s="6"/>
      <c r="L130" s="6"/>
      <c r="M130" s="2" t="str">
        <f>IFERROR(VLOOKUP(L130,DONNEES!$P$2:$Q$8,2,0),"")</f>
        <v/>
      </c>
      <c r="N130" s="6"/>
      <c r="O130" s="18"/>
      <c r="P130" s="18"/>
      <c r="Q130" s="6"/>
      <c r="R130" s="2" t="str">
        <f>IFERROR(VLOOKUP(Q130,DONNEES!$N$2:$O$17,2,0),"")</f>
        <v/>
      </c>
      <c r="S130" s="6"/>
      <c r="T130" s="2" t="str">
        <f>IFERROR(VLOOKUP(S130,DONNEES!$R$2:$S$6,2,0),"")</f>
        <v/>
      </c>
      <c r="V130" s="11" t="str">
        <f t="shared" si="23"/>
        <v/>
      </c>
      <c r="W130" s="11" t="b">
        <f t="shared" si="24"/>
        <v>0</v>
      </c>
      <c r="X130" s="11" t="b">
        <f t="shared" si="25"/>
        <v>0</v>
      </c>
      <c r="Y130" s="12">
        <f t="shared" si="26"/>
        <v>0</v>
      </c>
      <c r="Z130" s="11">
        <f t="shared" si="29"/>
        <v>0</v>
      </c>
      <c r="AA130" s="11">
        <f t="shared" si="30"/>
        <v>0</v>
      </c>
      <c r="AB130" s="11">
        <f t="shared" si="27"/>
        <v>1</v>
      </c>
      <c r="AC130" s="11">
        <f t="shared" si="28"/>
        <v>1</v>
      </c>
      <c r="AE130" s="11" t="str">
        <f>IF(E130&lt;&gt;"",OR(VLOOKUP(H130,DONNEES!$G$2:$H$7,2,0)="09",VLOOKUP(H130,DONNEES!$G$2:$H$7,2,0)="19"),"")</f>
        <v/>
      </c>
      <c r="AJ130" s="17" t="b">
        <f t="shared" si="31"/>
        <v>1</v>
      </c>
      <c r="AK130" s="11" t="str">
        <f t="shared" si="32"/>
        <v/>
      </c>
      <c r="AL130" s="11" t="str">
        <f t="shared" si="33"/>
        <v/>
      </c>
      <c r="AM130" s="11" t="str">
        <f t="shared" si="35"/>
        <v/>
      </c>
      <c r="AN130" s="11" t="str">
        <f t="shared" si="34"/>
        <v/>
      </c>
    </row>
    <row r="131" spans="1:40" x14ac:dyDescent="0.25">
      <c r="A131" s="6"/>
      <c r="B131" s="6"/>
      <c r="C131" s="2" t="str">
        <f>IFERROR(VLOOKUP(B131,DONNEES!$E:$F,2,0),"")</f>
        <v/>
      </c>
      <c r="D131" s="6"/>
      <c r="E131" s="6"/>
      <c r="F131" s="6"/>
      <c r="G131" s="6"/>
      <c r="H131" s="6"/>
      <c r="I131" s="6"/>
      <c r="J131" s="6"/>
      <c r="K131" s="6"/>
      <c r="L131" s="6"/>
      <c r="M131" s="2" t="str">
        <f>IFERROR(VLOOKUP(L131,DONNEES!$P$2:$Q$8,2,0),"")</f>
        <v/>
      </c>
      <c r="N131" s="6"/>
      <c r="O131" s="18"/>
      <c r="P131" s="18"/>
      <c r="Q131" s="6"/>
      <c r="R131" s="2" t="str">
        <f>IFERROR(VLOOKUP(Q131,DONNEES!$N$2:$O$17,2,0),"")</f>
        <v/>
      </c>
      <c r="S131" s="6"/>
      <c r="T131" s="2" t="str">
        <f>IFERROR(VLOOKUP(S131,DONNEES!$R$2:$S$6,2,0),"")</f>
        <v/>
      </c>
      <c r="V131" s="11" t="str">
        <f t="shared" si="23"/>
        <v/>
      </c>
      <c r="W131" s="11" t="b">
        <f t="shared" si="24"/>
        <v>0</v>
      </c>
      <c r="X131" s="11" t="b">
        <f t="shared" si="25"/>
        <v>0</v>
      </c>
      <c r="Y131" s="12">
        <f t="shared" si="26"/>
        <v>0</v>
      </c>
      <c r="Z131" s="11">
        <f t="shared" si="29"/>
        <v>0</v>
      </c>
      <c r="AA131" s="11">
        <f t="shared" si="30"/>
        <v>0</v>
      </c>
      <c r="AB131" s="11">
        <f t="shared" si="27"/>
        <v>1</v>
      </c>
      <c r="AC131" s="11">
        <f t="shared" si="28"/>
        <v>1</v>
      </c>
      <c r="AE131" s="11" t="str">
        <f>IF(E131&lt;&gt;"",OR(VLOOKUP(H131,DONNEES!$G$2:$H$7,2,0)="09",VLOOKUP(H131,DONNEES!$G$2:$H$7,2,0)="19"),"")</f>
        <v/>
      </c>
      <c r="AJ131" s="17" t="b">
        <f t="shared" si="31"/>
        <v>1</v>
      </c>
      <c r="AK131" s="11" t="str">
        <f t="shared" si="32"/>
        <v/>
      </c>
      <c r="AL131" s="11" t="str">
        <f t="shared" si="33"/>
        <v/>
      </c>
      <c r="AM131" s="11" t="str">
        <f t="shared" si="35"/>
        <v/>
      </c>
      <c r="AN131" s="11" t="str">
        <f t="shared" si="34"/>
        <v/>
      </c>
    </row>
    <row r="132" spans="1:40" x14ac:dyDescent="0.25">
      <c r="A132" s="6"/>
      <c r="B132" s="6"/>
      <c r="C132" s="2" t="str">
        <f>IFERROR(VLOOKUP(B132,DONNEES!$E:$F,2,0),"")</f>
        <v/>
      </c>
      <c r="D132" s="6"/>
      <c r="E132" s="6"/>
      <c r="F132" s="6"/>
      <c r="G132" s="6"/>
      <c r="H132" s="6"/>
      <c r="I132" s="6"/>
      <c r="J132" s="6"/>
      <c r="K132" s="6"/>
      <c r="L132" s="6"/>
      <c r="M132" s="2" t="str">
        <f>IFERROR(VLOOKUP(L132,DONNEES!$P$2:$Q$8,2,0),"")</f>
        <v/>
      </c>
      <c r="N132" s="6"/>
      <c r="O132" s="18"/>
      <c r="P132" s="18"/>
      <c r="Q132" s="6"/>
      <c r="R132" s="2" t="str">
        <f>IFERROR(VLOOKUP(Q132,DONNEES!$N$2:$O$17,2,0),"")</f>
        <v/>
      </c>
      <c r="S132" s="6"/>
      <c r="T132" s="2" t="str">
        <f>IFERROR(VLOOKUP(S132,DONNEES!$R$2:$S$6,2,0),"")</f>
        <v/>
      </c>
      <c r="V132" s="11" t="str">
        <f t="shared" si="23"/>
        <v/>
      </c>
      <c r="W132" s="11" t="b">
        <f t="shared" si="24"/>
        <v>0</v>
      </c>
      <c r="X132" s="11" t="b">
        <f t="shared" si="25"/>
        <v>0</v>
      </c>
      <c r="Y132" s="12">
        <f t="shared" si="26"/>
        <v>0</v>
      </c>
      <c r="Z132" s="11">
        <f t="shared" si="29"/>
        <v>0</v>
      </c>
      <c r="AA132" s="11">
        <f t="shared" si="30"/>
        <v>0</v>
      </c>
      <c r="AB132" s="11">
        <f t="shared" si="27"/>
        <v>1</v>
      </c>
      <c r="AC132" s="11">
        <f t="shared" si="28"/>
        <v>1</v>
      </c>
      <c r="AE132" s="11" t="str">
        <f>IF(E132&lt;&gt;"",OR(VLOOKUP(H132,DONNEES!$G$2:$H$7,2,0)="09",VLOOKUP(H132,DONNEES!$G$2:$H$7,2,0)="19"),"")</f>
        <v/>
      </c>
      <c r="AJ132" s="17" t="b">
        <f t="shared" si="31"/>
        <v>1</v>
      </c>
      <c r="AK132" s="11" t="str">
        <f t="shared" si="32"/>
        <v/>
      </c>
      <c r="AL132" s="11" t="str">
        <f t="shared" si="33"/>
        <v/>
      </c>
      <c r="AM132" s="11" t="str">
        <f t="shared" si="35"/>
        <v/>
      </c>
      <c r="AN132" s="11" t="str">
        <f t="shared" si="34"/>
        <v/>
      </c>
    </row>
    <row r="133" spans="1:40" x14ac:dyDescent="0.25">
      <c r="A133" s="6"/>
      <c r="B133" s="6"/>
      <c r="C133" s="2" t="str">
        <f>IFERROR(VLOOKUP(B133,DONNEES!$E:$F,2,0),"")</f>
        <v/>
      </c>
      <c r="D133" s="6"/>
      <c r="E133" s="6"/>
      <c r="F133" s="6"/>
      <c r="G133" s="6"/>
      <c r="H133" s="6"/>
      <c r="I133" s="6"/>
      <c r="J133" s="6"/>
      <c r="K133" s="6"/>
      <c r="L133" s="6"/>
      <c r="M133" s="2" t="str">
        <f>IFERROR(VLOOKUP(L133,DONNEES!$P$2:$Q$8,2,0),"")</f>
        <v/>
      </c>
      <c r="N133" s="6"/>
      <c r="O133" s="18"/>
      <c r="P133" s="18"/>
      <c r="Q133" s="6"/>
      <c r="R133" s="2" t="str">
        <f>IFERROR(VLOOKUP(Q133,DONNEES!$N$2:$O$17,2,0),"")</f>
        <v/>
      </c>
      <c r="S133" s="6"/>
      <c r="T133" s="2" t="str">
        <f>IFERROR(VLOOKUP(S133,DONNEES!$R$2:$S$6,2,0),"")</f>
        <v/>
      </c>
      <c r="V133" s="11" t="str">
        <f t="shared" si="23"/>
        <v/>
      </c>
      <c r="W133" s="11" t="b">
        <f t="shared" si="24"/>
        <v>0</v>
      </c>
      <c r="X133" s="11" t="b">
        <f t="shared" si="25"/>
        <v>0</v>
      </c>
      <c r="Y133" s="12">
        <f t="shared" si="26"/>
        <v>0</v>
      </c>
      <c r="Z133" s="11">
        <f t="shared" si="29"/>
        <v>0</v>
      </c>
      <c r="AA133" s="11">
        <f t="shared" si="30"/>
        <v>0</v>
      </c>
      <c r="AB133" s="11">
        <f t="shared" si="27"/>
        <v>1</v>
      </c>
      <c r="AC133" s="11">
        <f t="shared" si="28"/>
        <v>1</v>
      </c>
      <c r="AE133" s="11" t="str">
        <f>IF(E133&lt;&gt;"",OR(VLOOKUP(H133,DONNEES!$G$2:$H$7,2,0)="09",VLOOKUP(H133,DONNEES!$G$2:$H$7,2,0)="19"),"")</f>
        <v/>
      </c>
      <c r="AJ133" s="17" t="b">
        <f t="shared" si="31"/>
        <v>1</v>
      </c>
      <c r="AK133" s="11" t="str">
        <f t="shared" si="32"/>
        <v/>
      </c>
      <c r="AL133" s="11" t="str">
        <f t="shared" si="33"/>
        <v/>
      </c>
      <c r="AM133" s="11" t="str">
        <f t="shared" si="35"/>
        <v/>
      </c>
      <c r="AN133" s="11" t="str">
        <f t="shared" si="34"/>
        <v/>
      </c>
    </row>
    <row r="134" spans="1:40" x14ac:dyDescent="0.25">
      <c r="A134" s="6"/>
      <c r="B134" s="6"/>
      <c r="C134" s="2" t="str">
        <f>IFERROR(VLOOKUP(B134,DONNEES!$E:$F,2,0),"")</f>
        <v/>
      </c>
      <c r="D134" s="6"/>
      <c r="E134" s="6"/>
      <c r="F134" s="6"/>
      <c r="G134" s="6"/>
      <c r="H134" s="6"/>
      <c r="I134" s="6"/>
      <c r="J134" s="6"/>
      <c r="K134" s="6"/>
      <c r="L134" s="6"/>
      <c r="M134" s="2" t="str">
        <f>IFERROR(VLOOKUP(L134,DONNEES!$P$2:$Q$8,2,0),"")</f>
        <v/>
      </c>
      <c r="N134" s="6"/>
      <c r="O134" s="18"/>
      <c r="P134" s="18"/>
      <c r="Q134" s="6"/>
      <c r="R134" s="2" t="str">
        <f>IFERROR(VLOOKUP(Q134,DONNEES!$N$2:$O$17,2,0),"")</f>
        <v/>
      </c>
      <c r="S134" s="6"/>
      <c r="T134" s="2" t="str">
        <f>IFERROR(VLOOKUP(S134,DONNEES!$R$2:$S$6,2,0),"")</f>
        <v/>
      </c>
      <c r="V134" s="11" t="str">
        <f t="shared" si="23"/>
        <v/>
      </c>
      <c r="W134" s="11" t="b">
        <f t="shared" si="24"/>
        <v>0</v>
      </c>
      <c r="X134" s="11" t="b">
        <f t="shared" si="25"/>
        <v>0</v>
      </c>
      <c r="Y134" s="12">
        <f t="shared" si="26"/>
        <v>0</v>
      </c>
      <c r="Z134" s="11">
        <f t="shared" si="29"/>
        <v>0</v>
      </c>
      <c r="AA134" s="11">
        <f t="shared" si="30"/>
        <v>0</v>
      </c>
      <c r="AB134" s="11">
        <f t="shared" si="27"/>
        <v>1</v>
      </c>
      <c r="AC134" s="11">
        <f t="shared" si="28"/>
        <v>1</v>
      </c>
      <c r="AE134" s="11" t="str">
        <f>IF(E134&lt;&gt;"",OR(VLOOKUP(H134,DONNEES!$G$2:$H$7,2,0)="09",VLOOKUP(H134,DONNEES!$G$2:$H$7,2,0)="19"),"")</f>
        <v/>
      </c>
      <c r="AJ134" s="17" t="b">
        <f t="shared" si="31"/>
        <v>1</v>
      </c>
      <c r="AK134" s="11" t="str">
        <f t="shared" si="32"/>
        <v/>
      </c>
      <c r="AL134" s="11" t="str">
        <f t="shared" si="33"/>
        <v/>
      </c>
      <c r="AM134" s="11" t="str">
        <f t="shared" si="35"/>
        <v/>
      </c>
      <c r="AN134" s="11" t="str">
        <f t="shared" si="34"/>
        <v/>
      </c>
    </row>
    <row r="135" spans="1:40" x14ac:dyDescent="0.25">
      <c r="A135" s="6"/>
      <c r="B135" s="6"/>
      <c r="C135" s="2" t="str">
        <f>IFERROR(VLOOKUP(B135,DONNEES!$E:$F,2,0),"")</f>
        <v/>
      </c>
      <c r="D135" s="6"/>
      <c r="E135" s="6"/>
      <c r="F135" s="6"/>
      <c r="G135" s="6"/>
      <c r="H135" s="6"/>
      <c r="I135" s="6"/>
      <c r="J135" s="6"/>
      <c r="K135" s="6"/>
      <c r="L135" s="6"/>
      <c r="M135" s="2" t="str">
        <f>IFERROR(VLOOKUP(L135,DONNEES!$P$2:$Q$8,2,0),"")</f>
        <v/>
      </c>
      <c r="N135" s="6"/>
      <c r="O135" s="18"/>
      <c r="P135" s="18"/>
      <c r="Q135" s="6"/>
      <c r="R135" s="2" t="str">
        <f>IFERROR(VLOOKUP(Q135,DONNEES!$N$2:$O$17,2,0),"")</f>
        <v/>
      </c>
      <c r="S135" s="6"/>
      <c r="T135" s="2" t="str">
        <f>IFERROR(VLOOKUP(S135,DONNEES!$R$2:$S$6,2,0),"")</f>
        <v/>
      </c>
      <c r="V135" s="11" t="str">
        <f t="shared" si="23"/>
        <v/>
      </c>
      <c r="W135" s="11" t="b">
        <f t="shared" si="24"/>
        <v>0</v>
      </c>
      <c r="X135" s="11" t="b">
        <f t="shared" si="25"/>
        <v>0</v>
      </c>
      <c r="Y135" s="12">
        <f t="shared" si="26"/>
        <v>0</v>
      </c>
      <c r="Z135" s="11">
        <f t="shared" si="29"/>
        <v>0</v>
      </c>
      <c r="AA135" s="11">
        <f t="shared" si="30"/>
        <v>0</v>
      </c>
      <c r="AB135" s="11">
        <f t="shared" si="27"/>
        <v>1</v>
      </c>
      <c r="AC135" s="11">
        <f t="shared" si="28"/>
        <v>1</v>
      </c>
      <c r="AE135" s="11" t="str">
        <f>IF(E135&lt;&gt;"",OR(VLOOKUP(H135,DONNEES!$G$2:$H$7,2,0)="09",VLOOKUP(H135,DONNEES!$G$2:$H$7,2,0)="19"),"")</f>
        <v/>
      </c>
      <c r="AJ135" s="17" t="b">
        <f t="shared" si="31"/>
        <v>1</v>
      </c>
      <c r="AK135" s="11" t="str">
        <f t="shared" si="32"/>
        <v/>
      </c>
      <c r="AL135" s="11" t="str">
        <f t="shared" si="33"/>
        <v/>
      </c>
      <c r="AM135" s="11" t="str">
        <f t="shared" si="35"/>
        <v/>
      </c>
      <c r="AN135" s="11" t="str">
        <f t="shared" si="34"/>
        <v/>
      </c>
    </row>
    <row r="136" spans="1:40" x14ac:dyDescent="0.25">
      <c r="A136" s="6"/>
      <c r="B136" s="6"/>
      <c r="C136" s="2" t="str">
        <f>IFERROR(VLOOKUP(B136,DONNEES!$E:$F,2,0),"")</f>
        <v/>
      </c>
      <c r="D136" s="6"/>
      <c r="E136" s="6"/>
      <c r="F136" s="6"/>
      <c r="G136" s="6"/>
      <c r="H136" s="6"/>
      <c r="I136" s="6"/>
      <c r="J136" s="6"/>
      <c r="K136" s="6"/>
      <c r="L136" s="6"/>
      <c r="M136" s="2" t="str">
        <f>IFERROR(VLOOKUP(L136,DONNEES!$P$2:$Q$8,2,0),"")</f>
        <v/>
      </c>
      <c r="N136" s="6"/>
      <c r="O136" s="18"/>
      <c r="P136" s="18"/>
      <c r="Q136" s="6"/>
      <c r="R136" s="2" t="str">
        <f>IFERROR(VLOOKUP(Q136,DONNEES!$N$2:$O$17,2,0),"")</f>
        <v/>
      </c>
      <c r="S136" s="6"/>
      <c r="T136" s="2" t="str">
        <f>IFERROR(VLOOKUP(S136,DONNEES!$R$2:$S$6,2,0),"")</f>
        <v/>
      </c>
      <c r="V136" s="11" t="str">
        <f t="shared" si="23"/>
        <v/>
      </c>
      <c r="W136" s="11" t="b">
        <f t="shared" si="24"/>
        <v>0</v>
      </c>
      <c r="X136" s="11" t="b">
        <f t="shared" si="25"/>
        <v>0</v>
      </c>
      <c r="Y136" s="12">
        <f t="shared" si="26"/>
        <v>0</v>
      </c>
      <c r="Z136" s="11">
        <f t="shared" si="29"/>
        <v>0</v>
      </c>
      <c r="AA136" s="11">
        <f t="shared" si="30"/>
        <v>0</v>
      </c>
      <c r="AB136" s="11">
        <f t="shared" si="27"/>
        <v>1</v>
      </c>
      <c r="AC136" s="11">
        <f t="shared" si="28"/>
        <v>1</v>
      </c>
      <c r="AE136" s="11" t="str">
        <f>IF(E136&lt;&gt;"",OR(VLOOKUP(H136,DONNEES!$G$2:$H$7,2,0)="09",VLOOKUP(H136,DONNEES!$G$2:$H$7,2,0)="19"),"")</f>
        <v/>
      </c>
      <c r="AJ136" s="17" t="b">
        <f t="shared" si="31"/>
        <v>1</v>
      </c>
      <c r="AK136" s="11" t="str">
        <f t="shared" si="32"/>
        <v/>
      </c>
      <c r="AL136" s="11" t="str">
        <f t="shared" si="33"/>
        <v/>
      </c>
      <c r="AM136" s="11" t="str">
        <f t="shared" si="35"/>
        <v/>
      </c>
      <c r="AN136" s="11" t="str">
        <f t="shared" si="34"/>
        <v/>
      </c>
    </row>
    <row r="137" spans="1:40" x14ac:dyDescent="0.25">
      <c r="A137" s="6"/>
      <c r="B137" s="6"/>
      <c r="C137" s="2" t="str">
        <f>IFERROR(VLOOKUP(B137,DONNEES!$E:$F,2,0),"")</f>
        <v/>
      </c>
      <c r="D137" s="6"/>
      <c r="E137" s="6"/>
      <c r="F137" s="6"/>
      <c r="G137" s="6"/>
      <c r="H137" s="6"/>
      <c r="I137" s="6"/>
      <c r="J137" s="6"/>
      <c r="K137" s="6"/>
      <c r="L137" s="6"/>
      <c r="M137" s="2" t="str">
        <f>IFERROR(VLOOKUP(L137,DONNEES!$P$2:$Q$8,2,0),"")</f>
        <v/>
      </c>
      <c r="N137" s="6"/>
      <c r="O137" s="18"/>
      <c r="P137" s="18"/>
      <c r="Q137" s="6"/>
      <c r="R137" s="2" t="str">
        <f>IFERROR(VLOOKUP(Q137,DONNEES!$N$2:$O$17,2,0),"")</f>
        <v/>
      </c>
      <c r="S137" s="6"/>
      <c r="T137" s="2" t="str">
        <f>IFERROR(VLOOKUP(S137,DONNEES!$R$2:$S$6,2,0),"")</f>
        <v/>
      </c>
      <c r="V137" s="11" t="str">
        <f t="shared" si="23"/>
        <v/>
      </c>
      <c r="W137" s="11" t="b">
        <f t="shared" si="24"/>
        <v>0</v>
      </c>
      <c r="X137" s="11" t="b">
        <f t="shared" si="25"/>
        <v>0</v>
      </c>
      <c r="Y137" s="12">
        <f t="shared" si="26"/>
        <v>0</v>
      </c>
      <c r="Z137" s="11">
        <f t="shared" si="29"/>
        <v>0</v>
      </c>
      <c r="AA137" s="11">
        <f t="shared" si="30"/>
        <v>0</v>
      </c>
      <c r="AB137" s="11">
        <f t="shared" si="27"/>
        <v>1</v>
      </c>
      <c r="AC137" s="11">
        <f t="shared" si="28"/>
        <v>1</v>
      </c>
      <c r="AE137" s="11" t="str">
        <f>IF(E137&lt;&gt;"",OR(VLOOKUP(H137,DONNEES!$G$2:$H$7,2,0)="09",VLOOKUP(H137,DONNEES!$G$2:$H$7,2,0)="19"),"")</f>
        <v/>
      </c>
      <c r="AJ137" s="17" t="b">
        <f t="shared" si="31"/>
        <v>1</v>
      </c>
      <c r="AK137" s="11" t="str">
        <f t="shared" si="32"/>
        <v/>
      </c>
      <c r="AL137" s="11" t="str">
        <f t="shared" si="33"/>
        <v/>
      </c>
      <c r="AM137" s="11" t="str">
        <f t="shared" si="35"/>
        <v/>
      </c>
      <c r="AN137" s="11" t="str">
        <f t="shared" si="34"/>
        <v/>
      </c>
    </row>
    <row r="138" spans="1:40" x14ac:dyDescent="0.25">
      <c r="A138" s="6"/>
      <c r="B138" s="6"/>
      <c r="C138" s="2" t="str">
        <f>IFERROR(VLOOKUP(B138,DONNEES!$E:$F,2,0),"")</f>
        <v/>
      </c>
      <c r="D138" s="6"/>
      <c r="E138" s="6"/>
      <c r="F138" s="6"/>
      <c r="G138" s="6"/>
      <c r="H138" s="6"/>
      <c r="I138" s="6"/>
      <c r="J138" s="6"/>
      <c r="K138" s="6"/>
      <c r="L138" s="6"/>
      <c r="M138" s="2" t="str">
        <f>IFERROR(VLOOKUP(L138,DONNEES!$P$2:$Q$8,2,0),"")</f>
        <v/>
      </c>
      <c r="N138" s="6"/>
      <c r="O138" s="18"/>
      <c r="P138" s="18"/>
      <c r="Q138" s="6"/>
      <c r="R138" s="2" t="str">
        <f>IFERROR(VLOOKUP(Q138,DONNEES!$N$2:$O$17,2,0),"")</f>
        <v/>
      </c>
      <c r="S138" s="6"/>
      <c r="T138" s="2" t="str">
        <f>IFERROR(VLOOKUP(S138,DONNEES!$R$2:$S$6,2,0),"")</f>
        <v/>
      </c>
      <c r="V138" s="11" t="str">
        <f t="shared" si="23"/>
        <v/>
      </c>
      <c r="W138" s="11" t="b">
        <f t="shared" si="24"/>
        <v>0</v>
      </c>
      <c r="X138" s="11" t="b">
        <f t="shared" si="25"/>
        <v>0</v>
      </c>
      <c r="Y138" s="12">
        <f t="shared" si="26"/>
        <v>0</v>
      </c>
      <c r="Z138" s="11">
        <f t="shared" si="29"/>
        <v>0</v>
      </c>
      <c r="AA138" s="11">
        <f t="shared" si="30"/>
        <v>0</v>
      </c>
      <c r="AB138" s="11">
        <f t="shared" si="27"/>
        <v>1</v>
      </c>
      <c r="AC138" s="11">
        <f t="shared" si="28"/>
        <v>1</v>
      </c>
      <c r="AE138" s="11" t="str">
        <f>IF(E138&lt;&gt;"",OR(VLOOKUP(H138,DONNEES!$G$2:$H$7,2,0)="09",VLOOKUP(H138,DONNEES!$G$2:$H$7,2,0)="19"),"")</f>
        <v/>
      </c>
      <c r="AJ138" s="17" t="b">
        <f t="shared" si="31"/>
        <v>1</v>
      </c>
      <c r="AK138" s="11" t="str">
        <f t="shared" si="32"/>
        <v/>
      </c>
      <c r="AL138" s="11" t="str">
        <f t="shared" si="33"/>
        <v/>
      </c>
      <c r="AM138" s="11" t="str">
        <f t="shared" si="35"/>
        <v/>
      </c>
      <c r="AN138" s="11" t="str">
        <f t="shared" si="34"/>
        <v/>
      </c>
    </row>
    <row r="139" spans="1:40" x14ac:dyDescent="0.25">
      <c r="A139" s="6"/>
      <c r="B139" s="6"/>
      <c r="C139" s="2" t="str">
        <f>IFERROR(VLOOKUP(B139,DONNEES!$E:$F,2,0),"")</f>
        <v/>
      </c>
      <c r="D139" s="6"/>
      <c r="E139" s="6"/>
      <c r="F139" s="6"/>
      <c r="G139" s="6"/>
      <c r="H139" s="6"/>
      <c r="I139" s="6"/>
      <c r="J139" s="6"/>
      <c r="K139" s="6"/>
      <c r="L139" s="6"/>
      <c r="M139" s="2" t="str">
        <f>IFERROR(VLOOKUP(L139,DONNEES!$P$2:$Q$8,2,0),"")</f>
        <v/>
      </c>
      <c r="N139" s="6"/>
      <c r="O139" s="18"/>
      <c r="P139" s="18"/>
      <c r="Q139" s="6"/>
      <c r="R139" s="2" t="str">
        <f>IFERROR(VLOOKUP(Q139,DONNEES!$N$2:$O$17,2,0),"")</f>
        <v/>
      </c>
      <c r="S139" s="6"/>
      <c r="T139" s="2" t="str">
        <f>IFERROR(VLOOKUP(S139,DONNEES!$R$2:$S$6,2,0),"")</f>
        <v/>
      </c>
      <c r="V139" s="11" t="str">
        <f t="shared" si="23"/>
        <v/>
      </c>
      <c r="W139" s="11" t="b">
        <f t="shared" si="24"/>
        <v>0</v>
      </c>
      <c r="X139" s="11" t="b">
        <f t="shared" si="25"/>
        <v>0</v>
      </c>
      <c r="Y139" s="12">
        <f t="shared" si="26"/>
        <v>0</v>
      </c>
      <c r="Z139" s="11">
        <f t="shared" si="29"/>
        <v>0</v>
      </c>
      <c r="AA139" s="11">
        <f t="shared" si="30"/>
        <v>0</v>
      </c>
      <c r="AB139" s="11">
        <f t="shared" si="27"/>
        <v>1</v>
      </c>
      <c r="AC139" s="11">
        <f t="shared" si="28"/>
        <v>1</v>
      </c>
      <c r="AE139" s="11" t="str">
        <f>IF(E139&lt;&gt;"",OR(VLOOKUP(H139,DONNEES!$G$2:$H$7,2,0)="09",VLOOKUP(H139,DONNEES!$G$2:$H$7,2,0)="19"),"")</f>
        <v/>
      </c>
      <c r="AJ139" s="17" t="b">
        <f t="shared" si="31"/>
        <v>1</v>
      </c>
      <c r="AK139" s="11" t="str">
        <f t="shared" si="32"/>
        <v/>
      </c>
      <c r="AL139" s="11" t="str">
        <f t="shared" si="33"/>
        <v/>
      </c>
      <c r="AM139" s="11" t="str">
        <f t="shared" si="35"/>
        <v/>
      </c>
      <c r="AN139" s="11" t="str">
        <f t="shared" si="34"/>
        <v/>
      </c>
    </row>
    <row r="140" spans="1:40" x14ac:dyDescent="0.25">
      <c r="A140" s="6"/>
      <c r="B140" s="6"/>
      <c r="C140" s="2" t="str">
        <f>IFERROR(VLOOKUP(B140,DONNEES!$E:$F,2,0),"")</f>
        <v/>
      </c>
      <c r="D140" s="6"/>
      <c r="E140" s="6"/>
      <c r="F140" s="6"/>
      <c r="G140" s="6"/>
      <c r="H140" s="6"/>
      <c r="I140" s="6"/>
      <c r="J140" s="6"/>
      <c r="K140" s="6"/>
      <c r="L140" s="6"/>
      <c r="M140" s="2" t="str">
        <f>IFERROR(VLOOKUP(L140,DONNEES!$P$2:$Q$8,2,0),"")</f>
        <v/>
      </c>
      <c r="N140" s="6"/>
      <c r="O140" s="18"/>
      <c r="P140" s="18"/>
      <c r="Q140" s="6"/>
      <c r="R140" s="2" t="str">
        <f>IFERROR(VLOOKUP(Q140,DONNEES!$N$2:$O$17,2,0),"")</f>
        <v/>
      </c>
      <c r="S140" s="6"/>
      <c r="T140" s="2" t="str">
        <f>IFERROR(VLOOKUP(S140,DONNEES!$R$2:$S$6,2,0),"")</f>
        <v/>
      </c>
      <c r="V140" s="11" t="str">
        <f t="shared" si="23"/>
        <v/>
      </c>
      <c r="W140" s="11" t="b">
        <f t="shared" si="24"/>
        <v>0</v>
      </c>
      <c r="X140" s="11" t="b">
        <f t="shared" si="25"/>
        <v>0</v>
      </c>
      <c r="Y140" s="12">
        <f t="shared" si="26"/>
        <v>0</v>
      </c>
      <c r="Z140" s="11">
        <f t="shared" si="29"/>
        <v>0</v>
      </c>
      <c r="AA140" s="11">
        <f t="shared" si="30"/>
        <v>0</v>
      </c>
      <c r="AB140" s="11">
        <f t="shared" si="27"/>
        <v>1</v>
      </c>
      <c r="AC140" s="11">
        <f t="shared" si="28"/>
        <v>1</v>
      </c>
      <c r="AE140" s="11" t="str">
        <f>IF(E140&lt;&gt;"",OR(VLOOKUP(H140,DONNEES!$G$2:$H$7,2,0)="09",VLOOKUP(H140,DONNEES!$G$2:$H$7,2,0)="19"),"")</f>
        <v/>
      </c>
      <c r="AJ140" s="17" t="b">
        <f t="shared" si="31"/>
        <v>1</v>
      </c>
      <c r="AK140" s="11" t="str">
        <f t="shared" si="32"/>
        <v/>
      </c>
      <c r="AL140" s="11" t="str">
        <f t="shared" si="33"/>
        <v/>
      </c>
      <c r="AM140" s="11" t="str">
        <f t="shared" si="35"/>
        <v/>
      </c>
      <c r="AN140" s="11" t="str">
        <f t="shared" si="34"/>
        <v/>
      </c>
    </row>
    <row r="141" spans="1:40" x14ac:dyDescent="0.25">
      <c r="A141" s="6"/>
      <c r="B141" s="6"/>
      <c r="C141" s="2" t="str">
        <f>IFERROR(VLOOKUP(B141,DONNEES!$E:$F,2,0),"")</f>
        <v/>
      </c>
      <c r="D141" s="6"/>
      <c r="E141" s="6"/>
      <c r="F141" s="6"/>
      <c r="G141" s="6"/>
      <c r="H141" s="6"/>
      <c r="I141" s="6"/>
      <c r="J141" s="6"/>
      <c r="K141" s="6"/>
      <c r="L141" s="6"/>
      <c r="M141" s="2" t="str">
        <f>IFERROR(VLOOKUP(L141,DONNEES!$P$2:$Q$8,2,0),"")</f>
        <v/>
      </c>
      <c r="N141" s="6"/>
      <c r="O141" s="18"/>
      <c r="P141" s="18"/>
      <c r="Q141" s="6"/>
      <c r="R141" s="2" t="str">
        <f>IFERROR(VLOOKUP(Q141,DONNEES!$N$2:$O$17,2,0),"")</f>
        <v/>
      </c>
      <c r="S141" s="6"/>
      <c r="T141" s="2" t="str">
        <f>IFERROR(VLOOKUP(S141,DONNEES!$R$2:$S$6,2,0),"")</f>
        <v/>
      </c>
      <c r="V141" s="11" t="str">
        <f t="shared" si="23"/>
        <v/>
      </c>
      <c r="W141" s="11" t="b">
        <f t="shared" si="24"/>
        <v>0</v>
      </c>
      <c r="X141" s="11" t="b">
        <f t="shared" si="25"/>
        <v>0</v>
      </c>
      <c r="Y141" s="12">
        <f t="shared" si="26"/>
        <v>0</v>
      </c>
      <c r="Z141" s="11">
        <f t="shared" si="29"/>
        <v>0</v>
      </c>
      <c r="AA141" s="11">
        <f t="shared" si="30"/>
        <v>0</v>
      </c>
      <c r="AB141" s="11">
        <f t="shared" si="27"/>
        <v>1</v>
      </c>
      <c r="AC141" s="11">
        <f t="shared" si="28"/>
        <v>1</v>
      </c>
      <c r="AE141" s="11" t="str">
        <f>IF(E141&lt;&gt;"",OR(VLOOKUP(H141,DONNEES!$G$2:$H$7,2,0)="09",VLOOKUP(H141,DONNEES!$G$2:$H$7,2,0)="19"),"")</f>
        <v/>
      </c>
      <c r="AJ141" s="17" t="b">
        <f t="shared" si="31"/>
        <v>1</v>
      </c>
      <c r="AK141" s="11" t="str">
        <f t="shared" si="32"/>
        <v/>
      </c>
      <c r="AL141" s="11" t="str">
        <f t="shared" si="33"/>
        <v/>
      </c>
      <c r="AM141" s="11" t="str">
        <f t="shared" si="35"/>
        <v/>
      </c>
      <c r="AN141" s="11" t="str">
        <f t="shared" si="34"/>
        <v/>
      </c>
    </row>
    <row r="142" spans="1:40" x14ac:dyDescent="0.25">
      <c r="A142" s="6"/>
      <c r="B142" s="6"/>
      <c r="C142" s="2" t="str">
        <f>IFERROR(VLOOKUP(B142,DONNEES!$E:$F,2,0),"")</f>
        <v/>
      </c>
      <c r="D142" s="6"/>
      <c r="E142" s="6"/>
      <c r="F142" s="6"/>
      <c r="G142" s="6"/>
      <c r="H142" s="6"/>
      <c r="I142" s="6"/>
      <c r="J142" s="6"/>
      <c r="K142" s="6"/>
      <c r="L142" s="6"/>
      <c r="M142" s="2" t="str">
        <f>IFERROR(VLOOKUP(L142,DONNEES!$P$2:$Q$8,2,0),"")</f>
        <v/>
      </c>
      <c r="N142" s="6"/>
      <c r="O142" s="18"/>
      <c r="P142" s="18"/>
      <c r="Q142" s="6"/>
      <c r="R142" s="2" t="str">
        <f>IFERROR(VLOOKUP(Q142,DONNEES!$N$2:$O$17,2,0),"")</f>
        <v/>
      </c>
      <c r="S142" s="6"/>
      <c r="T142" s="2" t="str">
        <f>IFERROR(VLOOKUP(S142,DONNEES!$R$2:$S$6,2,0),"")</f>
        <v/>
      </c>
      <c r="V142" s="11" t="str">
        <f t="shared" si="23"/>
        <v/>
      </c>
      <c r="W142" s="11" t="b">
        <f t="shared" si="24"/>
        <v>0</v>
      </c>
      <c r="X142" s="11" t="b">
        <f t="shared" si="25"/>
        <v>0</v>
      </c>
      <c r="Y142" s="12">
        <f t="shared" si="26"/>
        <v>0</v>
      </c>
      <c r="Z142" s="11">
        <f t="shared" si="29"/>
        <v>0</v>
      </c>
      <c r="AA142" s="11">
        <f t="shared" si="30"/>
        <v>0</v>
      </c>
      <c r="AB142" s="11">
        <f t="shared" si="27"/>
        <v>1</v>
      </c>
      <c r="AC142" s="11">
        <f t="shared" si="28"/>
        <v>1</v>
      </c>
      <c r="AE142" s="11" t="str">
        <f>IF(E142&lt;&gt;"",OR(VLOOKUP(H142,DONNEES!$G$2:$H$7,2,0)="09",VLOOKUP(H142,DONNEES!$G$2:$H$7,2,0)="19"),"")</f>
        <v/>
      </c>
      <c r="AJ142" s="17" t="b">
        <f t="shared" si="31"/>
        <v>1</v>
      </c>
      <c r="AK142" s="11" t="str">
        <f t="shared" si="32"/>
        <v/>
      </c>
      <c r="AL142" s="11" t="str">
        <f t="shared" si="33"/>
        <v/>
      </c>
      <c r="AM142" s="11" t="str">
        <f t="shared" si="35"/>
        <v/>
      </c>
      <c r="AN142" s="11" t="str">
        <f t="shared" si="34"/>
        <v/>
      </c>
    </row>
    <row r="143" spans="1:40" x14ac:dyDescent="0.25">
      <c r="A143" s="6"/>
      <c r="B143" s="6"/>
      <c r="C143" s="2" t="str">
        <f>IFERROR(VLOOKUP(B143,DONNEES!$E:$F,2,0),"")</f>
        <v/>
      </c>
      <c r="D143" s="6"/>
      <c r="E143" s="6"/>
      <c r="F143" s="6"/>
      <c r="G143" s="6"/>
      <c r="H143" s="6"/>
      <c r="I143" s="6"/>
      <c r="J143" s="6"/>
      <c r="K143" s="6"/>
      <c r="L143" s="6"/>
      <c r="M143" s="2" t="str">
        <f>IFERROR(VLOOKUP(L143,DONNEES!$P$2:$Q$8,2,0),"")</f>
        <v/>
      </c>
      <c r="N143" s="6"/>
      <c r="O143" s="18"/>
      <c r="P143" s="18"/>
      <c r="Q143" s="6"/>
      <c r="R143" s="2" t="str">
        <f>IFERROR(VLOOKUP(Q143,DONNEES!$N$2:$O$17,2,0),"")</f>
        <v/>
      </c>
      <c r="S143" s="6"/>
      <c r="T143" s="2" t="str">
        <f>IFERROR(VLOOKUP(S143,DONNEES!$R$2:$S$6,2,0),"")</f>
        <v/>
      </c>
      <c r="V143" s="11" t="str">
        <f t="shared" ref="V143:V206" si="36">LEFT(H143,1)</f>
        <v/>
      </c>
      <c r="W143" s="11" t="b">
        <f t="shared" ref="W143:W206" si="37">SUMIFS(I:I,A:A,A143,V:V,"D")&lt;&gt;SUMIFS(I:I,A:A,A143,V:V,"C")</f>
        <v>0</v>
      </c>
      <c r="X143" s="11" t="b">
        <f t="shared" ref="X143:X206" si="38">IF(V143&lt;&gt;"",OR(AND(NOT(ISBLANK(B143)),NOT(ISBLANK(D143))),AND(ISBLANK(B143),ISBLANK(D143))),FALSE)</f>
        <v>0</v>
      </c>
      <c r="Y143" s="12">
        <f t="shared" ref="Y143:Y206" si="39">IF(W143=FALSE,0,1)</f>
        <v>0</v>
      </c>
      <c r="Z143" s="11">
        <f t="shared" si="29"/>
        <v>0</v>
      </c>
      <c r="AA143" s="11">
        <f t="shared" si="30"/>
        <v>0</v>
      </c>
      <c r="AB143" s="11">
        <f t="shared" ref="AB143:AB206" si="40">IF(A143&lt;&gt;0,0,1)</f>
        <v>1</v>
      </c>
      <c r="AC143" s="11">
        <f t="shared" ref="AC143:AC206" si="41">IF(H143&lt;&gt;0,0,1)</f>
        <v>1</v>
      </c>
      <c r="AE143" s="11" t="str">
        <f>IF(E143&lt;&gt;"",OR(VLOOKUP(H143,DONNEES!$G$2:$H$7,2,0)="09",VLOOKUP(H143,DONNEES!$G$2:$H$7,2,0)="19"),"")</f>
        <v/>
      </c>
      <c r="AJ143" s="17" t="b">
        <f t="shared" si="31"/>
        <v>1</v>
      </c>
      <c r="AK143" s="11" t="str">
        <f t="shared" si="32"/>
        <v/>
      </c>
      <c r="AL143" s="11" t="str">
        <f t="shared" si="33"/>
        <v/>
      </c>
      <c r="AM143" s="11" t="str">
        <f t="shared" si="35"/>
        <v/>
      </c>
      <c r="AN143" s="11" t="str">
        <f t="shared" si="34"/>
        <v/>
      </c>
    </row>
    <row r="144" spans="1:40" x14ac:dyDescent="0.25">
      <c r="A144" s="6"/>
      <c r="B144" s="6"/>
      <c r="C144" s="2" t="str">
        <f>IFERROR(VLOOKUP(B144,DONNEES!$E:$F,2,0),"")</f>
        <v/>
      </c>
      <c r="D144" s="6"/>
      <c r="E144" s="6"/>
      <c r="F144" s="6"/>
      <c r="G144" s="6"/>
      <c r="H144" s="6"/>
      <c r="I144" s="6"/>
      <c r="J144" s="6"/>
      <c r="K144" s="6"/>
      <c r="L144" s="6"/>
      <c r="M144" s="2" t="str">
        <f>IFERROR(VLOOKUP(L144,DONNEES!$P$2:$Q$8,2,0),"")</f>
        <v/>
      </c>
      <c r="N144" s="6"/>
      <c r="O144" s="18"/>
      <c r="P144" s="18"/>
      <c r="Q144" s="6"/>
      <c r="R144" s="2" t="str">
        <f>IFERROR(VLOOKUP(Q144,DONNEES!$N$2:$O$17,2,0),"")</f>
        <v/>
      </c>
      <c r="S144" s="6"/>
      <c r="T144" s="2" t="str">
        <f>IFERROR(VLOOKUP(S144,DONNEES!$R$2:$S$6,2,0),"")</f>
        <v/>
      </c>
      <c r="V144" s="11" t="str">
        <f t="shared" si="36"/>
        <v/>
      </c>
      <c r="W144" s="11" t="b">
        <f t="shared" si="37"/>
        <v>0</v>
      </c>
      <c r="X144" s="11" t="b">
        <f t="shared" si="38"/>
        <v>0</v>
      </c>
      <c r="Y144" s="12">
        <f t="shared" si="39"/>
        <v>0</v>
      </c>
      <c r="Z144" s="11">
        <f t="shared" ref="Z144:Z207" si="42">IF(X144=FALSE,0,1)</f>
        <v>0</v>
      </c>
      <c r="AA144" s="11">
        <f t="shared" ref="AA144:AA207" si="43">AB144-AC144</f>
        <v>0</v>
      </c>
      <c r="AB144" s="11">
        <f t="shared" si="40"/>
        <v>1</v>
      </c>
      <c r="AC144" s="11">
        <f t="shared" si="41"/>
        <v>1</v>
      </c>
      <c r="AE144" s="11" t="str">
        <f>IF(E144&lt;&gt;"",OR(VLOOKUP(H144,DONNEES!$G$2:$H$7,2,0)="09",VLOOKUP(H144,DONNEES!$G$2:$H$7,2,0)="19"),"")</f>
        <v/>
      </c>
      <c r="AJ144" s="17" t="b">
        <f t="shared" ref="AJ144:AJ207" si="44">IF(D144="",E144="",IF(D144&lt;&gt;"",E144&lt;&gt;""))</f>
        <v>1</v>
      </c>
      <c r="AK144" s="11" t="str">
        <f t="shared" ref="AK144:AK207" si="45">LEFT(B144,1)</f>
        <v/>
      </c>
      <c r="AL144" s="11" t="str">
        <f t="shared" ref="AL144:AL207" si="46">IF(AK144="635","7","")</f>
        <v/>
      </c>
      <c r="AM144" s="11" t="str">
        <f t="shared" si="35"/>
        <v/>
      </c>
      <c r="AN144" s="11" t="str">
        <f t="shared" si="34"/>
        <v/>
      </c>
    </row>
    <row r="145" spans="1:40" x14ac:dyDescent="0.25">
      <c r="A145" s="6"/>
      <c r="B145" s="6"/>
      <c r="C145" s="2" t="str">
        <f>IFERROR(VLOOKUP(B145,DONNEES!$E:$F,2,0),"")</f>
        <v/>
      </c>
      <c r="D145" s="6"/>
      <c r="E145" s="6"/>
      <c r="F145" s="6"/>
      <c r="G145" s="6"/>
      <c r="H145" s="6"/>
      <c r="I145" s="6"/>
      <c r="J145" s="6"/>
      <c r="K145" s="6"/>
      <c r="L145" s="6"/>
      <c r="M145" s="2" t="str">
        <f>IFERROR(VLOOKUP(L145,DONNEES!$P$2:$Q$8,2,0),"")</f>
        <v/>
      </c>
      <c r="N145" s="6"/>
      <c r="O145" s="18"/>
      <c r="P145" s="18"/>
      <c r="Q145" s="6"/>
      <c r="R145" s="2" t="str">
        <f>IFERROR(VLOOKUP(Q145,DONNEES!$N$2:$O$17,2,0),"")</f>
        <v/>
      </c>
      <c r="S145" s="6"/>
      <c r="T145" s="2" t="str">
        <f>IFERROR(VLOOKUP(S145,DONNEES!$R$2:$S$6,2,0),"")</f>
        <v/>
      </c>
      <c r="V145" s="11" t="str">
        <f t="shared" si="36"/>
        <v/>
      </c>
      <c r="W145" s="11" t="b">
        <f t="shared" si="37"/>
        <v>0</v>
      </c>
      <c r="X145" s="11" t="b">
        <f t="shared" si="38"/>
        <v>0</v>
      </c>
      <c r="Y145" s="12">
        <f t="shared" si="39"/>
        <v>0</v>
      </c>
      <c r="Z145" s="11">
        <f t="shared" si="42"/>
        <v>0</v>
      </c>
      <c r="AA145" s="11">
        <f t="shared" si="43"/>
        <v>0</v>
      </c>
      <c r="AB145" s="11">
        <f t="shared" si="40"/>
        <v>1</v>
      </c>
      <c r="AC145" s="11">
        <f t="shared" si="41"/>
        <v>1</v>
      </c>
      <c r="AE145" s="11" t="str">
        <f>IF(E145&lt;&gt;"",OR(VLOOKUP(H145,DONNEES!$G$2:$H$7,2,0)="09",VLOOKUP(H145,DONNEES!$G$2:$H$7,2,0)="19"),"")</f>
        <v/>
      </c>
      <c r="AJ145" s="17" t="b">
        <f t="shared" si="44"/>
        <v>1</v>
      </c>
      <c r="AK145" s="11" t="str">
        <f t="shared" si="45"/>
        <v/>
      </c>
      <c r="AL145" s="11" t="str">
        <f t="shared" si="46"/>
        <v/>
      </c>
      <c r="AM145" s="11" t="str">
        <f t="shared" si="35"/>
        <v/>
      </c>
      <c r="AN145" s="11" t="str">
        <f t="shared" si="34"/>
        <v/>
      </c>
    </row>
    <row r="146" spans="1:40" x14ac:dyDescent="0.25">
      <c r="A146" s="6"/>
      <c r="B146" s="6"/>
      <c r="C146" s="2" t="str">
        <f>IFERROR(VLOOKUP(B146,DONNEES!$E:$F,2,0),"")</f>
        <v/>
      </c>
      <c r="D146" s="6"/>
      <c r="E146" s="6"/>
      <c r="F146" s="6"/>
      <c r="G146" s="6"/>
      <c r="H146" s="6"/>
      <c r="I146" s="6"/>
      <c r="J146" s="6"/>
      <c r="K146" s="6"/>
      <c r="L146" s="6"/>
      <c r="M146" s="2" t="str">
        <f>IFERROR(VLOOKUP(L146,DONNEES!$P$2:$Q$8,2,0),"")</f>
        <v/>
      </c>
      <c r="N146" s="6"/>
      <c r="O146" s="18"/>
      <c r="P146" s="18"/>
      <c r="Q146" s="6"/>
      <c r="R146" s="2" t="str">
        <f>IFERROR(VLOOKUP(Q146,DONNEES!$N$2:$O$17,2,0),"")</f>
        <v/>
      </c>
      <c r="S146" s="6"/>
      <c r="T146" s="2" t="str">
        <f>IFERROR(VLOOKUP(S146,DONNEES!$R$2:$S$6,2,0),"")</f>
        <v/>
      </c>
      <c r="V146" s="11" t="str">
        <f t="shared" si="36"/>
        <v/>
      </c>
      <c r="W146" s="11" t="b">
        <f t="shared" si="37"/>
        <v>0</v>
      </c>
      <c r="X146" s="11" t="b">
        <f t="shared" si="38"/>
        <v>0</v>
      </c>
      <c r="Y146" s="12">
        <f t="shared" si="39"/>
        <v>0</v>
      </c>
      <c r="Z146" s="11">
        <f t="shared" si="42"/>
        <v>0</v>
      </c>
      <c r="AA146" s="11">
        <f t="shared" si="43"/>
        <v>0</v>
      </c>
      <c r="AB146" s="11">
        <f t="shared" si="40"/>
        <v>1</v>
      </c>
      <c r="AC146" s="11">
        <f t="shared" si="41"/>
        <v>1</v>
      </c>
      <c r="AE146" s="11" t="str">
        <f>IF(E146&lt;&gt;"",OR(VLOOKUP(H146,DONNEES!$G$2:$H$7,2,0)="09",VLOOKUP(H146,DONNEES!$G$2:$H$7,2,0)="19"),"")</f>
        <v/>
      </c>
      <c r="AJ146" s="17" t="b">
        <f t="shared" si="44"/>
        <v>1</v>
      </c>
      <c r="AK146" s="11" t="str">
        <f t="shared" si="45"/>
        <v/>
      </c>
      <c r="AL146" s="11" t="str">
        <f t="shared" si="46"/>
        <v/>
      </c>
      <c r="AM146" s="11" t="str">
        <f t="shared" si="35"/>
        <v/>
      </c>
      <c r="AN146" s="11" t="str">
        <f t="shared" si="34"/>
        <v/>
      </c>
    </row>
    <row r="147" spans="1:40" x14ac:dyDescent="0.25">
      <c r="A147" s="6"/>
      <c r="B147" s="6"/>
      <c r="C147" s="2" t="str">
        <f>IFERROR(VLOOKUP(B147,DONNEES!$E:$F,2,0),"")</f>
        <v/>
      </c>
      <c r="D147" s="6"/>
      <c r="E147" s="6"/>
      <c r="F147" s="6"/>
      <c r="G147" s="6"/>
      <c r="H147" s="6"/>
      <c r="I147" s="6"/>
      <c r="J147" s="6"/>
      <c r="K147" s="6"/>
      <c r="L147" s="6"/>
      <c r="M147" s="2" t="str">
        <f>IFERROR(VLOOKUP(L147,DONNEES!$P$2:$Q$8,2,0),"")</f>
        <v/>
      </c>
      <c r="N147" s="6"/>
      <c r="O147" s="18"/>
      <c r="P147" s="18"/>
      <c r="Q147" s="6"/>
      <c r="R147" s="2" t="str">
        <f>IFERROR(VLOOKUP(Q147,DONNEES!$N$2:$O$17,2,0),"")</f>
        <v/>
      </c>
      <c r="S147" s="6"/>
      <c r="T147" s="2" t="str">
        <f>IFERROR(VLOOKUP(S147,DONNEES!$R$2:$S$6,2,0),"")</f>
        <v/>
      </c>
      <c r="V147" s="11" t="str">
        <f t="shared" si="36"/>
        <v/>
      </c>
      <c r="W147" s="11" t="b">
        <f t="shared" si="37"/>
        <v>0</v>
      </c>
      <c r="X147" s="11" t="b">
        <f t="shared" si="38"/>
        <v>0</v>
      </c>
      <c r="Y147" s="12">
        <f t="shared" si="39"/>
        <v>0</v>
      </c>
      <c r="Z147" s="11">
        <f t="shared" si="42"/>
        <v>0</v>
      </c>
      <c r="AA147" s="11">
        <f t="shared" si="43"/>
        <v>0</v>
      </c>
      <c r="AB147" s="11">
        <f t="shared" si="40"/>
        <v>1</v>
      </c>
      <c r="AC147" s="11">
        <f t="shared" si="41"/>
        <v>1</v>
      </c>
      <c r="AE147" s="11" t="str">
        <f>IF(E147&lt;&gt;"",OR(VLOOKUP(H147,DONNEES!$G$2:$H$7,2,0)="09",VLOOKUP(H147,DONNEES!$G$2:$H$7,2,0)="19"),"")</f>
        <v/>
      </c>
      <c r="AJ147" s="17" t="b">
        <f t="shared" si="44"/>
        <v>1</v>
      </c>
      <c r="AK147" s="11" t="str">
        <f t="shared" si="45"/>
        <v/>
      </c>
      <c r="AL147" s="11" t="str">
        <f t="shared" si="46"/>
        <v/>
      </c>
      <c r="AM147" s="11" t="str">
        <f t="shared" si="35"/>
        <v/>
      </c>
      <c r="AN147" s="11" t="str">
        <f t="shared" si="34"/>
        <v/>
      </c>
    </row>
    <row r="148" spans="1:40" x14ac:dyDescent="0.25">
      <c r="A148" s="6"/>
      <c r="B148" s="6"/>
      <c r="C148" s="2" t="str">
        <f>IFERROR(VLOOKUP(B148,DONNEES!$E:$F,2,0),"")</f>
        <v/>
      </c>
      <c r="D148" s="6"/>
      <c r="E148" s="6"/>
      <c r="F148" s="6"/>
      <c r="G148" s="6"/>
      <c r="H148" s="6"/>
      <c r="I148" s="6"/>
      <c r="J148" s="6"/>
      <c r="K148" s="6"/>
      <c r="L148" s="6"/>
      <c r="M148" s="2" t="str">
        <f>IFERROR(VLOOKUP(L148,DONNEES!$P$2:$Q$8,2,0),"")</f>
        <v/>
      </c>
      <c r="N148" s="6"/>
      <c r="O148" s="18"/>
      <c r="P148" s="18"/>
      <c r="Q148" s="6"/>
      <c r="R148" s="2" t="str">
        <f>IFERROR(VLOOKUP(Q148,DONNEES!$N$2:$O$17,2,0),"")</f>
        <v/>
      </c>
      <c r="S148" s="6"/>
      <c r="T148" s="2" t="str">
        <f>IFERROR(VLOOKUP(S148,DONNEES!$R$2:$S$6,2,0),"")</f>
        <v/>
      </c>
      <c r="V148" s="11" t="str">
        <f t="shared" si="36"/>
        <v/>
      </c>
      <c r="W148" s="11" t="b">
        <f t="shared" si="37"/>
        <v>0</v>
      </c>
      <c r="X148" s="11" t="b">
        <f t="shared" si="38"/>
        <v>0</v>
      </c>
      <c r="Y148" s="12">
        <f t="shared" si="39"/>
        <v>0</v>
      </c>
      <c r="Z148" s="11">
        <f t="shared" si="42"/>
        <v>0</v>
      </c>
      <c r="AA148" s="11">
        <f t="shared" si="43"/>
        <v>0</v>
      </c>
      <c r="AB148" s="11">
        <f t="shared" si="40"/>
        <v>1</v>
      </c>
      <c r="AC148" s="11">
        <f t="shared" si="41"/>
        <v>1</v>
      </c>
      <c r="AE148" s="11" t="str">
        <f>IF(E148&lt;&gt;"",OR(VLOOKUP(H148,DONNEES!$G$2:$H$7,2,0)="09",VLOOKUP(H148,DONNEES!$G$2:$H$7,2,0)="19"),"")</f>
        <v/>
      </c>
      <c r="AJ148" s="17" t="b">
        <f t="shared" si="44"/>
        <v>1</v>
      </c>
      <c r="AK148" s="11" t="str">
        <f t="shared" si="45"/>
        <v/>
      </c>
      <c r="AL148" s="11" t="str">
        <f t="shared" si="46"/>
        <v/>
      </c>
      <c r="AM148" s="11" t="str">
        <f t="shared" si="35"/>
        <v/>
      </c>
      <c r="AN148" s="11" t="str">
        <f t="shared" si="34"/>
        <v/>
      </c>
    </row>
    <row r="149" spans="1:40" x14ac:dyDescent="0.25">
      <c r="A149" s="6"/>
      <c r="B149" s="6"/>
      <c r="C149" s="2" t="str">
        <f>IFERROR(VLOOKUP(B149,DONNEES!$E:$F,2,0),"")</f>
        <v/>
      </c>
      <c r="D149" s="6"/>
      <c r="E149" s="6"/>
      <c r="F149" s="6"/>
      <c r="G149" s="6"/>
      <c r="H149" s="6"/>
      <c r="I149" s="6"/>
      <c r="J149" s="6"/>
      <c r="K149" s="6"/>
      <c r="L149" s="6"/>
      <c r="M149" s="2" t="str">
        <f>IFERROR(VLOOKUP(L149,DONNEES!$P$2:$Q$8,2,0),"")</f>
        <v/>
      </c>
      <c r="N149" s="6"/>
      <c r="O149" s="18"/>
      <c r="P149" s="18"/>
      <c r="Q149" s="6"/>
      <c r="R149" s="2" t="str">
        <f>IFERROR(VLOOKUP(Q149,DONNEES!$N$2:$O$17,2,0),"")</f>
        <v/>
      </c>
      <c r="S149" s="6"/>
      <c r="T149" s="2" t="str">
        <f>IFERROR(VLOOKUP(S149,DONNEES!$R$2:$S$6,2,0),"")</f>
        <v/>
      </c>
      <c r="V149" s="11" t="str">
        <f t="shared" si="36"/>
        <v/>
      </c>
      <c r="W149" s="11" t="b">
        <f t="shared" si="37"/>
        <v>0</v>
      </c>
      <c r="X149" s="11" t="b">
        <f t="shared" si="38"/>
        <v>0</v>
      </c>
      <c r="Y149" s="12">
        <f t="shared" si="39"/>
        <v>0</v>
      </c>
      <c r="Z149" s="11">
        <f t="shared" si="42"/>
        <v>0</v>
      </c>
      <c r="AA149" s="11">
        <f t="shared" si="43"/>
        <v>0</v>
      </c>
      <c r="AB149" s="11">
        <f t="shared" si="40"/>
        <v>1</v>
      </c>
      <c r="AC149" s="11">
        <f t="shared" si="41"/>
        <v>1</v>
      </c>
      <c r="AE149" s="11" t="str">
        <f>IF(E149&lt;&gt;"",OR(VLOOKUP(H149,DONNEES!$G$2:$H$7,2,0)="09",VLOOKUP(H149,DONNEES!$G$2:$H$7,2,0)="19"),"")</f>
        <v/>
      </c>
      <c r="AJ149" s="17" t="b">
        <f t="shared" si="44"/>
        <v>1</v>
      </c>
      <c r="AK149" s="11" t="str">
        <f t="shared" si="45"/>
        <v/>
      </c>
      <c r="AL149" s="11" t="str">
        <f t="shared" si="46"/>
        <v/>
      </c>
      <c r="AM149" s="11" t="str">
        <f t="shared" si="35"/>
        <v/>
      </c>
      <c r="AN149" s="11" t="str">
        <f t="shared" si="34"/>
        <v/>
      </c>
    </row>
    <row r="150" spans="1:40" x14ac:dyDescent="0.25">
      <c r="A150" s="6"/>
      <c r="B150" s="6"/>
      <c r="C150" s="2" t="str">
        <f>IFERROR(VLOOKUP(B150,DONNEES!$E:$F,2,0),"")</f>
        <v/>
      </c>
      <c r="D150" s="6"/>
      <c r="E150" s="6"/>
      <c r="F150" s="6"/>
      <c r="G150" s="6"/>
      <c r="H150" s="6"/>
      <c r="I150" s="6"/>
      <c r="J150" s="6"/>
      <c r="K150" s="6"/>
      <c r="L150" s="6"/>
      <c r="M150" s="2" t="str">
        <f>IFERROR(VLOOKUP(L150,DONNEES!$P$2:$Q$8,2,0),"")</f>
        <v/>
      </c>
      <c r="N150" s="6"/>
      <c r="O150" s="18"/>
      <c r="P150" s="18"/>
      <c r="Q150" s="6"/>
      <c r="R150" s="2" t="str">
        <f>IFERROR(VLOOKUP(Q150,DONNEES!$N$2:$O$17,2,0),"")</f>
        <v/>
      </c>
      <c r="S150" s="6"/>
      <c r="T150" s="2" t="str">
        <f>IFERROR(VLOOKUP(S150,DONNEES!$R$2:$S$6,2,0),"")</f>
        <v/>
      </c>
      <c r="V150" s="11" t="str">
        <f t="shared" si="36"/>
        <v/>
      </c>
      <c r="W150" s="11" t="b">
        <f t="shared" si="37"/>
        <v>0</v>
      </c>
      <c r="X150" s="11" t="b">
        <f t="shared" si="38"/>
        <v>0</v>
      </c>
      <c r="Y150" s="12">
        <f t="shared" si="39"/>
        <v>0</v>
      </c>
      <c r="Z150" s="11">
        <f t="shared" si="42"/>
        <v>0</v>
      </c>
      <c r="AA150" s="11">
        <f t="shared" si="43"/>
        <v>0</v>
      </c>
      <c r="AB150" s="11">
        <f t="shared" si="40"/>
        <v>1</v>
      </c>
      <c r="AC150" s="11">
        <f t="shared" si="41"/>
        <v>1</v>
      </c>
      <c r="AE150" s="11" t="str">
        <f>IF(E150&lt;&gt;"",OR(VLOOKUP(H150,DONNEES!$G$2:$H$7,2,0)="09",VLOOKUP(H150,DONNEES!$G$2:$H$7,2,0)="19"),"")</f>
        <v/>
      </c>
      <c r="AJ150" s="17" t="b">
        <f t="shared" si="44"/>
        <v>1</v>
      </c>
      <c r="AK150" s="11" t="str">
        <f t="shared" si="45"/>
        <v/>
      </c>
      <c r="AL150" s="11" t="str">
        <f t="shared" si="46"/>
        <v/>
      </c>
      <c r="AM150" s="11" t="str">
        <f t="shared" si="35"/>
        <v/>
      </c>
      <c r="AN150" s="11" t="str">
        <f t="shared" si="34"/>
        <v/>
      </c>
    </row>
    <row r="151" spans="1:40" x14ac:dyDescent="0.25">
      <c r="A151" s="6"/>
      <c r="B151" s="6"/>
      <c r="C151" s="2" t="str">
        <f>IFERROR(VLOOKUP(B151,DONNEES!$E:$F,2,0),"")</f>
        <v/>
      </c>
      <c r="D151" s="6"/>
      <c r="E151" s="6"/>
      <c r="F151" s="6"/>
      <c r="G151" s="6"/>
      <c r="H151" s="6"/>
      <c r="I151" s="6"/>
      <c r="J151" s="6"/>
      <c r="K151" s="6"/>
      <c r="L151" s="6"/>
      <c r="M151" s="2" t="str">
        <f>IFERROR(VLOOKUP(L151,DONNEES!$P$2:$Q$8,2,0),"")</f>
        <v/>
      </c>
      <c r="N151" s="6"/>
      <c r="O151" s="18"/>
      <c r="P151" s="18"/>
      <c r="Q151" s="6"/>
      <c r="R151" s="2" t="str">
        <f>IFERROR(VLOOKUP(Q151,DONNEES!$N$2:$O$17,2,0),"")</f>
        <v/>
      </c>
      <c r="S151" s="6"/>
      <c r="T151" s="2" t="str">
        <f>IFERROR(VLOOKUP(S151,DONNEES!$R$2:$S$6,2,0),"")</f>
        <v/>
      </c>
      <c r="V151" s="11" t="str">
        <f t="shared" si="36"/>
        <v/>
      </c>
      <c r="W151" s="11" t="b">
        <f t="shared" si="37"/>
        <v>0</v>
      </c>
      <c r="X151" s="11" t="b">
        <f t="shared" si="38"/>
        <v>0</v>
      </c>
      <c r="Y151" s="12">
        <f t="shared" si="39"/>
        <v>0</v>
      </c>
      <c r="Z151" s="11">
        <f t="shared" si="42"/>
        <v>0</v>
      </c>
      <c r="AA151" s="11">
        <f t="shared" si="43"/>
        <v>0</v>
      </c>
      <c r="AB151" s="11">
        <f t="shared" si="40"/>
        <v>1</v>
      </c>
      <c r="AC151" s="11">
        <f t="shared" si="41"/>
        <v>1</v>
      </c>
      <c r="AE151" s="11" t="str">
        <f>IF(E151&lt;&gt;"",OR(VLOOKUP(H151,DONNEES!$G$2:$H$7,2,0)="09",VLOOKUP(H151,DONNEES!$G$2:$H$7,2,0)="19"),"")</f>
        <v/>
      </c>
      <c r="AJ151" s="17" t="b">
        <f t="shared" si="44"/>
        <v>1</v>
      </c>
      <c r="AK151" s="11" t="str">
        <f t="shared" si="45"/>
        <v/>
      </c>
      <c r="AL151" s="11" t="str">
        <f t="shared" si="46"/>
        <v/>
      </c>
      <c r="AM151" s="11" t="str">
        <f t="shared" si="35"/>
        <v/>
      </c>
      <c r="AN151" s="11" t="str">
        <f t="shared" si="34"/>
        <v/>
      </c>
    </row>
    <row r="152" spans="1:40" x14ac:dyDescent="0.25">
      <c r="A152" s="6"/>
      <c r="B152" s="6"/>
      <c r="C152" s="2" t="str">
        <f>IFERROR(VLOOKUP(B152,DONNEES!$E:$F,2,0),"")</f>
        <v/>
      </c>
      <c r="D152" s="6"/>
      <c r="E152" s="6"/>
      <c r="F152" s="6"/>
      <c r="G152" s="6"/>
      <c r="H152" s="6"/>
      <c r="I152" s="6"/>
      <c r="J152" s="6"/>
      <c r="K152" s="6"/>
      <c r="L152" s="6"/>
      <c r="M152" s="2" t="str">
        <f>IFERROR(VLOOKUP(L152,DONNEES!$P$2:$Q$8,2,0),"")</f>
        <v/>
      </c>
      <c r="N152" s="6"/>
      <c r="O152" s="18"/>
      <c r="P152" s="18"/>
      <c r="Q152" s="6"/>
      <c r="R152" s="2" t="str">
        <f>IFERROR(VLOOKUP(Q152,DONNEES!$N$2:$O$17,2,0),"")</f>
        <v/>
      </c>
      <c r="S152" s="6"/>
      <c r="T152" s="2" t="str">
        <f>IFERROR(VLOOKUP(S152,DONNEES!$R$2:$S$6,2,0),"")</f>
        <v/>
      </c>
      <c r="V152" s="11" t="str">
        <f t="shared" si="36"/>
        <v/>
      </c>
      <c r="W152" s="11" t="b">
        <f t="shared" si="37"/>
        <v>0</v>
      </c>
      <c r="X152" s="11" t="b">
        <f t="shared" si="38"/>
        <v>0</v>
      </c>
      <c r="Y152" s="12">
        <f t="shared" si="39"/>
        <v>0</v>
      </c>
      <c r="Z152" s="11">
        <f t="shared" si="42"/>
        <v>0</v>
      </c>
      <c r="AA152" s="11">
        <f t="shared" si="43"/>
        <v>0</v>
      </c>
      <c r="AB152" s="11">
        <f t="shared" si="40"/>
        <v>1</v>
      </c>
      <c r="AC152" s="11">
        <f t="shared" si="41"/>
        <v>1</v>
      </c>
      <c r="AE152" s="11" t="str">
        <f>IF(E152&lt;&gt;"",OR(VLOOKUP(H152,DONNEES!$G$2:$H$7,2,0)="09",VLOOKUP(H152,DONNEES!$G$2:$H$7,2,0)="19"),"")</f>
        <v/>
      </c>
      <c r="AJ152" s="17" t="b">
        <f t="shared" si="44"/>
        <v>1</v>
      </c>
      <c r="AK152" s="11" t="str">
        <f t="shared" si="45"/>
        <v/>
      </c>
      <c r="AL152" s="11" t="str">
        <f t="shared" si="46"/>
        <v/>
      </c>
      <c r="AM152" s="11" t="str">
        <f t="shared" si="35"/>
        <v/>
      </c>
      <c r="AN152" s="11" t="str">
        <f t="shared" si="34"/>
        <v/>
      </c>
    </row>
    <row r="153" spans="1:40" x14ac:dyDescent="0.25">
      <c r="A153" s="6"/>
      <c r="B153" s="6"/>
      <c r="C153" s="2" t="str">
        <f>IFERROR(VLOOKUP(B153,DONNEES!$E:$F,2,0),"")</f>
        <v/>
      </c>
      <c r="D153" s="6"/>
      <c r="E153" s="6"/>
      <c r="F153" s="6"/>
      <c r="G153" s="6"/>
      <c r="H153" s="6"/>
      <c r="I153" s="6"/>
      <c r="J153" s="6"/>
      <c r="K153" s="6"/>
      <c r="L153" s="6"/>
      <c r="M153" s="2" t="str">
        <f>IFERROR(VLOOKUP(L153,DONNEES!$P$2:$Q$8,2,0),"")</f>
        <v/>
      </c>
      <c r="N153" s="6"/>
      <c r="O153" s="18"/>
      <c r="P153" s="18"/>
      <c r="Q153" s="6"/>
      <c r="R153" s="2" t="str">
        <f>IFERROR(VLOOKUP(Q153,DONNEES!$N$2:$O$17,2,0),"")</f>
        <v/>
      </c>
      <c r="S153" s="6"/>
      <c r="T153" s="2" t="str">
        <f>IFERROR(VLOOKUP(S153,DONNEES!$R$2:$S$6,2,0),"")</f>
        <v/>
      </c>
      <c r="V153" s="11" t="str">
        <f t="shared" si="36"/>
        <v/>
      </c>
      <c r="W153" s="11" t="b">
        <f t="shared" si="37"/>
        <v>0</v>
      </c>
      <c r="X153" s="11" t="b">
        <f t="shared" si="38"/>
        <v>0</v>
      </c>
      <c r="Y153" s="12">
        <f t="shared" si="39"/>
        <v>0</v>
      </c>
      <c r="Z153" s="11">
        <f t="shared" si="42"/>
        <v>0</v>
      </c>
      <c r="AA153" s="11">
        <f t="shared" si="43"/>
        <v>0</v>
      </c>
      <c r="AB153" s="11">
        <f t="shared" si="40"/>
        <v>1</v>
      </c>
      <c r="AC153" s="11">
        <f t="shared" si="41"/>
        <v>1</v>
      </c>
      <c r="AE153" s="11" t="str">
        <f>IF(E153&lt;&gt;"",OR(VLOOKUP(H153,DONNEES!$G$2:$H$7,2,0)="09",VLOOKUP(H153,DONNEES!$G$2:$H$7,2,0)="19"),"")</f>
        <v/>
      </c>
      <c r="AJ153" s="17" t="b">
        <f t="shared" si="44"/>
        <v>1</v>
      </c>
      <c r="AK153" s="11" t="str">
        <f t="shared" si="45"/>
        <v/>
      </c>
      <c r="AL153" s="11" t="str">
        <f t="shared" si="46"/>
        <v/>
      </c>
      <c r="AM153" s="11" t="str">
        <f t="shared" si="35"/>
        <v/>
      </c>
      <c r="AN153" s="11" t="str">
        <f t="shared" ref="AN153:AN216" si="47">IF(AL153&lt;&gt;"",AL153,AM153)</f>
        <v/>
      </c>
    </row>
    <row r="154" spans="1:40" x14ac:dyDescent="0.25">
      <c r="A154" s="6"/>
      <c r="B154" s="6"/>
      <c r="C154" s="2" t="str">
        <f>IFERROR(VLOOKUP(B154,DONNEES!$E:$F,2,0),"")</f>
        <v/>
      </c>
      <c r="D154" s="6"/>
      <c r="E154" s="6"/>
      <c r="F154" s="6"/>
      <c r="G154" s="6"/>
      <c r="H154" s="6"/>
      <c r="I154" s="6"/>
      <c r="J154" s="6"/>
      <c r="K154" s="6"/>
      <c r="L154" s="6"/>
      <c r="M154" s="2" t="str">
        <f>IFERROR(VLOOKUP(L154,DONNEES!$P$2:$Q$8,2,0),"")</f>
        <v/>
      </c>
      <c r="N154" s="6"/>
      <c r="O154" s="18"/>
      <c r="P154" s="18"/>
      <c r="Q154" s="6"/>
      <c r="R154" s="2" t="str">
        <f>IFERROR(VLOOKUP(Q154,DONNEES!$N$2:$O$17,2,0),"")</f>
        <v/>
      </c>
      <c r="S154" s="6"/>
      <c r="T154" s="2" t="str">
        <f>IFERROR(VLOOKUP(S154,DONNEES!$R$2:$S$6,2,0),"")</f>
        <v/>
      </c>
      <c r="V154" s="11" t="str">
        <f t="shared" si="36"/>
        <v/>
      </c>
      <c r="W154" s="11" t="b">
        <f t="shared" si="37"/>
        <v>0</v>
      </c>
      <c r="X154" s="11" t="b">
        <f t="shared" si="38"/>
        <v>0</v>
      </c>
      <c r="Y154" s="12">
        <f t="shared" si="39"/>
        <v>0</v>
      </c>
      <c r="Z154" s="11">
        <f t="shared" si="42"/>
        <v>0</v>
      </c>
      <c r="AA154" s="11">
        <f t="shared" si="43"/>
        <v>0</v>
      </c>
      <c r="AB154" s="11">
        <f t="shared" si="40"/>
        <v>1</v>
      </c>
      <c r="AC154" s="11">
        <f t="shared" si="41"/>
        <v>1</v>
      </c>
      <c r="AE154" s="11" t="str">
        <f>IF(E154&lt;&gt;"",OR(VLOOKUP(H154,DONNEES!$G$2:$H$7,2,0)="09",VLOOKUP(H154,DONNEES!$G$2:$H$7,2,0)="19"),"")</f>
        <v/>
      </c>
      <c r="AJ154" s="17" t="b">
        <f t="shared" si="44"/>
        <v>1</v>
      </c>
      <c r="AK154" s="11" t="str">
        <f t="shared" si="45"/>
        <v/>
      </c>
      <c r="AL154" s="11" t="str">
        <f t="shared" si="46"/>
        <v/>
      </c>
      <c r="AM154" s="11" t="str">
        <f t="shared" ref="AM154:AM217" si="48">IF(MID(AK154,1,1)="7","7","")</f>
        <v/>
      </c>
      <c r="AN154" s="11" t="str">
        <f t="shared" si="47"/>
        <v/>
      </c>
    </row>
    <row r="155" spans="1:40" x14ac:dyDescent="0.25">
      <c r="A155" s="6"/>
      <c r="B155" s="6"/>
      <c r="C155" s="2" t="str">
        <f>IFERROR(VLOOKUP(B155,DONNEES!$E:$F,2,0),"")</f>
        <v/>
      </c>
      <c r="D155" s="6"/>
      <c r="E155" s="6"/>
      <c r="F155" s="6"/>
      <c r="G155" s="6"/>
      <c r="H155" s="6"/>
      <c r="I155" s="6"/>
      <c r="J155" s="6"/>
      <c r="K155" s="6"/>
      <c r="L155" s="6"/>
      <c r="M155" s="2" t="str">
        <f>IFERROR(VLOOKUP(L155,DONNEES!$P$2:$Q$8,2,0),"")</f>
        <v/>
      </c>
      <c r="N155" s="6"/>
      <c r="O155" s="18"/>
      <c r="P155" s="18"/>
      <c r="Q155" s="6"/>
      <c r="R155" s="2" t="str">
        <f>IFERROR(VLOOKUP(Q155,DONNEES!$N$2:$O$17,2,0),"")</f>
        <v/>
      </c>
      <c r="S155" s="6"/>
      <c r="T155" s="2" t="str">
        <f>IFERROR(VLOOKUP(S155,DONNEES!$R$2:$S$6,2,0),"")</f>
        <v/>
      </c>
      <c r="V155" s="11" t="str">
        <f t="shared" si="36"/>
        <v/>
      </c>
      <c r="W155" s="11" t="b">
        <f t="shared" si="37"/>
        <v>0</v>
      </c>
      <c r="X155" s="11" t="b">
        <f t="shared" si="38"/>
        <v>0</v>
      </c>
      <c r="Y155" s="12">
        <f t="shared" si="39"/>
        <v>0</v>
      </c>
      <c r="Z155" s="11">
        <f t="shared" si="42"/>
        <v>0</v>
      </c>
      <c r="AA155" s="11">
        <f t="shared" si="43"/>
        <v>0</v>
      </c>
      <c r="AB155" s="11">
        <f t="shared" si="40"/>
        <v>1</v>
      </c>
      <c r="AC155" s="11">
        <f t="shared" si="41"/>
        <v>1</v>
      </c>
      <c r="AE155" s="11" t="str">
        <f>IF(E155&lt;&gt;"",OR(VLOOKUP(H155,DONNEES!$G$2:$H$7,2,0)="09",VLOOKUP(H155,DONNEES!$G$2:$H$7,2,0)="19"),"")</f>
        <v/>
      </c>
      <c r="AJ155" s="17" t="b">
        <f t="shared" si="44"/>
        <v>1</v>
      </c>
      <c r="AK155" s="11" t="str">
        <f t="shared" si="45"/>
        <v/>
      </c>
      <c r="AL155" s="11" t="str">
        <f t="shared" si="46"/>
        <v/>
      </c>
      <c r="AM155" s="11" t="str">
        <f t="shared" si="48"/>
        <v/>
      </c>
      <c r="AN155" s="11" t="str">
        <f t="shared" si="47"/>
        <v/>
      </c>
    </row>
    <row r="156" spans="1:40" x14ac:dyDescent="0.25">
      <c r="A156" s="6"/>
      <c r="B156" s="6"/>
      <c r="C156" s="2" t="str">
        <f>IFERROR(VLOOKUP(B156,DONNEES!$E:$F,2,0),"")</f>
        <v/>
      </c>
      <c r="D156" s="6"/>
      <c r="E156" s="6"/>
      <c r="F156" s="6"/>
      <c r="G156" s="6"/>
      <c r="H156" s="6"/>
      <c r="I156" s="6"/>
      <c r="J156" s="6"/>
      <c r="K156" s="6"/>
      <c r="L156" s="6"/>
      <c r="M156" s="2" t="str">
        <f>IFERROR(VLOOKUP(L156,DONNEES!$P$2:$Q$8,2,0),"")</f>
        <v/>
      </c>
      <c r="N156" s="6"/>
      <c r="O156" s="18"/>
      <c r="P156" s="18"/>
      <c r="Q156" s="6"/>
      <c r="R156" s="2" t="str">
        <f>IFERROR(VLOOKUP(Q156,DONNEES!$N$2:$O$17,2,0),"")</f>
        <v/>
      </c>
      <c r="S156" s="6"/>
      <c r="T156" s="2" t="str">
        <f>IFERROR(VLOOKUP(S156,DONNEES!$R$2:$S$6,2,0),"")</f>
        <v/>
      </c>
      <c r="V156" s="11" t="str">
        <f t="shared" si="36"/>
        <v/>
      </c>
      <c r="W156" s="11" t="b">
        <f t="shared" si="37"/>
        <v>0</v>
      </c>
      <c r="X156" s="11" t="b">
        <f t="shared" si="38"/>
        <v>0</v>
      </c>
      <c r="Y156" s="12">
        <f t="shared" si="39"/>
        <v>0</v>
      </c>
      <c r="Z156" s="11">
        <f t="shared" si="42"/>
        <v>0</v>
      </c>
      <c r="AA156" s="11">
        <f t="shared" si="43"/>
        <v>0</v>
      </c>
      <c r="AB156" s="11">
        <f t="shared" si="40"/>
        <v>1</v>
      </c>
      <c r="AC156" s="11">
        <f t="shared" si="41"/>
        <v>1</v>
      </c>
      <c r="AE156" s="11" t="str">
        <f>IF(E156&lt;&gt;"",OR(VLOOKUP(H156,DONNEES!$G$2:$H$7,2,0)="09",VLOOKUP(H156,DONNEES!$G$2:$H$7,2,0)="19"),"")</f>
        <v/>
      </c>
      <c r="AJ156" s="17" t="b">
        <f t="shared" si="44"/>
        <v>1</v>
      </c>
      <c r="AK156" s="11" t="str">
        <f t="shared" si="45"/>
        <v/>
      </c>
      <c r="AL156" s="11" t="str">
        <f t="shared" si="46"/>
        <v/>
      </c>
      <c r="AM156" s="11" t="str">
        <f t="shared" si="48"/>
        <v/>
      </c>
      <c r="AN156" s="11" t="str">
        <f t="shared" si="47"/>
        <v/>
      </c>
    </row>
    <row r="157" spans="1:40" x14ac:dyDescent="0.25">
      <c r="A157" s="6"/>
      <c r="B157" s="6"/>
      <c r="C157" s="2" t="str">
        <f>IFERROR(VLOOKUP(B157,DONNEES!$E:$F,2,0),"")</f>
        <v/>
      </c>
      <c r="D157" s="6"/>
      <c r="E157" s="6"/>
      <c r="F157" s="6"/>
      <c r="G157" s="6"/>
      <c r="H157" s="6"/>
      <c r="I157" s="6"/>
      <c r="J157" s="6"/>
      <c r="K157" s="6"/>
      <c r="L157" s="6"/>
      <c r="M157" s="2" t="str">
        <f>IFERROR(VLOOKUP(L157,DONNEES!$P$2:$Q$8,2,0),"")</f>
        <v/>
      </c>
      <c r="N157" s="6"/>
      <c r="O157" s="18"/>
      <c r="P157" s="18"/>
      <c r="Q157" s="6"/>
      <c r="R157" s="2" t="str">
        <f>IFERROR(VLOOKUP(Q157,DONNEES!$N$2:$O$17,2,0),"")</f>
        <v/>
      </c>
      <c r="S157" s="6"/>
      <c r="T157" s="2" t="str">
        <f>IFERROR(VLOOKUP(S157,DONNEES!$R$2:$S$6,2,0),"")</f>
        <v/>
      </c>
      <c r="V157" s="11" t="str">
        <f t="shared" si="36"/>
        <v/>
      </c>
      <c r="W157" s="11" t="b">
        <f t="shared" si="37"/>
        <v>0</v>
      </c>
      <c r="X157" s="11" t="b">
        <f t="shared" si="38"/>
        <v>0</v>
      </c>
      <c r="Y157" s="12">
        <f t="shared" si="39"/>
        <v>0</v>
      </c>
      <c r="Z157" s="11">
        <f t="shared" si="42"/>
        <v>0</v>
      </c>
      <c r="AA157" s="11">
        <f t="shared" si="43"/>
        <v>0</v>
      </c>
      <c r="AB157" s="11">
        <f t="shared" si="40"/>
        <v>1</v>
      </c>
      <c r="AC157" s="11">
        <f t="shared" si="41"/>
        <v>1</v>
      </c>
      <c r="AE157" s="11" t="str">
        <f>IF(E157&lt;&gt;"",OR(VLOOKUP(H157,DONNEES!$G$2:$H$7,2,0)="09",VLOOKUP(H157,DONNEES!$G$2:$H$7,2,0)="19"),"")</f>
        <v/>
      </c>
      <c r="AJ157" s="17" t="b">
        <f t="shared" si="44"/>
        <v>1</v>
      </c>
      <c r="AK157" s="11" t="str">
        <f t="shared" si="45"/>
        <v/>
      </c>
      <c r="AL157" s="11" t="str">
        <f t="shared" si="46"/>
        <v/>
      </c>
      <c r="AM157" s="11" t="str">
        <f t="shared" si="48"/>
        <v/>
      </c>
      <c r="AN157" s="11" t="str">
        <f t="shared" si="47"/>
        <v/>
      </c>
    </row>
    <row r="158" spans="1:40" x14ac:dyDescent="0.25">
      <c r="A158" s="6"/>
      <c r="B158" s="6"/>
      <c r="C158" s="2" t="str">
        <f>IFERROR(VLOOKUP(B158,DONNEES!$E:$F,2,0),"")</f>
        <v/>
      </c>
      <c r="D158" s="6"/>
      <c r="E158" s="6"/>
      <c r="F158" s="6"/>
      <c r="G158" s="6"/>
      <c r="H158" s="6"/>
      <c r="I158" s="6"/>
      <c r="J158" s="6"/>
      <c r="K158" s="6"/>
      <c r="L158" s="6"/>
      <c r="M158" s="2" t="str">
        <f>IFERROR(VLOOKUP(L158,DONNEES!$P$2:$Q$8,2,0),"")</f>
        <v/>
      </c>
      <c r="N158" s="6"/>
      <c r="O158" s="18"/>
      <c r="P158" s="18"/>
      <c r="Q158" s="6"/>
      <c r="R158" s="2" t="str">
        <f>IFERROR(VLOOKUP(Q158,DONNEES!$N$2:$O$17,2,0),"")</f>
        <v/>
      </c>
      <c r="S158" s="6"/>
      <c r="T158" s="2" t="str">
        <f>IFERROR(VLOOKUP(S158,DONNEES!$R$2:$S$6,2,0),"")</f>
        <v/>
      </c>
      <c r="V158" s="11" t="str">
        <f t="shared" si="36"/>
        <v/>
      </c>
      <c r="W158" s="11" t="b">
        <f t="shared" si="37"/>
        <v>0</v>
      </c>
      <c r="X158" s="11" t="b">
        <f t="shared" si="38"/>
        <v>0</v>
      </c>
      <c r="Y158" s="12">
        <f t="shared" si="39"/>
        <v>0</v>
      </c>
      <c r="Z158" s="11">
        <f t="shared" si="42"/>
        <v>0</v>
      </c>
      <c r="AA158" s="11">
        <f t="shared" si="43"/>
        <v>0</v>
      </c>
      <c r="AB158" s="11">
        <f t="shared" si="40"/>
        <v>1</v>
      </c>
      <c r="AC158" s="11">
        <f t="shared" si="41"/>
        <v>1</v>
      </c>
      <c r="AE158" s="11" t="str">
        <f>IF(E158&lt;&gt;"",OR(VLOOKUP(H158,DONNEES!$G$2:$H$7,2,0)="09",VLOOKUP(H158,DONNEES!$G$2:$H$7,2,0)="19"),"")</f>
        <v/>
      </c>
      <c r="AJ158" s="17" t="b">
        <f t="shared" si="44"/>
        <v>1</v>
      </c>
      <c r="AK158" s="11" t="str">
        <f t="shared" si="45"/>
        <v/>
      </c>
      <c r="AL158" s="11" t="str">
        <f t="shared" si="46"/>
        <v/>
      </c>
      <c r="AM158" s="11" t="str">
        <f t="shared" si="48"/>
        <v/>
      </c>
      <c r="AN158" s="11" t="str">
        <f t="shared" si="47"/>
        <v/>
      </c>
    </row>
    <row r="159" spans="1:40" x14ac:dyDescent="0.25">
      <c r="A159" s="6"/>
      <c r="B159" s="6"/>
      <c r="C159" s="2" t="str">
        <f>IFERROR(VLOOKUP(B159,DONNEES!$E:$F,2,0),"")</f>
        <v/>
      </c>
      <c r="D159" s="6"/>
      <c r="E159" s="6"/>
      <c r="F159" s="6"/>
      <c r="G159" s="6"/>
      <c r="H159" s="6"/>
      <c r="I159" s="6"/>
      <c r="J159" s="6"/>
      <c r="K159" s="6"/>
      <c r="L159" s="6"/>
      <c r="M159" s="2" t="str">
        <f>IFERROR(VLOOKUP(L159,DONNEES!$P$2:$Q$8,2,0),"")</f>
        <v/>
      </c>
      <c r="N159" s="6"/>
      <c r="O159" s="18"/>
      <c r="P159" s="18"/>
      <c r="Q159" s="6"/>
      <c r="R159" s="2" t="str">
        <f>IFERROR(VLOOKUP(Q159,DONNEES!$N$2:$O$17,2,0),"")</f>
        <v/>
      </c>
      <c r="S159" s="6"/>
      <c r="T159" s="2" t="str">
        <f>IFERROR(VLOOKUP(S159,DONNEES!$R$2:$S$6,2,0),"")</f>
        <v/>
      </c>
      <c r="V159" s="11" t="str">
        <f t="shared" si="36"/>
        <v/>
      </c>
      <c r="W159" s="11" t="b">
        <f t="shared" si="37"/>
        <v>0</v>
      </c>
      <c r="X159" s="11" t="b">
        <f t="shared" si="38"/>
        <v>0</v>
      </c>
      <c r="Y159" s="12">
        <f t="shared" si="39"/>
        <v>0</v>
      </c>
      <c r="Z159" s="11">
        <f t="shared" si="42"/>
        <v>0</v>
      </c>
      <c r="AA159" s="11">
        <f t="shared" si="43"/>
        <v>0</v>
      </c>
      <c r="AB159" s="11">
        <f t="shared" si="40"/>
        <v>1</v>
      </c>
      <c r="AC159" s="11">
        <f t="shared" si="41"/>
        <v>1</v>
      </c>
      <c r="AE159" s="11" t="str">
        <f>IF(E159&lt;&gt;"",OR(VLOOKUP(H159,DONNEES!$G$2:$H$7,2,0)="09",VLOOKUP(H159,DONNEES!$G$2:$H$7,2,0)="19"),"")</f>
        <v/>
      </c>
      <c r="AJ159" s="17" t="b">
        <f t="shared" si="44"/>
        <v>1</v>
      </c>
      <c r="AK159" s="11" t="str">
        <f t="shared" si="45"/>
        <v/>
      </c>
      <c r="AL159" s="11" t="str">
        <f t="shared" si="46"/>
        <v/>
      </c>
      <c r="AM159" s="11" t="str">
        <f t="shared" si="48"/>
        <v/>
      </c>
      <c r="AN159" s="11" t="str">
        <f t="shared" si="47"/>
        <v/>
      </c>
    </row>
    <row r="160" spans="1:40" x14ac:dyDescent="0.25">
      <c r="A160" s="6"/>
      <c r="B160" s="6"/>
      <c r="C160" s="2" t="str">
        <f>IFERROR(VLOOKUP(B160,DONNEES!$E:$F,2,0),"")</f>
        <v/>
      </c>
      <c r="D160" s="6"/>
      <c r="E160" s="6"/>
      <c r="F160" s="6"/>
      <c r="G160" s="6"/>
      <c r="H160" s="6"/>
      <c r="I160" s="6"/>
      <c r="J160" s="6"/>
      <c r="K160" s="6"/>
      <c r="L160" s="6"/>
      <c r="M160" s="2" t="str">
        <f>IFERROR(VLOOKUP(L160,DONNEES!$P$2:$Q$8,2,0),"")</f>
        <v/>
      </c>
      <c r="N160" s="6"/>
      <c r="O160" s="18"/>
      <c r="P160" s="18"/>
      <c r="Q160" s="6"/>
      <c r="R160" s="2" t="str">
        <f>IFERROR(VLOOKUP(Q160,DONNEES!$N$2:$O$17,2,0),"")</f>
        <v/>
      </c>
      <c r="S160" s="6"/>
      <c r="T160" s="2" t="str">
        <f>IFERROR(VLOOKUP(S160,DONNEES!$R$2:$S$6,2,0),"")</f>
        <v/>
      </c>
      <c r="V160" s="11" t="str">
        <f t="shared" si="36"/>
        <v/>
      </c>
      <c r="W160" s="11" t="b">
        <f t="shared" si="37"/>
        <v>0</v>
      </c>
      <c r="X160" s="11" t="b">
        <f t="shared" si="38"/>
        <v>0</v>
      </c>
      <c r="Y160" s="12">
        <f t="shared" si="39"/>
        <v>0</v>
      </c>
      <c r="Z160" s="11">
        <f t="shared" si="42"/>
        <v>0</v>
      </c>
      <c r="AA160" s="11">
        <f t="shared" si="43"/>
        <v>0</v>
      </c>
      <c r="AB160" s="11">
        <f t="shared" si="40"/>
        <v>1</v>
      </c>
      <c r="AC160" s="11">
        <f t="shared" si="41"/>
        <v>1</v>
      </c>
      <c r="AE160" s="11" t="str">
        <f>IF(E160&lt;&gt;"",OR(VLOOKUP(H160,DONNEES!$G$2:$H$7,2,0)="09",VLOOKUP(H160,DONNEES!$G$2:$H$7,2,0)="19"),"")</f>
        <v/>
      </c>
      <c r="AJ160" s="17" t="b">
        <f t="shared" si="44"/>
        <v>1</v>
      </c>
      <c r="AK160" s="11" t="str">
        <f t="shared" si="45"/>
        <v/>
      </c>
      <c r="AL160" s="11" t="str">
        <f t="shared" si="46"/>
        <v/>
      </c>
      <c r="AM160" s="11" t="str">
        <f t="shared" si="48"/>
        <v/>
      </c>
      <c r="AN160" s="11" t="str">
        <f t="shared" si="47"/>
        <v/>
      </c>
    </row>
    <row r="161" spans="1:40" x14ac:dyDescent="0.25">
      <c r="A161" s="6"/>
      <c r="B161" s="6"/>
      <c r="C161" s="2" t="str">
        <f>IFERROR(VLOOKUP(B161,DONNEES!$E:$F,2,0),"")</f>
        <v/>
      </c>
      <c r="D161" s="6"/>
      <c r="E161" s="6"/>
      <c r="F161" s="6"/>
      <c r="G161" s="6"/>
      <c r="H161" s="6"/>
      <c r="I161" s="6"/>
      <c r="J161" s="6"/>
      <c r="K161" s="6"/>
      <c r="L161" s="6"/>
      <c r="M161" s="2" t="str">
        <f>IFERROR(VLOOKUP(L161,DONNEES!$P$2:$Q$8,2,0),"")</f>
        <v/>
      </c>
      <c r="N161" s="6"/>
      <c r="O161" s="18"/>
      <c r="P161" s="18"/>
      <c r="Q161" s="6"/>
      <c r="R161" s="2" t="str">
        <f>IFERROR(VLOOKUP(Q161,DONNEES!$N$2:$O$17,2,0),"")</f>
        <v/>
      </c>
      <c r="S161" s="6"/>
      <c r="T161" s="2" t="str">
        <f>IFERROR(VLOOKUP(S161,DONNEES!$R$2:$S$6,2,0),"")</f>
        <v/>
      </c>
      <c r="V161" s="11" t="str">
        <f t="shared" si="36"/>
        <v/>
      </c>
      <c r="W161" s="11" t="b">
        <f t="shared" si="37"/>
        <v>0</v>
      </c>
      <c r="X161" s="11" t="b">
        <f t="shared" si="38"/>
        <v>0</v>
      </c>
      <c r="Y161" s="12">
        <f t="shared" si="39"/>
        <v>0</v>
      </c>
      <c r="Z161" s="11">
        <f t="shared" si="42"/>
        <v>0</v>
      </c>
      <c r="AA161" s="11">
        <f t="shared" si="43"/>
        <v>0</v>
      </c>
      <c r="AB161" s="11">
        <f t="shared" si="40"/>
        <v>1</v>
      </c>
      <c r="AC161" s="11">
        <f t="shared" si="41"/>
        <v>1</v>
      </c>
      <c r="AE161" s="11" t="str">
        <f>IF(E161&lt;&gt;"",OR(VLOOKUP(H161,DONNEES!$G$2:$H$7,2,0)="09",VLOOKUP(H161,DONNEES!$G$2:$H$7,2,0)="19"),"")</f>
        <v/>
      </c>
      <c r="AJ161" s="17" t="b">
        <f t="shared" si="44"/>
        <v>1</v>
      </c>
      <c r="AK161" s="11" t="str">
        <f t="shared" si="45"/>
        <v/>
      </c>
      <c r="AL161" s="11" t="str">
        <f t="shared" si="46"/>
        <v/>
      </c>
      <c r="AM161" s="11" t="str">
        <f t="shared" si="48"/>
        <v/>
      </c>
      <c r="AN161" s="11" t="str">
        <f t="shared" si="47"/>
        <v/>
      </c>
    </row>
    <row r="162" spans="1:40" x14ac:dyDescent="0.25">
      <c r="A162" s="6"/>
      <c r="B162" s="6"/>
      <c r="C162" s="2" t="str">
        <f>IFERROR(VLOOKUP(B162,DONNEES!$E:$F,2,0),"")</f>
        <v/>
      </c>
      <c r="D162" s="6"/>
      <c r="E162" s="6"/>
      <c r="F162" s="6"/>
      <c r="G162" s="6"/>
      <c r="H162" s="6"/>
      <c r="I162" s="6"/>
      <c r="J162" s="6"/>
      <c r="K162" s="6"/>
      <c r="L162" s="6"/>
      <c r="M162" s="2" t="str">
        <f>IFERROR(VLOOKUP(L162,DONNEES!$P$2:$Q$8,2,0),"")</f>
        <v/>
      </c>
      <c r="N162" s="6"/>
      <c r="O162" s="18"/>
      <c r="P162" s="18"/>
      <c r="Q162" s="6"/>
      <c r="R162" s="2" t="str">
        <f>IFERROR(VLOOKUP(Q162,DONNEES!$N$2:$O$17,2,0),"")</f>
        <v/>
      </c>
      <c r="S162" s="6"/>
      <c r="T162" s="2" t="str">
        <f>IFERROR(VLOOKUP(S162,DONNEES!$R$2:$S$6,2,0),"")</f>
        <v/>
      </c>
      <c r="V162" s="11" t="str">
        <f t="shared" si="36"/>
        <v/>
      </c>
      <c r="W162" s="11" t="b">
        <f t="shared" si="37"/>
        <v>0</v>
      </c>
      <c r="X162" s="11" t="b">
        <f t="shared" si="38"/>
        <v>0</v>
      </c>
      <c r="Y162" s="12">
        <f t="shared" si="39"/>
        <v>0</v>
      </c>
      <c r="Z162" s="11">
        <f t="shared" si="42"/>
        <v>0</v>
      </c>
      <c r="AA162" s="11">
        <f t="shared" si="43"/>
        <v>0</v>
      </c>
      <c r="AB162" s="11">
        <f t="shared" si="40"/>
        <v>1</v>
      </c>
      <c r="AC162" s="11">
        <f t="shared" si="41"/>
        <v>1</v>
      </c>
      <c r="AE162" s="11" t="str">
        <f>IF(E162&lt;&gt;"",OR(VLOOKUP(H162,DONNEES!$G$2:$H$7,2,0)="09",VLOOKUP(H162,DONNEES!$G$2:$H$7,2,0)="19"),"")</f>
        <v/>
      </c>
      <c r="AJ162" s="17" t="b">
        <f t="shared" si="44"/>
        <v>1</v>
      </c>
      <c r="AK162" s="11" t="str">
        <f t="shared" si="45"/>
        <v/>
      </c>
      <c r="AL162" s="11" t="str">
        <f t="shared" si="46"/>
        <v/>
      </c>
      <c r="AM162" s="11" t="str">
        <f t="shared" si="48"/>
        <v/>
      </c>
      <c r="AN162" s="11" t="str">
        <f t="shared" si="47"/>
        <v/>
      </c>
    </row>
    <row r="163" spans="1:40" x14ac:dyDescent="0.25">
      <c r="A163" s="6"/>
      <c r="B163" s="6"/>
      <c r="C163" s="2" t="str">
        <f>IFERROR(VLOOKUP(B163,DONNEES!$E:$F,2,0),"")</f>
        <v/>
      </c>
      <c r="D163" s="6"/>
      <c r="E163" s="6"/>
      <c r="F163" s="6"/>
      <c r="G163" s="6"/>
      <c r="H163" s="6"/>
      <c r="I163" s="6"/>
      <c r="J163" s="6"/>
      <c r="K163" s="6"/>
      <c r="L163" s="6"/>
      <c r="M163" s="2" t="str">
        <f>IFERROR(VLOOKUP(L163,DONNEES!$P$2:$Q$8,2,0),"")</f>
        <v/>
      </c>
      <c r="N163" s="6"/>
      <c r="O163" s="18"/>
      <c r="P163" s="18"/>
      <c r="Q163" s="6"/>
      <c r="R163" s="2" t="str">
        <f>IFERROR(VLOOKUP(Q163,DONNEES!$N$2:$O$17,2,0),"")</f>
        <v/>
      </c>
      <c r="S163" s="6"/>
      <c r="T163" s="2" t="str">
        <f>IFERROR(VLOOKUP(S163,DONNEES!$R$2:$S$6,2,0),"")</f>
        <v/>
      </c>
      <c r="V163" s="11" t="str">
        <f t="shared" si="36"/>
        <v/>
      </c>
      <c r="W163" s="11" t="b">
        <f t="shared" si="37"/>
        <v>0</v>
      </c>
      <c r="X163" s="11" t="b">
        <f t="shared" si="38"/>
        <v>0</v>
      </c>
      <c r="Y163" s="12">
        <f t="shared" si="39"/>
        <v>0</v>
      </c>
      <c r="Z163" s="11">
        <f t="shared" si="42"/>
        <v>0</v>
      </c>
      <c r="AA163" s="11">
        <f t="shared" si="43"/>
        <v>0</v>
      </c>
      <c r="AB163" s="11">
        <f t="shared" si="40"/>
        <v>1</v>
      </c>
      <c r="AC163" s="11">
        <f t="shared" si="41"/>
        <v>1</v>
      </c>
      <c r="AE163" s="11" t="str">
        <f>IF(E163&lt;&gt;"",OR(VLOOKUP(H163,DONNEES!$G$2:$H$7,2,0)="09",VLOOKUP(H163,DONNEES!$G$2:$H$7,2,0)="19"),"")</f>
        <v/>
      </c>
      <c r="AJ163" s="17" t="b">
        <f t="shared" si="44"/>
        <v>1</v>
      </c>
      <c r="AK163" s="11" t="str">
        <f t="shared" si="45"/>
        <v/>
      </c>
      <c r="AL163" s="11" t="str">
        <f t="shared" si="46"/>
        <v/>
      </c>
      <c r="AM163" s="11" t="str">
        <f t="shared" si="48"/>
        <v/>
      </c>
      <c r="AN163" s="11" t="str">
        <f t="shared" si="47"/>
        <v/>
      </c>
    </row>
    <row r="164" spans="1:40" x14ac:dyDescent="0.25">
      <c r="A164" s="6"/>
      <c r="B164" s="6"/>
      <c r="C164" s="2" t="str">
        <f>IFERROR(VLOOKUP(B164,DONNEES!$E:$F,2,0),"")</f>
        <v/>
      </c>
      <c r="D164" s="6"/>
      <c r="E164" s="6"/>
      <c r="F164" s="6"/>
      <c r="G164" s="6"/>
      <c r="H164" s="6"/>
      <c r="I164" s="6"/>
      <c r="J164" s="6"/>
      <c r="K164" s="6"/>
      <c r="L164" s="6"/>
      <c r="M164" s="2" t="str">
        <f>IFERROR(VLOOKUP(L164,DONNEES!$P$2:$Q$8,2,0),"")</f>
        <v/>
      </c>
      <c r="N164" s="6"/>
      <c r="O164" s="18"/>
      <c r="P164" s="18"/>
      <c r="Q164" s="6"/>
      <c r="R164" s="2" t="str">
        <f>IFERROR(VLOOKUP(Q164,DONNEES!$N$2:$O$17,2,0),"")</f>
        <v/>
      </c>
      <c r="S164" s="6"/>
      <c r="T164" s="2" t="str">
        <f>IFERROR(VLOOKUP(S164,DONNEES!$R$2:$S$6,2,0),"")</f>
        <v/>
      </c>
      <c r="V164" s="11" t="str">
        <f t="shared" si="36"/>
        <v/>
      </c>
      <c r="W164" s="11" t="b">
        <f t="shared" si="37"/>
        <v>0</v>
      </c>
      <c r="X164" s="11" t="b">
        <f t="shared" si="38"/>
        <v>0</v>
      </c>
      <c r="Y164" s="12">
        <f t="shared" si="39"/>
        <v>0</v>
      </c>
      <c r="Z164" s="11">
        <f t="shared" si="42"/>
        <v>0</v>
      </c>
      <c r="AA164" s="11">
        <f t="shared" si="43"/>
        <v>0</v>
      </c>
      <c r="AB164" s="11">
        <f t="shared" si="40"/>
        <v>1</v>
      </c>
      <c r="AC164" s="11">
        <f t="shared" si="41"/>
        <v>1</v>
      </c>
      <c r="AE164" s="11" t="str">
        <f>IF(E164&lt;&gt;"",OR(VLOOKUP(H164,DONNEES!$G$2:$H$7,2,0)="09",VLOOKUP(H164,DONNEES!$G$2:$H$7,2,0)="19"),"")</f>
        <v/>
      </c>
      <c r="AJ164" s="17" t="b">
        <f t="shared" si="44"/>
        <v>1</v>
      </c>
      <c r="AK164" s="11" t="str">
        <f t="shared" si="45"/>
        <v/>
      </c>
      <c r="AL164" s="11" t="str">
        <f t="shared" si="46"/>
        <v/>
      </c>
      <c r="AM164" s="11" t="str">
        <f t="shared" si="48"/>
        <v/>
      </c>
      <c r="AN164" s="11" t="str">
        <f t="shared" si="47"/>
        <v/>
      </c>
    </row>
    <row r="165" spans="1:40" x14ac:dyDescent="0.25">
      <c r="A165" s="6"/>
      <c r="B165" s="6"/>
      <c r="C165" s="2" t="str">
        <f>IFERROR(VLOOKUP(B165,DONNEES!$E:$F,2,0),"")</f>
        <v/>
      </c>
      <c r="D165" s="6"/>
      <c r="E165" s="6"/>
      <c r="F165" s="6"/>
      <c r="G165" s="6"/>
      <c r="H165" s="6"/>
      <c r="I165" s="6"/>
      <c r="J165" s="6"/>
      <c r="K165" s="6"/>
      <c r="L165" s="6"/>
      <c r="M165" s="2" t="str">
        <f>IFERROR(VLOOKUP(L165,DONNEES!$P$2:$Q$8,2,0),"")</f>
        <v/>
      </c>
      <c r="N165" s="6"/>
      <c r="O165" s="18"/>
      <c r="P165" s="18"/>
      <c r="Q165" s="6"/>
      <c r="R165" s="2" t="str">
        <f>IFERROR(VLOOKUP(Q165,DONNEES!$N$2:$O$17,2,0),"")</f>
        <v/>
      </c>
      <c r="S165" s="6"/>
      <c r="T165" s="2" t="str">
        <f>IFERROR(VLOOKUP(S165,DONNEES!$R$2:$S$6,2,0),"")</f>
        <v/>
      </c>
      <c r="V165" s="11" t="str">
        <f t="shared" si="36"/>
        <v/>
      </c>
      <c r="W165" s="11" t="b">
        <f t="shared" si="37"/>
        <v>0</v>
      </c>
      <c r="X165" s="11" t="b">
        <f t="shared" si="38"/>
        <v>0</v>
      </c>
      <c r="Y165" s="12">
        <f t="shared" si="39"/>
        <v>0</v>
      </c>
      <c r="Z165" s="11">
        <f t="shared" si="42"/>
        <v>0</v>
      </c>
      <c r="AA165" s="11">
        <f t="shared" si="43"/>
        <v>0</v>
      </c>
      <c r="AB165" s="11">
        <f t="shared" si="40"/>
        <v>1</v>
      </c>
      <c r="AC165" s="11">
        <f t="shared" si="41"/>
        <v>1</v>
      </c>
      <c r="AE165" s="11" t="str">
        <f>IF(E165&lt;&gt;"",OR(VLOOKUP(H165,DONNEES!$G$2:$H$7,2,0)="09",VLOOKUP(H165,DONNEES!$G$2:$H$7,2,0)="19"),"")</f>
        <v/>
      </c>
      <c r="AJ165" s="17" t="b">
        <f t="shared" si="44"/>
        <v>1</v>
      </c>
      <c r="AK165" s="11" t="str">
        <f t="shared" si="45"/>
        <v/>
      </c>
      <c r="AL165" s="11" t="str">
        <f t="shared" si="46"/>
        <v/>
      </c>
      <c r="AM165" s="11" t="str">
        <f t="shared" si="48"/>
        <v/>
      </c>
      <c r="AN165" s="11" t="str">
        <f t="shared" si="47"/>
        <v/>
      </c>
    </row>
    <row r="166" spans="1:40" x14ac:dyDescent="0.25">
      <c r="A166" s="6"/>
      <c r="B166" s="6"/>
      <c r="C166" s="2" t="str">
        <f>IFERROR(VLOOKUP(B166,DONNEES!$E:$F,2,0),"")</f>
        <v/>
      </c>
      <c r="D166" s="6"/>
      <c r="E166" s="6"/>
      <c r="F166" s="6"/>
      <c r="G166" s="6"/>
      <c r="H166" s="6"/>
      <c r="I166" s="6"/>
      <c r="J166" s="6"/>
      <c r="K166" s="6"/>
      <c r="L166" s="6"/>
      <c r="M166" s="2" t="str">
        <f>IFERROR(VLOOKUP(L166,DONNEES!$P$2:$Q$8,2,0),"")</f>
        <v/>
      </c>
      <c r="N166" s="6"/>
      <c r="O166" s="18"/>
      <c r="P166" s="18"/>
      <c r="Q166" s="6"/>
      <c r="R166" s="2" t="str">
        <f>IFERROR(VLOOKUP(Q166,DONNEES!$N$2:$O$17,2,0),"")</f>
        <v/>
      </c>
      <c r="S166" s="6"/>
      <c r="T166" s="2" t="str">
        <f>IFERROR(VLOOKUP(S166,DONNEES!$R$2:$S$6,2,0),"")</f>
        <v/>
      </c>
      <c r="V166" s="11" t="str">
        <f t="shared" si="36"/>
        <v/>
      </c>
      <c r="W166" s="11" t="b">
        <f t="shared" si="37"/>
        <v>0</v>
      </c>
      <c r="X166" s="11" t="b">
        <f t="shared" si="38"/>
        <v>0</v>
      </c>
      <c r="Y166" s="12">
        <f t="shared" si="39"/>
        <v>0</v>
      </c>
      <c r="Z166" s="11">
        <f t="shared" si="42"/>
        <v>0</v>
      </c>
      <c r="AA166" s="11">
        <f t="shared" si="43"/>
        <v>0</v>
      </c>
      <c r="AB166" s="11">
        <f t="shared" si="40"/>
        <v>1</v>
      </c>
      <c r="AC166" s="11">
        <f t="shared" si="41"/>
        <v>1</v>
      </c>
      <c r="AE166" s="11" t="str">
        <f>IF(E166&lt;&gt;"",OR(VLOOKUP(H166,DONNEES!$G$2:$H$7,2,0)="09",VLOOKUP(H166,DONNEES!$G$2:$H$7,2,0)="19"),"")</f>
        <v/>
      </c>
      <c r="AJ166" s="17" t="b">
        <f t="shared" si="44"/>
        <v>1</v>
      </c>
      <c r="AK166" s="11" t="str">
        <f t="shared" si="45"/>
        <v/>
      </c>
      <c r="AL166" s="11" t="str">
        <f t="shared" si="46"/>
        <v/>
      </c>
      <c r="AM166" s="11" t="str">
        <f t="shared" si="48"/>
        <v/>
      </c>
      <c r="AN166" s="11" t="str">
        <f t="shared" si="47"/>
        <v/>
      </c>
    </row>
    <row r="167" spans="1:40" x14ac:dyDescent="0.25">
      <c r="A167" s="6"/>
      <c r="B167" s="6"/>
      <c r="C167" s="2" t="str">
        <f>IFERROR(VLOOKUP(B167,DONNEES!$E:$F,2,0),"")</f>
        <v/>
      </c>
      <c r="D167" s="6"/>
      <c r="E167" s="6"/>
      <c r="F167" s="6"/>
      <c r="G167" s="6"/>
      <c r="H167" s="6"/>
      <c r="I167" s="6"/>
      <c r="J167" s="6"/>
      <c r="K167" s="6"/>
      <c r="L167" s="6"/>
      <c r="M167" s="2" t="str">
        <f>IFERROR(VLOOKUP(L167,DONNEES!$P$2:$Q$8,2,0),"")</f>
        <v/>
      </c>
      <c r="N167" s="6"/>
      <c r="O167" s="18"/>
      <c r="P167" s="18"/>
      <c r="Q167" s="6"/>
      <c r="R167" s="2" t="str">
        <f>IFERROR(VLOOKUP(Q167,DONNEES!$N$2:$O$17,2,0),"")</f>
        <v/>
      </c>
      <c r="S167" s="6"/>
      <c r="T167" s="2" t="str">
        <f>IFERROR(VLOOKUP(S167,DONNEES!$R$2:$S$6,2,0),"")</f>
        <v/>
      </c>
      <c r="V167" s="11" t="str">
        <f t="shared" si="36"/>
        <v/>
      </c>
      <c r="W167" s="11" t="b">
        <f t="shared" si="37"/>
        <v>0</v>
      </c>
      <c r="X167" s="11" t="b">
        <f t="shared" si="38"/>
        <v>0</v>
      </c>
      <c r="Y167" s="12">
        <f t="shared" si="39"/>
        <v>0</v>
      </c>
      <c r="Z167" s="11">
        <f t="shared" si="42"/>
        <v>0</v>
      </c>
      <c r="AA167" s="11">
        <f t="shared" si="43"/>
        <v>0</v>
      </c>
      <c r="AB167" s="11">
        <f t="shared" si="40"/>
        <v>1</v>
      </c>
      <c r="AC167" s="11">
        <f t="shared" si="41"/>
        <v>1</v>
      </c>
      <c r="AE167" s="11" t="str">
        <f>IF(E167&lt;&gt;"",OR(VLOOKUP(H167,DONNEES!$G$2:$H$7,2,0)="09",VLOOKUP(H167,DONNEES!$G$2:$H$7,2,0)="19"),"")</f>
        <v/>
      </c>
      <c r="AJ167" s="17" t="b">
        <f t="shared" si="44"/>
        <v>1</v>
      </c>
      <c r="AK167" s="11" t="str">
        <f t="shared" si="45"/>
        <v/>
      </c>
      <c r="AL167" s="11" t="str">
        <f t="shared" si="46"/>
        <v/>
      </c>
      <c r="AM167" s="11" t="str">
        <f t="shared" si="48"/>
        <v/>
      </c>
      <c r="AN167" s="11" t="str">
        <f t="shared" si="47"/>
        <v/>
      </c>
    </row>
    <row r="168" spans="1:40" x14ac:dyDescent="0.25">
      <c r="A168" s="6"/>
      <c r="B168" s="6"/>
      <c r="C168" s="2" t="str">
        <f>IFERROR(VLOOKUP(B168,DONNEES!$E:$F,2,0),"")</f>
        <v/>
      </c>
      <c r="D168" s="6"/>
      <c r="E168" s="6"/>
      <c r="F168" s="6"/>
      <c r="G168" s="6"/>
      <c r="H168" s="6"/>
      <c r="I168" s="6"/>
      <c r="J168" s="6"/>
      <c r="K168" s="6"/>
      <c r="L168" s="6"/>
      <c r="M168" s="2" t="str">
        <f>IFERROR(VLOOKUP(L168,DONNEES!$P$2:$Q$8,2,0),"")</f>
        <v/>
      </c>
      <c r="N168" s="6"/>
      <c r="O168" s="18"/>
      <c r="P168" s="18"/>
      <c r="Q168" s="6"/>
      <c r="R168" s="2" t="str">
        <f>IFERROR(VLOOKUP(Q168,DONNEES!$N$2:$O$17,2,0),"")</f>
        <v/>
      </c>
      <c r="S168" s="6"/>
      <c r="T168" s="2" t="str">
        <f>IFERROR(VLOOKUP(S168,DONNEES!$R$2:$S$6,2,0),"")</f>
        <v/>
      </c>
      <c r="V168" s="11" t="str">
        <f t="shared" si="36"/>
        <v/>
      </c>
      <c r="W168" s="11" t="b">
        <f t="shared" si="37"/>
        <v>0</v>
      </c>
      <c r="X168" s="11" t="b">
        <f t="shared" si="38"/>
        <v>0</v>
      </c>
      <c r="Y168" s="12">
        <f t="shared" si="39"/>
        <v>0</v>
      </c>
      <c r="Z168" s="11">
        <f t="shared" si="42"/>
        <v>0</v>
      </c>
      <c r="AA168" s="11">
        <f t="shared" si="43"/>
        <v>0</v>
      </c>
      <c r="AB168" s="11">
        <f t="shared" si="40"/>
        <v>1</v>
      </c>
      <c r="AC168" s="11">
        <f t="shared" si="41"/>
        <v>1</v>
      </c>
      <c r="AE168" s="11" t="str">
        <f>IF(E168&lt;&gt;"",OR(VLOOKUP(H168,DONNEES!$G$2:$H$7,2,0)="09",VLOOKUP(H168,DONNEES!$G$2:$H$7,2,0)="19"),"")</f>
        <v/>
      </c>
      <c r="AJ168" s="17" t="b">
        <f t="shared" si="44"/>
        <v>1</v>
      </c>
      <c r="AK168" s="11" t="str">
        <f t="shared" si="45"/>
        <v/>
      </c>
      <c r="AL168" s="11" t="str">
        <f t="shared" si="46"/>
        <v/>
      </c>
      <c r="AM168" s="11" t="str">
        <f t="shared" si="48"/>
        <v/>
      </c>
      <c r="AN168" s="11" t="str">
        <f t="shared" si="47"/>
        <v/>
      </c>
    </row>
    <row r="169" spans="1:40" x14ac:dyDescent="0.25">
      <c r="A169" s="6"/>
      <c r="B169" s="6"/>
      <c r="C169" s="2" t="str">
        <f>IFERROR(VLOOKUP(B169,DONNEES!$E:$F,2,0),"")</f>
        <v/>
      </c>
      <c r="D169" s="6"/>
      <c r="E169" s="6"/>
      <c r="F169" s="6"/>
      <c r="G169" s="6"/>
      <c r="H169" s="6"/>
      <c r="I169" s="6"/>
      <c r="J169" s="6"/>
      <c r="K169" s="6"/>
      <c r="L169" s="6"/>
      <c r="M169" s="2" t="str">
        <f>IFERROR(VLOOKUP(L169,DONNEES!$P$2:$Q$8,2,0),"")</f>
        <v/>
      </c>
      <c r="N169" s="6"/>
      <c r="O169" s="18"/>
      <c r="P169" s="18"/>
      <c r="Q169" s="6"/>
      <c r="R169" s="2" t="str">
        <f>IFERROR(VLOOKUP(Q169,DONNEES!$N$2:$O$17,2,0),"")</f>
        <v/>
      </c>
      <c r="S169" s="6"/>
      <c r="T169" s="2" t="str">
        <f>IFERROR(VLOOKUP(S169,DONNEES!$R$2:$S$6,2,0),"")</f>
        <v/>
      </c>
      <c r="V169" s="11" t="str">
        <f t="shared" si="36"/>
        <v/>
      </c>
      <c r="W169" s="11" t="b">
        <f t="shared" si="37"/>
        <v>0</v>
      </c>
      <c r="X169" s="11" t="b">
        <f t="shared" si="38"/>
        <v>0</v>
      </c>
      <c r="Y169" s="12">
        <f t="shared" si="39"/>
        <v>0</v>
      </c>
      <c r="Z169" s="11">
        <f t="shared" si="42"/>
        <v>0</v>
      </c>
      <c r="AA169" s="11">
        <f t="shared" si="43"/>
        <v>0</v>
      </c>
      <c r="AB169" s="11">
        <f t="shared" si="40"/>
        <v>1</v>
      </c>
      <c r="AC169" s="11">
        <f t="shared" si="41"/>
        <v>1</v>
      </c>
      <c r="AE169" s="11" t="str">
        <f>IF(E169&lt;&gt;"",OR(VLOOKUP(H169,DONNEES!$G$2:$H$7,2,0)="09",VLOOKUP(H169,DONNEES!$G$2:$H$7,2,0)="19"),"")</f>
        <v/>
      </c>
      <c r="AJ169" s="17" t="b">
        <f t="shared" si="44"/>
        <v>1</v>
      </c>
      <c r="AK169" s="11" t="str">
        <f t="shared" si="45"/>
        <v/>
      </c>
      <c r="AL169" s="11" t="str">
        <f t="shared" si="46"/>
        <v/>
      </c>
      <c r="AM169" s="11" t="str">
        <f t="shared" si="48"/>
        <v/>
      </c>
      <c r="AN169" s="11" t="str">
        <f t="shared" si="47"/>
        <v/>
      </c>
    </row>
    <row r="170" spans="1:40" x14ac:dyDescent="0.25">
      <c r="A170" s="6"/>
      <c r="B170" s="6"/>
      <c r="C170" s="2" t="str">
        <f>IFERROR(VLOOKUP(B170,DONNEES!$E:$F,2,0),"")</f>
        <v/>
      </c>
      <c r="D170" s="6"/>
      <c r="E170" s="6"/>
      <c r="F170" s="6"/>
      <c r="G170" s="6"/>
      <c r="H170" s="6"/>
      <c r="I170" s="6"/>
      <c r="J170" s="6"/>
      <c r="K170" s="6"/>
      <c r="L170" s="6"/>
      <c r="M170" s="2" t="str">
        <f>IFERROR(VLOOKUP(L170,DONNEES!$P$2:$Q$8,2,0),"")</f>
        <v/>
      </c>
      <c r="N170" s="6"/>
      <c r="O170" s="18"/>
      <c r="P170" s="18"/>
      <c r="Q170" s="6"/>
      <c r="R170" s="2" t="str">
        <f>IFERROR(VLOOKUP(Q170,DONNEES!$N$2:$O$17,2,0),"")</f>
        <v/>
      </c>
      <c r="S170" s="6"/>
      <c r="T170" s="2" t="str">
        <f>IFERROR(VLOOKUP(S170,DONNEES!$R$2:$S$6,2,0),"")</f>
        <v/>
      </c>
      <c r="V170" s="11" t="str">
        <f t="shared" si="36"/>
        <v/>
      </c>
      <c r="W170" s="11" t="b">
        <f t="shared" si="37"/>
        <v>0</v>
      </c>
      <c r="X170" s="11" t="b">
        <f t="shared" si="38"/>
        <v>0</v>
      </c>
      <c r="Y170" s="12">
        <f t="shared" si="39"/>
        <v>0</v>
      </c>
      <c r="Z170" s="11">
        <f t="shared" si="42"/>
        <v>0</v>
      </c>
      <c r="AA170" s="11">
        <f t="shared" si="43"/>
        <v>0</v>
      </c>
      <c r="AB170" s="11">
        <f t="shared" si="40"/>
        <v>1</v>
      </c>
      <c r="AC170" s="11">
        <f t="shared" si="41"/>
        <v>1</v>
      </c>
      <c r="AE170" s="11" t="str">
        <f>IF(E170&lt;&gt;"",OR(VLOOKUP(H170,DONNEES!$G$2:$H$7,2,0)="09",VLOOKUP(H170,DONNEES!$G$2:$H$7,2,0)="19"),"")</f>
        <v/>
      </c>
      <c r="AJ170" s="17" t="b">
        <f t="shared" si="44"/>
        <v>1</v>
      </c>
      <c r="AK170" s="11" t="str">
        <f t="shared" si="45"/>
        <v/>
      </c>
      <c r="AL170" s="11" t="str">
        <f t="shared" si="46"/>
        <v/>
      </c>
      <c r="AM170" s="11" t="str">
        <f t="shared" si="48"/>
        <v/>
      </c>
      <c r="AN170" s="11" t="str">
        <f t="shared" si="47"/>
        <v/>
      </c>
    </row>
    <row r="171" spans="1:40" x14ac:dyDescent="0.25">
      <c r="A171" s="6"/>
      <c r="B171" s="6"/>
      <c r="C171" s="2" t="str">
        <f>IFERROR(VLOOKUP(B171,DONNEES!$E:$F,2,0),"")</f>
        <v/>
      </c>
      <c r="D171" s="6"/>
      <c r="E171" s="6"/>
      <c r="F171" s="6"/>
      <c r="G171" s="6"/>
      <c r="H171" s="6"/>
      <c r="I171" s="6"/>
      <c r="J171" s="6"/>
      <c r="K171" s="6"/>
      <c r="L171" s="6"/>
      <c r="M171" s="2" t="str">
        <f>IFERROR(VLOOKUP(L171,DONNEES!$P$2:$Q$8,2,0),"")</f>
        <v/>
      </c>
      <c r="N171" s="6"/>
      <c r="O171" s="18"/>
      <c r="P171" s="18"/>
      <c r="Q171" s="6"/>
      <c r="R171" s="2" t="str">
        <f>IFERROR(VLOOKUP(Q171,DONNEES!$N$2:$O$17,2,0),"")</f>
        <v/>
      </c>
      <c r="S171" s="6"/>
      <c r="T171" s="2" t="str">
        <f>IFERROR(VLOOKUP(S171,DONNEES!$R$2:$S$6,2,0),"")</f>
        <v/>
      </c>
      <c r="V171" s="11" t="str">
        <f t="shared" si="36"/>
        <v/>
      </c>
      <c r="W171" s="11" t="b">
        <f t="shared" si="37"/>
        <v>0</v>
      </c>
      <c r="X171" s="11" t="b">
        <f t="shared" si="38"/>
        <v>0</v>
      </c>
      <c r="Y171" s="12">
        <f t="shared" si="39"/>
        <v>0</v>
      </c>
      <c r="Z171" s="11">
        <f t="shared" si="42"/>
        <v>0</v>
      </c>
      <c r="AA171" s="11">
        <f t="shared" si="43"/>
        <v>0</v>
      </c>
      <c r="AB171" s="11">
        <f t="shared" si="40"/>
        <v>1</v>
      </c>
      <c r="AC171" s="11">
        <f t="shared" si="41"/>
        <v>1</v>
      </c>
      <c r="AE171" s="11" t="str">
        <f>IF(E171&lt;&gt;"",OR(VLOOKUP(H171,DONNEES!$G$2:$H$7,2,0)="09",VLOOKUP(H171,DONNEES!$G$2:$H$7,2,0)="19"),"")</f>
        <v/>
      </c>
      <c r="AJ171" s="17" t="b">
        <f t="shared" si="44"/>
        <v>1</v>
      </c>
      <c r="AK171" s="11" t="str">
        <f t="shared" si="45"/>
        <v/>
      </c>
      <c r="AL171" s="11" t="str">
        <f t="shared" si="46"/>
        <v/>
      </c>
      <c r="AM171" s="11" t="str">
        <f t="shared" si="48"/>
        <v/>
      </c>
      <c r="AN171" s="11" t="str">
        <f t="shared" si="47"/>
        <v/>
      </c>
    </row>
    <row r="172" spans="1:40" x14ac:dyDescent="0.25">
      <c r="A172" s="6"/>
      <c r="B172" s="6"/>
      <c r="C172" s="2" t="str">
        <f>IFERROR(VLOOKUP(B172,DONNEES!$E:$F,2,0),"")</f>
        <v/>
      </c>
      <c r="D172" s="6"/>
      <c r="E172" s="6"/>
      <c r="F172" s="6"/>
      <c r="G172" s="6"/>
      <c r="H172" s="6"/>
      <c r="I172" s="6"/>
      <c r="J172" s="6"/>
      <c r="K172" s="6"/>
      <c r="L172" s="6"/>
      <c r="M172" s="2" t="str">
        <f>IFERROR(VLOOKUP(L172,DONNEES!$P$2:$Q$8,2,0),"")</f>
        <v/>
      </c>
      <c r="N172" s="6"/>
      <c r="O172" s="18"/>
      <c r="P172" s="18"/>
      <c r="Q172" s="6"/>
      <c r="R172" s="2" t="str">
        <f>IFERROR(VLOOKUP(Q172,DONNEES!$N$2:$O$17,2,0),"")</f>
        <v/>
      </c>
      <c r="S172" s="6"/>
      <c r="T172" s="2" t="str">
        <f>IFERROR(VLOOKUP(S172,DONNEES!$R$2:$S$6,2,0),"")</f>
        <v/>
      </c>
      <c r="V172" s="11" t="str">
        <f t="shared" si="36"/>
        <v/>
      </c>
      <c r="W172" s="11" t="b">
        <f t="shared" si="37"/>
        <v>0</v>
      </c>
      <c r="X172" s="11" t="b">
        <f t="shared" si="38"/>
        <v>0</v>
      </c>
      <c r="Y172" s="12">
        <f t="shared" si="39"/>
        <v>0</v>
      </c>
      <c r="Z172" s="11">
        <f t="shared" si="42"/>
        <v>0</v>
      </c>
      <c r="AA172" s="11">
        <f t="shared" si="43"/>
        <v>0</v>
      </c>
      <c r="AB172" s="11">
        <f t="shared" si="40"/>
        <v>1</v>
      </c>
      <c r="AC172" s="11">
        <f t="shared" si="41"/>
        <v>1</v>
      </c>
      <c r="AE172" s="11" t="str">
        <f>IF(E172&lt;&gt;"",OR(VLOOKUP(H172,DONNEES!$G$2:$H$7,2,0)="09",VLOOKUP(H172,DONNEES!$G$2:$H$7,2,0)="19"),"")</f>
        <v/>
      </c>
      <c r="AJ172" s="17" t="b">
        <f t="shared" si="44"/>
        <v>1</v>
      </c>
      <c r="AK172" s="11" t="str">
        <f t="shared" si="45"/>
        <v/>
      </c>
      <c r="AL172" s="11" t="str">
        <f t="shared" si="46"/>
        <v/>
      </c>
      <c r="AM172" s="11" t="str">
        <f t="shared" si="48"/>
        <v/>
      </c>
      <c r="AN172" s="11" t="str">
        <f t="shared" si="47"/>
        <v/>
      </c>
    </row>
    <row r="173" spans="1:40" x14ac:dyDescent="0.25">
      <c r="A173" s="6"/>
      <c r="B173" s="6"/>
      <c r="C173" s="2" t="str">
        <f>IFERROR(VLOOKUP(B173,DONNEES!$E:$F,2,0),"")</f>
        <v/>
      </c>
      <c r="D173" s="6"/>
      <c r="E173" s="6"/>
      <c r="F173" s="6"/>
      <c r="G173" s="6"/>
      <c r="H173" s="6"/>
      <c r="I173" s="6"/>
      <c r="J173" s="6"/>
      <c r="K173" s="6"/>
      <c r="L173" s="6"/>
      <c r="M173" s="2" t="str">
        <f>IFERROR(VLOOKUP(L173,DONNEES!$P$2:$Q$8,2,0),"")</f>
        <v/>
      </c>
      <c r="N173" s="6"/>
      <c r="O173" s="18"/>
      <c r="P173" s="18"/>
      <c r="Q173" s="6"/>
      <c r="R173" s="2" t="str">
        <f>IFERROR(VLOOKUP(Q173,DONNEES!$N$2:$O$17,2,0),"")</f>
        <v/>
      </c>
      <c r="S173" s="6"/>
      <c r="T173" s="2" t="str">
        <f>IFERROR(VLOOKUP(S173,DONNEES!$R$2:$S$6,2,0),"")</f>
        <v/>
      </c>
      <c r="V173" s="11" t="str">
        <f t="shared" si="36"/>
        <v/>
      </c>
      <c r="W173" s="11" t="b">
        <f t="shared" si="37"/>
        <v>0</v>
      </c>
      <c r="X173" s="11" t="b">
        <f t="shared" si="38"/>
        <v>0</v>
      </c>
      <c r="Y173" s="12">
        <f t="shared" si="39"/>
        <v>0</v>
      </c>
      <c r="Z173" s="11">
        <f t="shared" si="42"/>
        <v>0</v>
      </c>
      <c r="AA173" s="11">
        <f t="shared" si="43"/>
        <v>0</v>
      </c>
      <c r="AB173" s="11">
        <f t="shared" si="40"/>
        <v>1</v>
      </c>
      <c r="AC173" s="11">
        <f t="shared" si="41"/>
        <v>1</v>
      </c>
      <c r="AE173" s="11" t="str">
        <f>IF(E173&lt;&gt;"",OR(VLOOKUP(H173,DONNEES!$G$2:$H$7,2,0)="09",VLOOKUP(H173,DONNEES!$G$2:$H$7,2,0)="19"),"")</f>
        <v/>
      </c>
      <c r="AJ173" s="17" t="b">
        <f t="shared" si="44"/>
        <v>1</v>
      </c>
      <c r="AK173" s="11" t="str">
        <f t="shared" si="45"/>
        <v/>
      </c>
      <c r="AL173" s="11" t="str">
        <f t="shared" si="46"/>
        <v/>
      </c>
      <c r="AM173" s="11" t="str">
        <f t="shared" si="48"/>
        <v/>
      </c>
      <c r="AN173" s="11" t="str">
        <f t="shared" si="47"/>
        <v/>
      </c>
    </row>
    <row r="174" spans="1:40" x14ac:dyDescent="0.25">
      <c r="A174" s="6"/>
      <c r="B174" s="6"/>
      <c r="C174" s="2" t="str">
        <f>IFERROR(VLOOKUP(B174,DONNEES!$E:$F,2,0),"")</f>
        <v/>
      </c>
      <c r="D174" s="6"/>
      <c r="E174" s="6"/>
      <c r="F174" s="6"/>
      <c r="G174" s="6"/>
      <c r="H174" s="6"/>
      <c r="I174" s="6"/>
      <c r="J174" s="6"/>
      <c r="K174" s="6"/>
      <c r="L174" s="6"/>
      <c r="M174" s="2" t="str">
        <f>IFERROR(VLOOKUP(L174,DONNEES!$P$2:$Q$8,2,0),"")</f>
        <v/>
      </c>
      <c r="N174" s="6"/>
      <c r="O174" s="18"/>
      <c r="P174" s="18"/>
      <c r="Q174" s="6"/>
      <c r="R174" s="2" t="str">
        <f>IFERROR(VLOOKUP(Q174,DONNEES!$N$2:$O$17,2,0),"")</f>
        <v/>
      </c>
      <c r="S174" s="6"/>
      <c r="T174" s="2" t="str">
        <f>IFERROR(VLOOKUP(S174,DONNEES!$R$2:$S$6,2,0),"")</f>
        <v/>
      </c>
      <c r="V174" s="11" t="str">
        <f t="shared" si="36"/>
        <v/>
      </c>
      <c r="W174" s="11" t="b">
        <f t="shared" si="37"/>
        <v>0</v>
      </c>
      <c r="X174" s="11" t="b">
        <f t="shared" si="38"/>
        <v>0</v>
      </c>
      <c r="Y174" s="12">
        <f t="shared" si="39"/>
        <v>0</v>
      </c>
      <c r="Z174" s="11">
        <f t="shared" si="42"/>
        <v>0</v>
      </c>
      <c r="AA174" s="11">
        <f t="shared" si="43"/>
        <v>0</v>
      </c>
      <c r="AB174" s="11">
        <f t="shared" si="40"/>
        <v>1</v>
      </c>
      <c r="AC174" s="11">
        <f t="shared" si="41"/>
        <v>1</v>
      </c>
      <c r="AE174" s="11" t="str">
        <f>IF(E174&lt;&gt;"",OR(VLOOKUP(H174,DONNEES!$G$2:$H$7,2,0)="09",VLOOKUP(H174,DONNEES!$G$2:$H$7,2,0)="19"),"")</f>
        <v/>
      </c>
      <c r="AJ174" s="17" t="b">
        <f t="shared" si="44"/>
        <v>1</v>
      </c>
      <c r="AK174" s="11" t="str">
        <f t="shared" si="45"/>
        <v/>
      </c>
      <c r="AL174" s="11" t="str">
        <f t="shared" si="46"/>
        <v/>
      </c>
      <c r="AM174" s="11" t="str">
        <f t="shared" si="48"/>
        <v/>
      </c>
      <c r="AN174" s="11" t="str">
        <f t="shared" si="47"/>
        <v/>
      </c>
    </row>
    <row r="175" spans="1:40" x14ac:dyDescent="0.25">
      <c r="A175" s="6"/>
      <c r="B175" s="6"/>
      <c r="C175" s="2" t="str">
        <f>IFERROR(VLOOKUP(B175,DONNEES!$E:$F,2,0),"")</f>
        <v/>
      </c>
      <c r="D175" s="6"/>
      <c r="E175" s="6"/>
      <c r="F175" s="6"/>
      <c r="G175" s="6"/>
      <c r="H175" s="6"/>
      <c r="I175" s="6"/>
      <c r="J175" s="6"/>
      <c r="K175" s="6"/>
      <c r="L175" s="6"/>
      <c r="M175" s="2" t="str">
        <f>IFERROR(VLOOKUP(L175,DONNEES!$P$2:$Q$8,2,0),"")</f>
        <v/>
      </c>
      <c r="N175" s="6"/>
      <c r="O175" s="18"/>
      <c r="P175" s="18"/>
      <c r="Q175" s="6"/>
      <c r="R175" s="2" t="str">
        <f>IFERROR(VLOOKUP(Q175,DONNEES!$N$2:$O$17,2,0),"")</f>
        <v/>
      </c>
      <c r="S175" s="6"/>
      <c r="T175" s="2" t="str">
        <f>IFERROR(VLOOKUP(S175,DONNEES!$R$2:$S$6,2,0),"")</f>
        <v/>
      </c>
      <c r="V175" s="11" t="str">
        <f t="shared" si="36"/>
        <v/>
      </c>
      <c r="W175" s="11" t="b">
        <f t="shared" si="37"/>
        <v>0</v>
      </c>
      <c r="X175" s="11" t="b">
        <f t="shared" si="38"/>
        <v>0</v>
      </c>
      <c r="Y175" s="12">
        <f t="shared" si="39"/>
        <v>0</v>
      </c>
      <c r="Z175" s="11">
        <f t="shared" si="42"/>
        <v>0</v>
      </c>
      <c r="AA175" s="11">
        <f t="shared" si="43"/>
        <v>0</v>
      </c>
      <c r="AB175" s="11">
        <f t="shared" si="40"/>
        <v>1</v>
      </c>
      <c r="AC175" s="11">
        <f t="shared" si="41"/>
        <v>1</v>
      </c>
      <c r="AE175" s="11" t="str">
        <f>IF(E175&lt;&gt;"",OR(VLOOKUP(H175,DONNEES!$G$2:$H$7,2,0)="09",VLOOKUP(H175,DONNEES!$G$2:$H$7,2,0)="19"),"")</f>
        <v/>
      </c>
      <c r="AJ175" s="17" t="b">
        <f t="shared" si="44"/>
        <v>1</v>
      </c>
      <c r="AK175" s="11" t="str">
        <f t="shared" si="45"/>
        <v/>
      </c>
      <c r="AL175" s="11" t="str">
        <f t="shared" si="46"/>
        <v/>
      </c>
      <c r="AM175" s="11" t="str">
        <f t="shared" si="48"/>
        <v/>
      </c>
      <c r="AN175" s="11" t="str">
        <f t="shared" si="47"/>
        <v/>
      </c>
    </row>
    <row r="176" spans="1:40" x14ac:dyDescent="0.25">
      <c r="A176" s="6"/>
      <c r="B176" s="6"/>
      <c r="C176" s="2" t="str">
        <f>IFERROR(VLOOKUP(B176,DONNEES!$E:$F,2,0),"")</f>
        <v/>
      </c>
      <c r="D176" s="6"/>
      <c r="E176" s="6"/>
      <c r="F176" s="6"/>
      <c r="G176" s="6"/>
      <c r="H176" s="6"/>
      <c r="I176" s="6"/>
      <c r="J176" s="6"/>
      <c r="K176" s="6"/>
      <c r="L176" s="6"/>
      <c r="M176" s="2" t="str">
        <f>IFERROR(VLOOKUP(L176,DONNEES!$P$2:$Q$8,2,0),"")</f>
        <v/>
      </c>
      <c r="N176" s="6"/>
      <c r="O176" s="18"/>
      <c r="P176" s="18"/>
      <c r="Q176" s="6"/>
      <c r="R176" s="2" t="str">
        <f>IFERROR(VLOOKUP(Q176,DONNEES!$N$2:$O$17,2,0),"")</f>
        <v/>
      </c>
      <c r="S176" s="6"/>
      <c r="T176" s="2" t="str">
        <f>IFERROR(VLOOKUP(S176,DONNEES!$R$2:$S$6,2,0),"")</f>
        <v/>
      </c>
      <c r="V176" s="11" t="str">
        <f t="shared" si="36"/>
        <v/>
      </c>
      <c r="W176" s="11" t="b">
        <f t="shared" si="37"/>
        <v>0</v>
      </c>
      <c r="X176" s="11" t="b">
        <f t="shared" si="38"/>
        <v>0</v>
      </c>
      <c r="Y176" s="12">
        <f t="shared" si="39"/>
        <v>0</v>
      </c>
      <c r="Z176" s="11">
        <f t="shared" si="42"/>
        <v>0</v>
      </c>
      <c r="AA176" s="11">
        <f t="shared" si="43"/>
        <v>0</v>
      </c>
      <c r="AB176" s="11">
        <f t="shared" si="40"/>
        <v>1</v>
      </c>
      <c r="AC176" s="11">
        <f t="shared" si="41"/>
        <v>1</v>
      </c>
      <c r="AE176" s="11" t="str">
        <f>IF(E176&lt;&gt;"",OR(VLOOKUP(H176,DONNEES!$G$2:$H$7,2,0)="09",VLOOKUP(H176,DONNEES!$G$2:$H$7,2,0)="19"),"")</f>
        <v/>
      </c>
      <c r="AJ176" s="17" t="b">
        <f t="shared" si="44"/>
        <v>1</v>
      </c>
      <c r="AK176" s="11" t="str">
        <f t="shared" si="45"/>
        <v/>
      </c>
      <c r="AL176" s="11" t="str">
        <f t="shared" si="46"/>
        <v/>
      </c>
      <c r="AM176" s="11" t="str">
        <f t="shared" si="48"/>
        <v/>
      </c>
      <c r="AN176" s="11" t="str">
        <f t="shared" si="47"/>
        <v/>
      </c>
    </row>
    <row r="177" spans="1:40" x14ac:dyDescent="0.25">
      <c r="A177" s="6"/>
      <c r="B177" s="6"/>
      <c r="C177" s="2" t="str">
        <f>IFERROR(VLOOKUP(B177,DONNEES!$E:$F,2,0),"")</f>
        <v/>
      </c>
      <c r="D177" s="6"/>
      <c r="E177" s="6"/>
      <c r="F177" s="6"/>
      <c r="G177" s="6"/>
      <c r="H177" s="6"/>
      <c r="I177" s="6"/>
      <c r="J177" s="6"/>
      <c r="K177" s="6"/>
      <c r="L177" s="6"/>
      <c r="M177" s="2" t="str">
        <f>IFERROR(VLOOKUP(L177,DONNEES!$P$2:$Q$8,2,0),"")</f>
        <v/>
      </c>
      <c r="N177" s="6"/>
      <c r="O177" s="18"/>
      <c r="P177" s="18"/>
      <c r="Q177" s="6"/>
      <c r="R177" s="2" t="str">
        <f>IFERROR(VLOOKUP(Q177,DONNEES!$N$2:$O$17,2,0),"")</f>
        <v/>
      </c>
      <c r="S177" s="6"/>
      <c r="T177" s="2" t="str">
        <f>IFERROR(VLOOKUP(S177,DONNEES!$R$2:$S$6,2,0),"")</f>
        <v/>
      </c>
      <c r="V177" s="11" t="str">
        <f t="shared" si="36"/>
        <v/>
      </c>
      <c r="W177" s="11" t="b">
        <f t="shared" si="37"/>
        <v>0</v>
      </c>
      <c r="X177" s="11" t="b">
        <f t="shared" si="38"/>
        <v>0</v>
      </c>
      <c r="Y177" s="12">
        <f t="shared" si="39"/>
        <v>0</v>
      </c>
      <c r="Z177" s="11">
        <f t="shared" si="42"/>
        <v>0</v>
      </c>
      <c r="AA177" s="11">
        <f t="shared" si="43"/>
        <v>0</v>
      </c>
      <c r="AB177" s="11">
        <f t="shared" si="40"/>
        <v>1</v>
      </c>
      <c r="AC177" s="11">
        <f t="shared" si="41"/>
        <v>1</v>
      </c>
      <c r="AE177" s="11" t="str">
        <f>IF(E177&lt;&gt;"",OR(VLOOKUP(H177,DONNEES!$G$2:$H$7,2,0)="09",VLOOKUP(H177,DONNEES!$G$2:$H$7,2,0)="19"),"")</f>
        <v/>
      </c>
      <c r="AJ177" s="17" t="b">
        <f t="shared" si="44"/>
        <v>1</v>
      </c>
      <c r="AK177" s="11" t="str">
        <f t="shared" si="45"/>
        <v/>
      </c>
      <c r="AL177" s="11" t="str">
        <f t="shared" si="46"/>
        <v/>
      </c>
      <c r="AM177" s="11" t="str">
        <f t="shared" si="48"/>
        <v/>
      </c>
      <c r="AN177" s="11" t="str">
        <f t="shared" si="47"/>
        <v/>
      </c>
    </row>
    <row r="178" spans="1:40" x14ac:dyDescent="0.25">
      <c r="A178" s="6"/>
      <c r="B178" s="6"/>
      <c r="C178" s="2" t="str">
        <f>IFERROR(VLOOKUP(B178,DONNEES!$E:$F,2,0),"")</f>
        <v/>
      </c>
      <c r="D178" s="6"/>
      <c r="E178" s="6"/>
      <c r="F178" s="6"/>
      <c r="G178" s="6"/>
      <c r="H178" s="6"/>
      <c r="I178" s="6"/>
      <c r="J178" s="6"/>
      <c r="K178" s="6"/>
      <c r="L178" s="6"/>
      <c r="M178" s="2" t="str">
        <f>IFERROR(VLOOKUP(L178,DONNEES!$P$2:$Q$8,2,0),"")</f>
        <v/>
      </c>
      <c r="N178" s="6"/>
      <c r="O178" s="18"/>
      <c r="P178" s="18"/>
      <c r="Q178" s="6"/>
      <c r="R178" s="2" t="str">
        <f>IFERROR(VLOOKUP(Q178,DONNEES!$N$2:$O$17,2,0),"")</f>
        <v/>
      </c>
      <c r="S178" s="6"/>
      <c r="T178" s="2" t="str">
        <f>IFERROR(VLOOKUP(S178,DONNEES!$R$2:$S$6,2,0),"")</f>
        <v/>
      </c>
      <c r="V178" s="11" t="str">
        <f t="shared" si="36"/>
        <v/>
      </c>
      <c r="W178" s="11" t="b">
        <f t="shared" si="37"/>
        <v>0</v>
      </c>
      <c r="X178" s="11" t="b">
        <f t="shared" si="38"/>
        <v>0</v>
      </c>
      <c r="Y178" s="12">
        <f t="shared" si="39"/>
        <v>0</v>
      </c>
      <c r="Z178" s="11">
        <f t="shared" si="42"/>
        <v>0</v>
      </c>
      <c r="AA178" s="11">
        <f t="shared" si="43"/>
        <v>0</v>
      </c>
      <c r="AB178" s="11">
        <f t="shared" si="40"/>
        <v>1</v>
      </c>
      <c r="AC178" s="11">
        <f t="shared" si="41"/>
        <v>1</v>
      </c>
      <c r="AE178" s="11" t="str">
        <f>IF(E178&lt;&gt;"",OR(VLOOKUP(H178,DONNEES!$G$2:$H$7,2,0)="09",VLOOKUP(H178,DONNEES!$G$2:$H$7,2,0)="19"),"")</f>
        <v/>
      </c>
      <c r="AJ178" s="17" t="b">
        <f t="shared" si="44"/>
        <v>1</v>
      </c>
      <c r="AK178" s="11" t="str">
        <f t="shared" si="45"/>
        <v/>
      </c>
      <c r="AL178" s="11" t="str">
        <f t="shared" si="46"/>
        <v/>
      </c>
      <c r="AM178" s="11" t="str">
        <f t="shared" si="48"/>
        <v/>
      </c>
      <c r="AN178" s="11" t="str">
        <f t="shared" si="47"/>
        <v/>
      </c>
    </row>
    <row r="179" spans="1:40" x14ac:dyDescent="0.25">
      <c r="A179" s="6"/>
      <c r="B179" s="6"/>
      <c r="C179" s="2" t="str">
        <f>IFERROR(VLOOKUP(B179,DONNEES!$E:$F,2,0),"")</f>
        <v/>
      </c>
      <c r="D179" s="6"/>
      <c r="E179" s="6"/>
      <c r="F179" s="6"/>
      <c r="G179" s="6"/>
      <c r="H179" s="6"/>
      <c r="I179" s="6"/>
      <c r="J179" s="6"/>
      <c r="K179" s="6"/>
      <c r="L179" s="6"/>
      <c r="M179" s="2" t="str">
        <f>IFERROR(VLOOKUP(L179,DONNEES!$P$2:$Q$8,2,0),"")</f>
        <v/>
      </c>
      <c r="N179" s="6"/>
      <c r="O179" s="18"/>
      <c r="P179" s="18"/>
      <c r="Q179" s="6"/>
      <c r="R179" s="2" t="str">
        <f>IFERROR(VLOOKUP(Q179,DONNEES!$N$2:$O$17,2,0),"")</f>
        <v/>
      </c>
      <c r="S179" s="6"/>
      <c r="T179" s="2" t="str">
        <f>IFERROR(VLOOKUP(S179,DONNEES!$R$2:$S$6,2,0),"")</f>
        <v/>
      </c>
      <c r="V179" s="11" t="str">
        <f t="shared" si="36"/>
        <v/>
      </c>
      <c r="W179" s="11" t="b">
        <f t="shared" si="37"/>
        <v>0</v>
      </c>
      <c r="X179" s="11" t="b">
        <f t="shared" si="38"/>
        <v>0</v>
      </c>
      <c r="Y179" s="12">
        <f t="shared" si="39"/>
        <v>0</v>
      </c>
      <c r="Z179" s="11">
        <f t="shared" si="42"/>
        <v>0</v>
      </c>
      <c r="AA179" s="11">
        <f t="shared" si="43"/>
        <v>0</v>
      </c>
      <c r="AB179" s="11">
        <f t="shared" si="40"/>
        <v>1</v>
      </c>
      <c r="AC179" s="11">
        <f t="shared" si="41"/>
        <v>1</v>
      </c>
      <c r="AE179" s="11" t="str">
        <f>IF(E179&lt;&gt;"",OR(VLOOKUP(H179,DONNEES!$G$2:$H$7,2,0)="09",VLOOKUP(H179,DONNEES!$G$2:$H$7,2,0)="19"),"")</f>
        <v/>
      </c>
      <c r="AJ179" s="17" t="b">
        <f t="shared" si="44"/>
        <v>1</v>
      </c>
      <c r="AK179" s="11" t="str">
        <f t="shared" si="45"/>
        <v/>
      </c>
      <c r="AL179" s="11" t="str">
        <f t="shared" si="46"/>
        <v/>
      </c>
      <c r="AM179" s="11" t="str">
        <f t="shared" si="48"/>
        <v/>
      </c>
      <c r="AN179" s="11" t="str">
        <f t="shared" si="47"/>
        <v/>
      </c>
    </row>
    <row r="180" spans="1:40" x14ac:dyDescent="0.25">
      <c r="A180" s="6"/>
      <c r="B180" s="6"/>
      <c r="C180" s="2" t="str">
        <f>IFERROR(VLOOKUP(B180,DONNEES!$E:$F,2,0),"")</f>
        <v/>
      </c>
      <c r="D180" s="6"/>
      <c r="E180" s="6"/>
      <c r="F180" s="6"/>
      <c r="G180" s="6"/>
      <c r="H180" s="6"/>
      <c r="I180" s="6"/>
      <c r="J180" s="6"/>
      <c r="K180" s="6"/>
      <c r="L180" s="6"/>
      <c r="M180" s="2" t="str">
        <f>IFERROR(VLOOKUP(L180,DONNEES!$P$2:$Q$8,2,0),"")</f>
        <v/>
      </c>
      <c r="N180" s="6"/>
      <c r="O180" s="18"/>
      <c r="P180" s="18"/>
      <c r="Q180" s="6"/>
      <c r="R180" s="2" t="str">
        <f>IFERROR(VLOOKUP(Q180,DONNEES!$N$2:$O$17,2,0),"")</f>
        <v/>
      </c>
      <c r="S180" s="6"/>
      <c r="T180" s="2" t="str">
        <f>IFERROR(VLOOKUP(S180,DONNEES!$R$2:$S$6,2,0),"")</f>
        <v/>
      </c>
      <c r="V180" s="11" t="str">
        <f t="shared" si="36"/>
        <v/>
      </c>
      <c r="W180" s="11" t="b">
        <f t="shared" si="37"/>
        <v>0</v>
      </c>
      <c r="X180" s="11" t="b">
        <f t="shared" si="38"/>
        <v>0</v>
      </c>
      <c r="Y180" s="12">
        <f t="shared" si="39"/>
        <v>0</v>
      </c>
      <c r="Z180" s="11">
        <f t="shared" si="42"/>
        <v>0</v>
      </c>
      <c r="AA180" s="11">
        <f t="shared" si="43"/>
        <v>0</v>
      </c>
      <c r="AB180" s="11">
        <f t="shared" si="40"/>
        <v>1</v>
      </c>
      <c r="AC180" s="11">
        <f t="shared" si="41"/>
        <v>1</v>
      </c>
      <c r="AE180" s="11" t="str">
        <f>IF(E180&lt;&gt;"",OR(VLOOKUP(H180,DONNEES!$G$2:$H$7,2,0)="09",VLOOKUP(H180,DONNEES!$G$2:$H$7,2,0)="19"),"")</f>
        <v/>
      </c>
      <c r="AJ180" s="17" t="b">
        <f t="shared" si="44"/>
        <v>1</v>
      </c>
      <c r="AK180" s="11" t="str">
        <f t="shared" si="45"/>
        <v/>
      </c>
      <c r="AL180" s="11" t="str">
        <f t="shared" si="46"/>
        <v/>
      </c>
      <c r="AM180" s="11" t="str">
        <f t="shared" si="48"/>
        <v/>
      </c>
      <c r="AN180" s="11" t="str">
        <f t="shared" si="47"/>
        <v/>
      </c>
    </row>
    <row r="181" spans="1:40" x14ac:dyDescent="0.25">
      <c r="A181" s="6"/>
      <c r="B181" s="6"/>
      <c r="C181" s="2" t="str">
        <f>IFERROR(VLOOKUP(B181,DONNEES!$E:$F,2,0),"")</f>
        <v/>
      </c>
      <c r="D181" s="6"/>
      <c r="E181" s="6"/>
      <c r="F181" s="6"/>
      <c r="G181" s="6"/>
      <c r="H181" s="6"/>
      <c r="I181" s="6"/>
      <c r="J181" s="6"/>
      <c r="K181" s="6"/>
      <c r="L181" s="6"/>
      <c r="M181" s="2" t="str">
        <f>IFERROR(VLOOKUP(L181,DONNEES!$P$2:$Q$8,2,0),"")</f>
        <v/>
      </c>
      <c r="N181" s="6"/>
      <c r="O181" s="18"/>
      <c r="P181" s="18"/>
      <c r="Q181" s="6"/>
      <c r="R181" s="2" t="str">
        <f>IFERROR(VLOOKUP(Q181,DONNEES!$N$2:$O$17,2,0),"")</f>
        <v/>
      </c>
      <c r="S181" s="6"/>
      <c r="T181" s="2" t="str">
        <f>IFERROR(VLOOKUP(S181,DONNEES!$R$2:$S$6,2,0),"")</f>
        <v/>
      </c>
      <c r="V181" s="11" t="str">
        <f t="shared" si="36"/>
        <v/>
      </c>
      <c r="W181" s="11" t="b">
        <f t="shared" si="37"/>
        <v>0</v>
      </c>
      <c r="X181" s="11" t="b">
        <f t="shared" si="38"/>
        <v>0</v>
      </c>
      <c r="Y181" s="12">
        <f t="shared" si="39"/>
        <v>0</v>
      </c>
      <c r="Z181" s="11">
        <f t="shared" si="42"/>
        <v>0</v>
      </c>
      <c r="AA181" s="11">
        <f t="shared" si="43"/>
        <v>0</v>
      </c>
      <c r="AB181" s="11">
        <f t="shared" si="40"/>
        <v>1</v>
      </c>
      <c r="AC181" s="11">
        <f t="shared" si="41"/>
        <v>1</v>
      </c>
      <c r="AE181" s="11" t="str">
        <f>IF(E181&lt;&gt;"",OR(VLOOKUP(H181,DONNEES!$G$2:$H$7,2,0)="09",VLOOKUP(H181,DONNEES!$G$2:$H$7,2,0)="19"),"")</f>
        <v/>
      </c>
      <c r="AJ181" s="17" t="b">
        <f t="shared" si="44"/>
        <v>1</v>
      </c>
      <c r="AK181" s="11" t="str">
        <f t="shared" si="45"/>
        <v/>
      </c>
      <c r="AL181" s="11" t="str">
        <f t="shared" si="46"/>
        <v/>
      </c>
      <c r="AM181" s="11" t="str">
        <f t="shared" si="48"/>
        <v/>
      </c>
      <c r="AN181" s="11" t="str">
        <f t="shared" si="47"/>
        <v/>
      </c>
    </row>
    <row r="182" spans="1:40" x14ac:dyDescent="0.25">
      <c r="A182" s="6"/>
      <c r="B182" s="6"/>
      <c r="C182" s="2" t="str">
        <f>IFERROR(VLOOKUP(B182,DONNEES!$E:$F,2,0),"")</f>
        <v/>
      </c>
      <c r="D182" s="6"/>
      <c r="E182" s="6"/>
      <c r="F182" s="6"/>
      <c r="G182" s="6"/>
      <c r="H182" s="6"/>
      <c r="I182" s="6"/>
      <c r="J182" s="6"/>
      <c r="K182" s="6"/>
      <c r="L182" s="6"/>
      <c r="M182" s="2" t="str">
        <f>IFERROR(VLOOKUP(L182,DONNEES!$P$2:$Q$8,2,0),"")</f>
        <v/>
      </c>
      <c r="N182" s="6"/>
      <c r="O182" s="18"/>
      <c r="P182" s="18"/>
      <c r="Q182" s="6"/>
      <c r="R182" s="2" t="str">
        <f>IFERROR(VLOOKUP(Q182,DONNEES!$N$2:$O$17,2,0),"")</f>
        <v/>
      </c>
      <c r="S182" s="6"/>
      <c r="T182" s="2" t="str">
        <f>IFERROR(VLOOKUP(S182,DONNEES!$R$2:$S$6,2,0),"")</f>
        <v/>
      </c>
      <c r="V182" s="11" t="str">
        <f t="shared" si="36"/>
        <v/>
      </c>
      <c r="W182" s="11" t="b">
        <f t="shared" si="37"/>
        <v>0</v>
      </c>
      <c r="X182" s="11" t="b">
        <f t="shared" si="38"/>
        <v>0</v>
      </c>
      <c r="Y182" s="12">
        <f t="shared" si="39"/>
        <v>0</v>
      </c>
      <c r="Z182" s="11">
        <f t="shared" si="42"/>
        <v>0</v>
      </c>
      <c r="AA182" s="11">
        <f t="shared" si="43"/>
        <v>0</v>
      </c>
      <c r="AB182" s="11">
        <f t="shared" si="40"/>
        <v>1</v>
      </c>
      <c r="AC182" s="11">
        <f t="shared" si="41"/>
        <v>1</v>
      </c>
      <c r="AE182" s="11" t="str">
        <f>IF(E182&lt;&gt;"",OR(VLOOKUP(H182,DONNEES!$G$2:$H$7,2,0)="09",VLOOKUP(H182,DONNEES!$G$2:$H$7,2,0)="19"),"")</f>
        <v/>
      </c>
      <c r="AJ182" s="17" t="b">
        <f t="shared" si="44"/>
        <v>1</v>
      </c>
      <c r="AK182" s="11" t="str">
        <f t="shared" si="45"/>
        <v/>
      </c>
      <c r="AL182" s="11" t="str">
        <f t="shared" si="46"/>
        <v/>
      </c>
      <c r="AM182" s="11" t="str">
        <f t="shared" si="48"/>
        <v/>
      </c>
      <c r="AN182" s="11" t="str">
        <f t="shared" si="47"/>
        <v/>
      </c>
    </row>
    <row r="183" spans="1:40" x14ac:dyDescent="0.25">
      <c r="A183" s="6"/>
      <c r="B183" s="6"/>
      <c r="C183" s="2" t="str">
        <f>IFERROR(VLOOKUP(B183,DONNEES!$E:$F,2,0),"")</f>
        <v/>
      </c>
      <c r="D183" s="6"/>
      <c r="E183" s="6"/>
      <c r="F183" s="6"/>
      <c r="G183" s="6"/>
      <c r="H183" s="6"/>
      <c r="I183" s="6"/>
      <c r="J183" s="6"/>
      <c r="K183" s="6"/>
      <c r="L183" s="6"/>
      <c r="M183" s="2" t="str">
        <f>IFERROR(VLOOKUP(L183,DONNEES!$P$2:$Q$8,2,0),"")</f>
        <v/>
      </c>
      <c r="N183" s="6"/>
      <c r="O183" s="18"/>
      <c r="P183" s="18"/>
      <c r="Q183" s="6"/>
      <c r="R183" s="2" t="str">
        <f>IFERROR(VLOOKUP(Q183,DONNEES!$N$2:$O$17,2,0),"")</f>
        <v/>
      </c>
      <c r="S183" s="6"/>
      <c r="T183" s="2" t="str">
        <f>IFERROR(VLOOKUP(S183,DONNEES!$R$2:$S$6,2,0),"")</f>
        <v/>
      </c>
      <c r="V183" s="11" t="str">
        <f t="shared" si="36"/>
        <v/>
      </c>
      <c r="W183" s="11" t="b">
        <f t="shared" si="37"/>
        <v>0</v>
      </c>
      <c r="X183" s="11" t="b">
        <f t="shared" si="38"/>
        <v>0</v>
      </c>
      <c r="Y183" s="12">
        <f t="shared" si="39"/>
        <v>0</v>
      </c>
      <c r="Z183" s="11">
        <f t="shared" si="42"/>
        <v>0</v>
      </c>
      <c r="AA183" s="11">
        <f t="shared" si="43"/>
        <v>0</v>
      </c>
      <c r="AB183" s="11">
        <f t="shared" si="40"/>
        <v>1</v>
      </c>
      <c r="AC183" s="11">
        <f t="shared" si="41"/>
        <v>1</v>
      </c>
      <c r="AE183" s="11" t="str">
        <f>IF(E183&lt;&gt;"",OR(VLOOKUP(H183,DONNEES!$G$2:$H$7,2,0)="09",VLOOKUP(H183,DONNEES!$G$2:$H$7,2,0)="19"),"")</f>
        <v/>
      </c>
      <c r="AJ183" s="17" t="b">
        <f t="shared" si="44"/>
        <v>1</v>
      </c>
      <c r="AK183" s="11" t="str">
        <f t="shared" si="45"/>
        <v/>
      </c>
      <c r="AL183" s="11" t="str">
        <f t="shared" si="46"/>
        <v/>
      </c>
      <c r="AM183" s="11" t="str">
        <f t="shared" si="48"/>
        <v/>
      </c>
      <c r="AN183" s="11" t="str">
        <f t="shared" si="47"/>
        <v/>
      </c>
    </row>
    <row r="184" spans="1:40" x14ac:dyDescent="0.25">
      <c r="A184" s="6"/>
      <c r="B184" s="6"/>
      <c r="C184" s="2" t="str">
        <f>IFERROR(VLOOKUP(B184,DONNEES!$E:$F,2,0),"")</f>
        <v/>
      </c>
      <c r="D184" s="6"/>
      <c r="E184" s="6"/>
      <c r="F184" s="6"/>
      <c r="G184" s="6"/>
      <c r="H184" s="6"/>
      <c r="I184" s="6"/>
      <c r="J184" s="6"/>
      <c r="K184" s="6"/>
      <c r="L184" s="6"/>
      <c r="M184" s="2" t="str">
        <f>IFERROR(VLOOKUP(L184,DONNEES!$P$2:$Q$8,2,0),"")</f>
        <v/>
      </c>
      <c r="N184" s="6"/>
      <c r="O184" s="18"/>
      <c r="P184" s="18"/>
      <c r="Q184" s="6"/>
      <c r="R184" s="2" t="str">
        <f>IFERROR(VLOOKUP(Q184,DONNEES!$N$2:$O$17,2,0),"")</f>
        <v/>
      </c>
      <c r="S184" s="6"/>
      <c r="T184" s="2" t="str">
        <f>IFERROR(VLOOKUP(S184,DONNEES!$R$2:$S$6,2,0),"")</f>
        <v/>
      </c>
      <c r="V184" s="11" t="str">
        <f t="shared" si="36"/>
        <v/>
      </c>
      <c r="W184" s="11" t="b">
        <f t="shared" si="37"/>
        <v>0</v>
      </c>
      <c r="X184" s="11" t="b">
        <f t="shared" si="38"/>
        <v>0</v>
      </c>
      <c r="Y184" s="12">
        <f t="shared" si="39"/>
        <v>0</v>
      </c>
      <c r="Z184" s="11">
        <f t="shared" si="42"/>
        <v>0</v>
      </c>
      <c r="AA184" s="11">
        <f t="shared" si="43"/>
        <v>0</v>
      </c>
      <c r="AB184" s="11">
        <f t="shared" si="40"/>
        <v>1</v>
      </c>
      <c r="AC184" s="11">
        <f t="shared" si="41"/>
        <v>1</v>
      </c>
      <c r="AE184" s="11" t="str">
        <f>IF(E184&lt;&gt;"",OR(VLOOKUP(H184,DONNEES!$G$2:$H$7,2,0)="09",VLOOKUP(H184,DONNEES!$G$2:$H$7,2,0)="19"),"")</f>
        <v/>
      </c>
      <c r="AJ184" s="17" t="b">
        <f t="shared" si="44"/>
        <v>1</v>
      </c>
      <c r="AK184" s="11" t="str">
        <f t="shared" si="45"/>
        <v/>
      </c>
      <c r="AL184" s="11" t="str">
        <f t="shared" si="46"/>
        <v/>
      </c>
      <c r="AM184" s="11" t="str">
        <f t="shared" si="48"/>
        <v/>
      </c>
      <c r="AN184" s="11" t="str">
        <f t="shared" si="47"/>
        <v/>
      </c>
    </row>
    <row r="185" spans="1:40" x14ac:dyDescent="0.25">
      <c r="A185" s="6"/>
      <c r="B185" s="6"/>
      <c r="C185" s="2" t="str">
        <f>IFERROR(VLOOKUP(B185,DONNEES!$E:$F,2,0),"")</f>
        <v/>
      </c>
      <c r="D185" s="6"/>
      <c r="E185" s="6"/>
      <c r="F185" s="6"/>
      <c r="G185" s="6"/>
      <c r="H185" s="6"/>
      <c r="I185" s="6"/>
      <c r="J185" s="6"/>
      <c r="K185" s="6"/>
      <c r="L185" s="6"/>
      <c r="M185" s="2" t="str">
        <f>IFERROR(VLOOKUP(L185,DONNEES!$P$2:$Q$8,2,0),"")</f>
        <v/>
      </c>
      <c r="N185" s="6"/>
      <c r="O185" s="18"/>
      <c r="P185" s="18"/>
      <c r="Q185" s="6"/>
      <c r="R185" s="2" t="str">
        <f>IFERROR(VLOOKUP(Q185,DONNEES!$N$2:$O$17,2,0),"")</f>
        <v/>
      </c>
      <c r="S185" s="6"/>
      <c r="T185" s="2" t="str">
        <f>IFERROR(VLOOKUP(S185,DONNEES!$R$2:$S$6,2,0),"")</f>
        <v/>
      </c>
      <c r="V185" s="11" t="str">
        <f t="shared" si="36"/>
        <v/>
      </c>
      <c r="W185" s="11" t="b">
        <f t="shared" si="37"/>
        <v>0</v>
      </c>
      <c r="X185" s="11" t="b">
        <f t="shared" si="38"/>
        <v>0</v>
      </c>
      <c r="Y185" s="12">
        <f t="shared" si="39"/>
        <v>0</v>
      </c>
      <c r="Z185" s="11">
        <f t="shared" si="42"/>
        <v>0</v>
      </c>
      <c r="AA185" s="11">
        <f t="shared" si="43"/>
        <v>0</v>
      </c>
      <c r="AB185" s="11">
        <f t="shared" si="40"/>
        <v>1</v>
      </c>
      <c r="AC185" s="11">
        <f t="shared" si="41"/>
        <v>1</v>
      </c>
      <c r="AE185" s="11" t="str">
        <f>IF(E185&lt;&gt;"",OR(VLOOKUP(H185,DONNEES!$G$2:$H$7,2,0)="09",VLOOKUP(H185,DONNEES!$G$2:$H$7,2,0)="19"),"")</f>
        <v/>
      </c>
      <c r="AJ185" s="17" t="b">
        <f t="shared" si="44"/>
        <v>1</v>
      </c>
      <c r="AK185" s="11" t="str">
        <f t="shared" si="45"/>
        <v/>
      </c>
      <c r="AL185" s="11" t="str">
        <f t="shared" si="46"/>
        <v/>
      </c>
      <c r="AM185" s="11" t="str">
        <f t="shared" si="48"/>
        <v/>
      </c>
      <c r="AN185" s="11" t="str">
        <f t="shared" si="47"/>
        <v/>
      </c>
    </row>
    <row r="186" spans="1:40" x14ac:dyDescent="0.25">
      <c r="A186" s="6"/>
      <c r="B186" s="6"/>
      <c r="C186" s="2" t="str">
        <f>IFERROR(VLOOKUP(B186,DONNEES!$E:$F,2,0),"")</f>
        <v/>
      </c>
      <c r="D186" s="6"/>
      <c r="E186" s="6"/>
      <c r="F186" s="6"/>
      <c r="G186" s="6"/>
      <c r="H186" s="6"/>
      <c r="I186" s="6"/>
      <c r="J186" s="6"/>
      <c r="K186" s="6"/>
      <c r="L186" s="6"/>
      <c r="M186" s="2" t="str">
        <f>IFERROR(VLOOKUP(L186,DONNEES!$P$2:$Q$8,2,0),"")</f>
        <v/>
      </c>
      <c r="N186" s="6"/>
      <c r="O186" s="18"/>
      <c r="P186" s="18"/>
      <c r="Q186" s="6"/>
      <c r="R186" s="2" t="str">
        <f>IFERROR(VLOOKUP(Q186,DONNEES!$N$2:$O$17,2,0),"")</f>
        <v/>
      </c>
      <c r="S186" s="6"/>
      <c r="T186" s="2" t="str">
        <f>IFERROR(VLOOKUP(S186,DONNEES!$R$2:$S$6,2,0),"")</f>
        <v/>
      </c>
      <c r="V186" s="11" t="str">
        <f t="shared" si="36"/>
        <v/>
      </c>
      <c r="W186" s="11" t="b">
        <f t="shared" si="37"/>
        <v>0</v>
      </c>
      <c r="X186" s="11" t="b">
        <f t="shared" si="38"/>
        <v>0</v>
      </c>
      <c r="Y186" s="12">
        <f t="shared" si="39"/>
        <v>0</v>
      </c>
      <c r="Z186" s="11">
        <f t="shared" si="42"/>
        <v>0</v>
      </c>
      <c r="AA186" s="11">
        <f t="shared" si="43"/>
        <v>0</v>
      </c>
      <c r="AB186" s="11">
        <f t="shared" si="40"/>
        <v>1</v>
      </c>
      <c r="AC186" s="11">
        <f t="shared" si="41"/>
        <v>1</v>
      </c>
      <c r="AE186" s="11" t="str">
        <f>IF(E186&lt;&gt;"",OR(VLOOKUP(H186,DONNEES!$G$2:$H$7,2,0)="09",VLOOKUP(H186,DONNEES!$G$2:$H$7,2,0)="19"),"")</f>
        <v/>
      </c>
      <c r="AJ186" s="17" t="b">
        <f t="shared" si="44"/>
        <v>1</v>
      </c>
      <c r="AK186" s="11" t="str">
        <f t="shared" si="45"/>
        <v/>
      </c>
      <c r="AL186" s="11" t="str">
        <f t="shared" si="46"/>
        <v/>
      </c>
      <c r="AM186" s="11" t="str">
        <f t="shared" si="48"/>
        <v/>
      </c>
      <c r="AN186" s="11" t="str">
        <f t="shared" si="47"/>
        <v/>
      </c>
    </row>
    <row r="187" spans="1:40" x14ac:dyDescent="0.25">
      <c r="A187" s="6"/>
      <c r="B187" s="6"/>
      <c r="C187" s="2" t="str">
        <f>IFERROR(VLOOKUP(B187,DONNEES!$E:$F,2,0),"")</f>
        <v/>
      </c>
      <c r="D187" s="6"/>
      <c r="E187" s="6"/>
      <c r="F187" s="6"/>
      <c r="G187" s="6"/>
      <c r="H187" s="6"/>
      <c r="I187" s="6"/>
      <c r="J187" s="6"/>
      <c r="K187" s="6"/>
      <c r="L187" s="6"/>
      <c r="M187" s="2" t="str">
        <f>IFERROR(VLOOKUP(L187,DONNEES!$P$2:$Q$8,2,0),"")</f>
        <v/>
      </c>
      <c r="N187" s="6"/>
      <c r="O187" s="18"/>
      <c r="P187" s="18"/>
      <c r="Q187" s="6"/>
      <c r="R187" s="2" t="str">
        <f>IFERROR(VLOOKUP(Q187,DONNEES!$N$2:$O$17,2,0),"")</f>
        <v/>
      </c>
      <c r="S187" s="6"/>
      <c r="T187" s="2" t="str">
        <f>IFERROR(VLOOKUP(S187,DONNEES!$R$2:$S$6,2,0),"")</f>
        <v/>
      </c>
      <c r="V187" s="11" t="str">
        <f t="shared" si="36"/>
        <v/>
      </c>
      <c r="W187" s="11" t="b">
        <f t="shared" si="37"/>
        <v>0</v>
      </c>
      <c r="X187" s="11" t="b">
        <f t="shared" si="38"/>
        <v>0</v>
      </c>
      <c r="Y187" s="12">
        <f t="shared" si="39"/>
        <v>0</v>
      </c>
      <c r="Z187" s="11">
        <f t="shared" si="42"/>
        <v>0</v>
      </c>
      <c r="AA187" s="11">
        <f t="shared" si="43"/>
        <v>0</v>
      </c>
      <c r="AB187" s="11">
        <f t="shared" si="40"/>
        <v>1</v>
      </c>
      <c r="AC187" s="11">
        <f t="shared" si="41"/>
        <v>1</v>
      </c>
      <c r="AE187" s="11" t="str">
        <f>IF(E187&lt;&gt;"",OR(VLOOKUP(H187,DONNEES!$G$2:$H$7,2,0)="09",VLOOKUP(H187,DONNEES!$G$2:$H$7,2,0)="19"),"")</f>
        <v/>
      </c>
      <c r="AJ187" s="17" t="b">
        <f t="shared" si="44"/>
        <v>1</v>
      </c>
      <c r="AK187" s="11" t="str">
        <f t="shared" si="45"/>
        <v/>
      </c>
      <c r="AL187" s="11" t="str">
        <f t="shared" si="46"/>
        <v/>
      </c>
      <c r="AM187" s="11" t="str">
        <f t="shared" si="48"/>
        <v/>
      </c>
      <c r="AN187" s="11" t="str">
        <f t="shared" si="47"/>
        <v/>
      </c>
    </row>
    <row r="188" spans="1:40" x14ac:dyDescent="0.25">
      <c r="A188" s="6"/>
      <c r="B188" s="6"/>
      <c r="C188" s="2" t="str">
        <f>IFERROR(VLOOKUP(B188,DONNEES!$E:$F,2,0),"")</f>
        <v/>
      </c>
      <c r="D188" s="6"/>
      <c r="E188" s="6"/>
      <c r="F188" s="6"/>
      <c r="G188" s="6"/>
      <c r="H188" s="6"/>
      <c r="I188" s="6"/>
      <c r="J188" s="6"/>
      <c r="K188" s="6"/>
      <c r="L188" s="6"/>
      <c r="M188" s="2" t="str">
        <f>IFERROR(VLOOKUP(L188,DONNEES!$P$2:$Q$8,2,0),"")</f>
        <v/>
      </c>
      <c r="N188" s="6"/>
      <c r="O188" s="18"/>
      <c r="P188" s="18"/>
      <c r="Q188" s="6"/>
      <c r="R188" s="2" t="str">
        <f>IFERROR(VLOOKUP(Q188,DONNEES!$N$2:$O$17,2,0),"")</f>
        <v/>
      </c>
      <c r="S188" s="6"/>
      <c r="T188" s="2" t="str">
        <f>IFERROR(VLOOKUP(S188,DONNEES!$R$2:$S$6,2,0),"")</f>
        <v/>
      </c>
      <c r="V188" s="11" t="str">
        <f t="shared" si="36"/>
        <v/>
      </c>
      <c r="W188" s="11" t="b">
        <f t="shared" si="37"/>
        <v>0</v>
      </c>
      <c r="X188" s="11" t="b">
        <f t="shared" si="38"/>
        <v>0</v>
      </c>
      <c r="Y188" s="12">
        <f t="shared" si="39"/>
        <v>0</v>
      </c>
      <c r="Z188" s="11">
        <f t="shared" si="42"/>
        <v>0</v>
      </c>
      <c r="AA188" s="11">
        <f t="shared" si="43"/>
        <v>0</v>
      </c>
      <c r="AB188" s="11">
        <f t="shared" si="40"/>
        <v>1</v>
      </c>
      <c r="AC188" s="11">
        <f t="shared" si="41"/>
        <v>1</v>
      </c>
      <c r="AE188" s="11" t="str">
        <f>IF(E188&lt;&gt;"",OR(VLOOKUP(H188,DONNEES!$G$2:$H$7,2,0)="09",VLOOKUP(H188,DONNEES!$G$2:$H$7,2,0)="19"),"")</f>
        <v/>
      </c>
      <c r="AJ188" s="17" t="b">
        <f t="shared" si="44"/>
        <v>1</v>
      </c>
      <c r="AK188" s="11" t="str">
        <f t="shared" si="45"/>
        <v/>
      </c>
      <c r="AL188" s="11" t="str">
        <f t="shared" si="46"/>
        <v/>
      </c>
      <c r="AM188" s="11" t="str">
        <f t="shared" si="48"/>
        <v/>
      </c>
      <c r="AN188" s="11" t="str">
        <f t="shared" si="47"/>
        <v/>
      </c>
    </row>
    <row r="189" spans="1:40" x14ac:dyDescent="0.25">
      <c r="A189" s="6"/>
      <c r="B189" s="6"/>
      <c r="C189" s="2" t="str">
        <f>IFERROR(VLOOKUP(B189,DONNEES!$E:$F,2,0),"")</f>
        <v/>
      </c>
      <c r="D189" s="6"/>
      <c r="E189" s="6"/>
      <c r="F189" s="6"/>
      <c r="G189" s="6"/>
      <c r="H189" s="6"/>
      <c r="I189" s="6"/>
      <c r="J189" s="6"/>
      <c r="K189" s="6"/>
      <c r="L189" s="6"/>
      <c r="M189" s="2" t="str">
        <f>IFERROR(VLOOKUP(L189,DONNEES!$P$2:$Q$8,2,0),"")</f>
        <v/>
      </c>
      <c r="N189" s="6"/>
      <c r="O189" s="18"/>
      <c r="P189" s="18"/>
      <c r="Q189" s="6"/>
      <c r="R189" s="2" t="str">
        <f>IFERROR(VLOOKUP(Q189,DONNEES!$N$2:$O$17,2,0),"")</f>
        <v/>
      </c>
      <c r="S189" s="6"/>
      <c r="T189" s="2" t="str">
        <f>IFERROR(VLOOKUP(S189,DONNEES!$R$2:$S$6,2,0),"")</f>
        <v/>
      </c>
      <c r="V189" s="11" t="str">
        <f t="shared" si="36"/>
        <v/>
      </c>
      <c r="W189" s="11" t="b">
        <f t="shared" si="37"/>
        <v>0</v>
      </c>
      <c r="X189" s="11" t="b">
        <f t="shared" si="38"/>
        <v>0</v>
      </c>
      <c r="Y189" s="12">
        <f t="shared" si="39"/>
        <v>0</v>
      </c>
      <c r="Z189" s="11">
        <f t="shared" si="42"/>
        <v>0</v>
      </c>
      <c r="AA189" s="11">
        <f t="shared" si="43"/>
        <v>0</v>
      </c>
      <c r="AB189" s="11">
        <f t="shared" si="40"/>
        <v>1</v>
      </c>
      <c r="AC189" s="11">
        <f t="shared" si="41"/>
        <v>1</v>
      </c>
      <c r="AE189" s="11" t="str">
        <f>IF(E189&lt;&gt;"",OR(VLOOKUP(H189,DONNEES!$G$2:$H$7,2,0)="09",VLOOKUP(H189,DONNEES!$G$2:$H$7,2,0)="19"),"")</f>
        <v/>
      </c>
      <c r="AJ189" s="17" t="b">
        <f t="shared" si="44"/>
        <v>1</v>
      </c>
      <c r="AK189" s="11" t="str">
        <f t="shared" si="45"/>
        <v/>
      </c>
      <c r="AL189" s="11" t="str">
        <f t="shared" si="46"/>
        <v/>
      </c>
      <c r="AM189" s="11" t="str">
        <f t="shared" si="48"/>
        <v/>
      </c>
      <c r="AN189" s="11" t="str">
        <f t="shared" si="47"/>
        <v/>
      </c>
    </row>
    <row r="190" spans="1:40" x14ac:dyDescent="0.25">
      <c r="A190" s="6"/>
      <c r="B190" s="6"/>
      <c r="C190" s="2" t="str">
        <f>IFERROR(VLOOKUP(B190,DONNEES!$E:$F,2,0),"")</f>
        <v/>
      </c>
      <c r="D190" s="6"/>
      <c r="E190" s="6"/>
      <c r="F190" s="6"/>
      <c r="G190" s="6"/>
      <c r="H190" s="6"/>
      <c r="I190" s="6"/>
      <c r="J190" s="6"/>
      <c r="K190" s="6"/>
      <c r="L190" s="6"/>
      <c r="M190" s="2" t="str">
        <f>IFERROR(VLOOKUP(L190,DONNEES!$P$2:$Q$8,2,0),"")</f>
        <v/>
      </c>
      <c r="N190" s="6"/>
      <c r="O190" s="18"/>
      <c r="P190" s="18"/>
      <c r="Q190" s="6"/>
      <c r="R190" s="2" t="str">
        <f>IFERROR(VLOOKUP(Q190,DONNEES!$N$2:$O$17,2,0),"")</f>
        <v/>
      </c>
      <c r="S190" s="6"/>
      <c r="T190" s="2" t="str">
        <f>IFERROR(VLOOKUP(S190,DONNEES!$R$2:$S$6,2,0),"")</f>
        <v/>
      </c>
      <c r="V190" s="11" t="str">
        <f t="shared" si="36"/>
        <v/>
      </c>
      <c r="W190" s="11" t="b">
        <f t="shared" si="37"/>
        <v>0</v>
      </c>
      <c r="X190" s="11" t="b">
        <f t="shared" si="38"/>
        <v>0</v>
      </c>
      <c r="Y190" s="12">
        <f t="shared" si="39"/>
        <v>0</v>
      </c>
      <c r="Z190" s="11">
        <f t="shared" si="42"/>
        <v>0</v>
      </c>
      <c r="AA190" s="11">
        <f t="shared" si="43"/>
        <v>0</v>
      </c>
      <c r="AB190" s="11">
        <f t="shared" si="40"/>
        <v>1</v>
      </c>
      <c r="AC190" s="11">
        <f t="shared" si="41"/>
        <v>1</v>
      </c>
      <c r="AE190" s="11" t="str">
        <f>IF(E190&lt;&gt;"",OR(VLOOKUP(H190,DONNEES!$G$2:$H$7,2,0)="09",VLOOKUP(H190,DONNEES!$G$2:$H$7,2,0)="19"),"")</f>
        <v/>
      </c>
      <c r="AJ190" s="17" t="b">
        <f t="shared" si="44"/>
        <v>1</v>
      </c>
      <c r="AK190" s="11" t="str">
        <f t="shared" si="45"/>
        <v/>
      </c>
      <c r="AL190" s="11" t="str">
        <f t="shared" si="46"/>
        <v/>
      </c>
      <c r="AM190" s="11" t="str">
        <f t="shared" si="48"/>
        <v/>
      </c>
      <c r="AN190" s="11" t="str">
        <f t="shared" si="47"/>
        <v/>
      </c>
    </row>
    <row r="191" spans="1:40" x14ac:dyDescent="0.25">
      <c r="A191" s="6"/>
      <c r="B191" s="6"/>
      <c r="C191" s="2" t="str">
        <f>IFERROR(VLOOKUP(B191,DONNEES!$E:$F,2,0),"")</f>
        <v/>
      </c>
      <c r="D191" s="6"/>
      <c r="E191" s="6"/>
      <c r="F191" s="6"/>
      <c r="G191" s="6"/>
      <c r="H191" s="6"/>
      <c r="I191" s="6"/>
      <c r="J191" s="6"/>
      <c r="K191" s="6"/>
      <c r="L191" s="6"/>
      <c r="M191" s="2" t="str">
        <f>IFERROR(VLOOKUP(L191,DONNEES!$P$2:$Q$8,2,0),"")</f>
        <v/>
      </c>
      <c r="N191" s="6"/>
      <c r="O191" s="18"/>
      <c r="P191" s="18"/>
      <c r="Q191" s="6"/>
      <c r="R191" s="2" t="str">
        <f>IFERROR(VLOOKUP(Q191,DONNEES!$N$2:$O$17,2,0),"")</f>
        <v/>
      </c>
      <c r="S191" s="6"/>
      <c r="T191" s="2" t="str">
        <f>IFERROR(VLOOKUP(S191,DONNEES!$R$2:$S$6,2,0),"")</f>
        <v/>
      </c>
      <c r="V191" s="11" t="str">
        <f t="shared" si="36"/>
        <v/>
      </c>
      <c r="W191" s="11" t="b">
        <f t="shared" si="37"/>
        <v>0</v>
      </c>
      <c r="X191" s="11" t="b">
        <f t="shared" si="38"/>
        <v>0</v>
      </c>
      <c r="Y191" s="12">
        <f t="shared" si="39"/>
        <v>0</v>
      </c>
      <c r="Z191" s="11">
        <f t="shared" si="42"/>
        <v>0</v>
      </c>
      <c r="AA191" s="11">
        <f t="shared" si="43"/>
        <v>0</v>
      </c>
      <c r="AB191" s="11">
        <f t="shared" si="40"/>
        <v>1</v>
      </c>
      <c r="AC191" s="11">
        <f t="shared" si="41"/>
        <v>1</v>
      </c>
      <c r="AE191" s="11" t="str">
        <f>IF(E191&lt;&gt;"",OR(VLOOKUP(H191,DONNEES!$G$2:$H$7,2,0)="09",VLOOKUP(H191,DONNEES!$G$2:$H$7,2,0)="19"),"")</f>
        <v/>
      </c>
      <c r="AJ191" s="17" t="b">
        <f t="shared" si="44"/>
        <v>1</v>
      </c>
      <c r="AK191" s="11" t="str">
        <f t="shared" si="45"/>
        <v/>
      </c>
      <c r="AL191" s="11" t="str">
        <f t="shared" si="46"/>
        <v/>
      </c>
      <c r="AM191" s="11" t="str">
        <f t="shared" si="48"/>
        <v/>
      </c>
      <c r="AN191" s="11" t="str">
        <f t="shared" si="47"/>
        <v/>
      </c>
    </row>
    <row r="192" spans="1:40" x14ac:dyDescent="0.25">
      <c r="A192" s="6"/>
      <c r="B192" s="6"/>
      <c r="C192" s="2" t="str">
        <f>IFERROR(VLOOKUP(B192,DONNEES!$E:$F,2,0),"")</f>
        <v/>
      </c>
      <c r="D192" s="6"/>
      <c r="E192" s="6"/>
      <c r="F192" s="6"/>
      <c r="G192" s="6"/>
      <c r="H192" s="6"/>
      <c r="I192" s="6"/>
      <c r="J192" s="6"/>
      <c r="K192" s="6"/>
      <c r="L192" s="6"/>
      <c r="M192" s="2" t="str">
        <f>IFERROR(VLOOKUP(L192,DONNEES!$P$2:$Q$8,2,0),"")</f>
        <v/>
      </c>
      <c r="N192" s="6"/>
      <c r="O192" s="18"/>
      <c r="P192" s="18"/>
      <c r="Q192" s="6"/>
      <c r="R192" s="2" t="str">
        <f>IFERROR(VLOOKUP(Q192,DONNEES!$N$2:$O$17,2,0),"")</f>
        <v/>
      </c>
      <c r="S192" s="6"/>
      <c r="T192" s="2" t="str">
        <f>IFERROR(VLOOKUP(S192,DONNEES!$R$2:$S$6,2,0),"")</f>
        <v/>
      </c>
      <c r="V192" s="11" t="str">
        <f t="shared" si="36"/>
        <v/>
      </c>
      <c r="W192" s="11" t="b">
        <f t="shared" si="37"/>
        <v>0</v>
      </c>
      <c r="X192" s="11" t="b">
        <f t="shared" si="38"/>
        <v>0</v>
      </c>
      <c r="Y192" s="12">
        <f t="shared" si="39"/>
        <v>0</v>
      </c>
      <c r="Z192" s="11">
        <f t="shared" si="42"/>
        <v>0</v>
      </c>
      <c r="AA192" s="11">
        <f t="shared" si="43"/>
        <v>0</v>
      </c>
      <c r="AB192" s="11">
        <f t="shared" si="40"/>
        <v>1</v>
      </c>
      <c r="AC192" s="11">
        <f t="shared" si="41"/>
        <v>1</v>
      </c>
      <c r="AE192" s="11" t="str">
        <f>IF(E192&lt;&gt;"",OR(VLOOKUP(H192,DONNEES!$G$2:$H$7,2,0)="09",VLOOKUP(H192,DONNEES!$G$2:$H$7,2,0)="19"),"")</f>
        <v/>
      </c>
      <c r="AJ192" s="17" t="b">
        <f t="shared" si="44"/>
        <v>1</v>
      </c>
      <c r="AK192" s="11" t="str">
        <f t="shared" si="45"/>
        <v/>
      </c>
      <c r="AL192" s="11" t="str">
        <f t="shared" si="46"/>
        <v/>
      </c>
      <c r="AM192" s="11" t="str">
        <f t="shared" si="48"/>
        <v/>
      </c>
      <c r="AN192" s="11" t="str">
        <f t="shared" si="47"/>
        <v/>
      </c>
    </row>
    <row r="193" spans="1:40" x14ac:dyDescent="0.25">
      <c r="A193" s="6"/>
      <c r="B193" s="6"/>
      <c r="C193" s="2" t="str">
        <f>IFERROR(VLOOKUP(B193,DONNEES!$E:$F,2,0),"")</f>
        <v/>
      </c>
      <c r="D193" s="6"/>
      <c r="E193" s="6"/>
      <c r="F193" s="6"/>
      <c r="G193" s="6"/>
      <c r="H193" s="6"/>
      <c r="I193" s="6"/>
      <c r="J193" s="6"/>
      <c r="K193" s="6"/>
      <c r="L193" s="6"/>
      <c r="M193" s="2" t="str">
        <f>IFERROR(VLOOKUP(L193,DONNEES!$P$2:$Q$8,2,0),"")</f>
        <v/>
      </c>
      <c r="N193" s="6"/>
      <c r="O193" s="18"/>
      <c r="P193" s="18"/>
      <c r="Q193" s="6"/>
      <c r="R193" s="2" t="str">
        <f>IFERROR(VLOOKUP(Q193,DONNEES!$N$2:$O$17,2,0),"")</f>
        <v/>
      </c>
      <c r="S193" s="6"/>
      <c r="T193" s="2" t="str">
        <f>IFERROR(VLOOKUP(S193,DONNEES!$R$2:$S$6,2,0),"")</f>
        <v/>
      </c>
      <c r="V193" s="11" t="str">
        <f t="shared" si="36"/>
        <v/>
      </c>
      <c r="W193" s="11" t="b">
        <f t="shared" si="37"/>
        <v>0</v>
      </c>
      <c r="X193" s="11" t="b">
        <f t="shared" si="38"/>
        <v>0</v>
      </c>
      <c r="Y193" s="12">
        <f t="shared" si="39"/>
        <v>0</v>
      </c>
      <c r="Z193" s="11">
        <f t="shared" si="42"/>
        <v>0</v>
      </c>
      <c r="AA193" s="11">
        <f t="shared" si="43"/>
        <v>0</v>
      </c>
      <c r="AB193" s="11">
        <f t="shared" si="40"/>
        <v>1</v>
      </c>
      <c r="AC193" s="11">
        <f t="shared" si="41"/>
        <v>1</v>
      </c>
      <c r="AE193" s="11" t="str">
        <f>IF(E193&lt;&gt;"",OR(VLOOKUP(H193,DONNEES!$G$2:$H$7,2,0)="09",VLOOKUP(H193,DONNEES!$G$2:$H$7,2,0)="19"),"")</f>
        <v/>
      </c>
      <c r="AJ193" s="17" t="b">
        <f t="shared" si="44"/>
        <v>1</v>
      </c>
      <c r="AK193" s="11" t="str">
        <f t="shared" si="45"/>
        <v/>
      </c>
      <c r="AL193" s="11" t="str">
        <f t="shared" si="46"/>
        <v/>
      </c>
      <c r="AM193" s="11" t="str">
        <f t="shared" si="48"/>
        <v/>
      </c>
      <c r="AN193" s="11" t="str">
        <f t="shared" si="47"/>
        <v/>
      </c>
    </row>
    <row r="194" spans="1:40" x14ac:dyDescent="0.25">
      <c r="A194" s="6"/>
      <c r="B194" s="6"/>
      <c r="C194" s="2" t="str">
        <f>IFERROR(VLOOKUP(B194,DONNEES!$E:$F,2,0),"")</f>
        <v/>
      </c>
      <c r="D194" s="6"/>
      <c r="E194" s="6"/>
      <c r="F194" s="6"/>
      <c r="G194" s="6"/>
      <c r="H194" s="6"/>
      <c r="I194" s="6"/>
      <c r="J194" s="6"/>
      <c r="K194" s="6"/>
      <c r="L194" s="6"/>
      <c r="M194" s="2" t="str">
        <f>IFERROR(VLOOKUP(L194,DONNEES!$P$2:$Q$8,2,0),"")</f>
        <v/>
      </c>
      <c r="N194" s="6"/>
      <c r="O194" s="18"/>
      <c r="P194" s="18"/>
      <c r="Q194" s="6"/>
      <c r="R194" s="2" t="str">
        <f>IFERROR(VLOOKUP(Q194,DONNEES!$N$2:$O$17,2,0),"")</f>
        <v/>
      </c>
      <c r="S194" s="6"/>
      <c r="T194" s="2" t="str">
        <f>IFERROR(VLOOKUP(S194,DONNEES!$R$2:$S$6,2,0),"")</f>
        <v/>
      </c>
      <c r="V194" s="11" t="str">
        <f t="shared" si="36"/>
        <v/>
      </c>
      <c r="W194" s="11" t="b">
        <f t="shared" si="37"/>
        <v>0</v>
      </c>
      <c r="X194" s="11" t="b">
        <f t="shared" si="38"/>
        <v>0</v>
      </c>
      <c r="Y194" s="12">
        <f t="shared" si="39"/>
        <v>0</v>
      </c>
      <c r="Z194" s="11">
        <f t="shared" si="42"/>
        <v>0</v>
      </c>
      <c r="AA194" s="11">
        <f t="shared" si="43"/>
        <v>0</v>
      </c>
      <c r="AB194" s="11">
        <f t="shared" si="40"/>
        <v>1</v>
      </c>
      <c r="AC194" s="11">
        <f t="shared" si="41"/>
        <v>1</v>
      </c>
      <c r="AE194" s="11" t="str">
        <f>IF(E194&lt;&gt;"",OR(VLOOKUP(H194,DONNEES!$G$2:$H$7,2,0)="09",VLOOKUP(H194,DONNEES!$G$2:$H$7,2,0)="19"),"")</f>
        <v/>
      </c>
      <c r="AJ194" s="17" t="b">
        <f t="shared" si="44"/>
        <v>1</v>
      </c>
      <c r="AK194" s="11" t="str">
        <f t="shared" si="45"/>
        <v/>
      </c>
      <c r="AL194" s="11" t="str">
        <f t="shared" si="46"/>
        <v/>
      </c>
      <c r="AM194" s="11" t="str">
        <f t="shared" si="48"/>
        <v/>
      </c>
      <c r="AN194" s="11" t="str">
        <f t="shared" si="47"/>
        <v/>
      </c>
    </row>
    <row r="195" spans="1:40" x14ac:dyDescent="0.25">
      <c r="A195" s="6"/>
      <c r="B195" s="6"/>
      <c r="C195" s="2" t="str">
        <f>IFERROR(VLOOKUP(B195,DONNEES!$E:$F,2,0),"")</f>
        <v/>
      </c>
      <c r="D195" s="6"/>
      <c r="E195" s="6"/>
      <c r="F195" s="6"/>
      <c r="G195" s="6"/>
      <c r="H195" s="6"/>
      <c r="I195" s="6"/>
      <c r="J195" s="6"/>
      <c r="K195" s="6"/>
      <c r="L195" s="6"/>
      <c r="M195" s="2" t="str">
        <f>IFERROR(VLOOKUP(L195,DONNEES!$P$2:$Q$8,2,0),"")</f>
        <v/>
      </c>
      <c r="N195" s="6"/>
      <c r="O195" s="18"/>
      <c r="P195" s="18"/>
      <c r="Q195" s="6"/>
      <c r="R195" s="2" t="str">
        <f>IFERROR(VLOOKUP(Q195,DONNEES!$N$2:$O$17,2,0),"")</f>
        <v/>
      </c>
      <c r="S195" s="6"/>
      <c r="T195" s="2" t="str">
        <f>IFERROR(VLOOKUP(S195,DONNEES!$R$2:$S$6,2,0),"")</f>
        <v/>
      </c>
      <c r="V195" s="11" t="str">
        <f t="shared" si="36"/>
        <v/>
      </c>
      <c r="W195" s="11" t="b">
        <f t="shared" si="37"/>
        <v>0</v>
      </c>
      <c r="X195" s="11" t="b">
        <f t="shared" si="38"/>
        <v>0</v>
      </c>
      <c r="Y195" s="12">
        <f t="shared" si="39"/>
        <v>0</v>
      </c>
      <c r="Z195" s="11">
        <f t="shared" si="42"/>
        <v>0</v>
      </c>
      <c r="AA195" s="11">
        <f t="shared" si="43"/>
        <v>0</v>
      </c>
      <c r="AB195" s="11">
        <f t="shared" si="40"/>
        <v>1</v>
      </c>
      <c r="AC195" s="11">
        <f t="shared" si="41"/>
        <v>1</v>
      </c>
      <c r="AE195" s="11" t="str">
        <f>IF(E195&lt;&gt;"",OR(VLOOKUP(H195,DONNEES!$G$2:$H$7,2,0)="09",VLOOKUP(H195,DONNEES!$G$2:$H$7,2,0)="19"),"")</f>
        <v/>
      </c>
      <c r="AJ195" s="17" t="b">
        <f t="shared" si="44"/>
        <v>1</v>
      </c>
      <c r="AK195" s="11" t="str">
        <f t="shared" si="45"/>
        <v/>
      </c>
      <c r="AL195" s="11" t="str">
        <f t="shared" si="46"/>
        <v/>
      </c>
      <c r="AM195" s="11" t="str">
        <f t="shared" si="48"/>
        <v/>
      </c>
      <c r="AN195" s="11" t="str">
        <f t="shared" si="47"/>
        <v/>
      </c>
    </row>
    <row r="196" spans="1:40" x14ac:dyDescent="0.25">
      <c r="A196" s="6"/>
      <c r="B196" s="6"/>
      <c r="C196" s="2" t="str">
        <f>IFERROR(VLOOKUP(B196,DONNEES!$E:$F,2,0),"")</f>
        <v/>
      </c>
      <c r="D196" s="6"/>
      <c r="E196" s="6"/>
      <c r="F196" s="6"/>
      <c r="G196" s="6"/>
      <c r="H196" s="6"/>
      <c r="I196" s="6"/>
      <c r="J196" s="6"/>
      <c r="K196" s="6"/>
      <c r="L196" s="6"/>
      <c r="M196" s="2" t="str">
        <f>IFERROR(VLOOKUP(L196,DONNEES!$P$2:$Q$8,2,0),"")</f>
        <v/>
      </c>
      <c r="N196" s="6"/>
      <c r="O196" s="18"/>
      <c r="P196" s="18"/>
      <c r="Q196" s="6"/>
      <c r="R196" s="2" t="str">
        <f>IFERROR(VLOOKUP(Q196,DONNEES!$N$2:$O$17,2,0),"")</f>
        <v/>
      </c>
      <c r="S196" s="6"/>
      <c r="T196" s="2" t="str">
        <f>IFERROR(VLOOKUP(S196,DONNEES!$R$2:$S$6,2,0),"")</f>
        <v/>
      </c>
      <c r="V196" s="11" t="str">
        <f t="shared" si="36"/>
        <v/>
      </c>
      <c r="W196" s="11" t="b">
        <f t="shared" si="37"/>
        <v>0</v>
      </c>
      <c r="X196" s="11" t="b">
        <f t="shared" si="38"/>
        <v>0</v>
      </c>
      <c r="Y196" s="12">
        <f t="shared" si="39"/>
        <v>0</v>
      </c>
      <c r="Z196" s="11">
        <f t="shared" si="42"/>
        <v>0</v>
      </c>
      <c r="AA196" s="11">
        <f t="shared" si="43"/>
        <v>0</v>
      </c>
      <c r="AB196" s="11">
        <f t="shared" si="40"/>
        <v>1</v>
      </c>
      <c r="AC196" s="11">
        <f t="shared" si="41"/>
        <v>1</v>
      </c>
      <c r="AE196" s="11" t="str">
        <f>IF(E196&lt;&gt;"",OR(VLOOKUP(H196,DONNEES!$G$2:$H$7,2,0)="09",VLOOKUP(H196,DONNEES!$G$2:$H$7,2,0)="19"),"")</f>
        <v/>
      </c>
      <c r="AJ196" s="17" t="b">
        <f t="shared" si="44"/>
        <v>1</v>
      </c>
      <c r="AK196" s="11" t="str">
        <f t="shared" si="45"/>
        <v/>
      </c>
      <c r="AL196" s="11" t="str">
        <f t="shared" si="46"/>
        <v/>
      </c>
      <c r="AM196" s="11" t="str">
        <f t="shared" si="48"/>
        <v/>
      </c>
      <c r="AN196" s="11" t="str">
        <f t="shared" si="47"/>
        <v/>
      </c>
    </row>
    <row r="197" spans="1:40" x14ac:dyDescent="0.25">
      <c r="A197" s="6"/>
      <c r="B197" s="6"/>
      <c r="C197" s="2" t="str">
        <f>IFERROR(VLOOKUP(B197,DONNEES!$E:$F,2,0),"")</f>
        <v/>
      </c>
      <c r="D197" s="6"/>
      <c r="E197" s="6"/>
      <c r="F197" s="6"/>
      <c r="G197" s="6"/>
      <c r="H197" s="6"/>
      <c r="I197" s="6"/>
      <c r="J197" s="6"/>
      <c r="K197" s="6"/>
      <c r="L197" s="6"/>
      <c r="M197" s="2" t="str">
        <f>IFERROR(VLOOKUP(L197,DONNEES!$P$2:$Q$8,2,0),"")</f>
        <v/>
      </c>
      <c r="N197" s="6"/>
      <c r="O197" s="18"/>
      <c r="P197" s="18"/>
      <c r="Q197" s="6"/>
      <c r="R197" s="2" t="str">
        <f>IFERROR(VLOOKUP(Q197,DONNEES!$N$2:$O$17,2,0),"")</f>
        <v/>
      </c>
      <c r="S197" s="6"/>
      <c r="T197" s="2" t="str">
        <f>IFERROR(VLOOKUP(S197,DONNEES!$R$2:$S$6,2,0),"")</f>
        <v/>
      </c>
      <c r="V197" s="11" t="str">
        <f t="shared" si="36"/>
        <v/>
      </c>
      <c r="W197" s="11" t="b">
        <f t="shared" si="37"/>
        <v>0</v>
      </c>
      <c r="X197" s="11" t="b">
        <f t="shared" si="38"/>
        <v>0</v>
      </c>
      <c r="Y197" s="12">
        <f t="shared" si="39"/>
        <v>0</v>
      </c>
      <c r="Z197" s="11">
        <f t="shared" si="42"/>
        <v>0</v>
      </c>
      <c r="AA197" s="11">
        <f t="shared" si="43"/>
        <v>0</v>
      </c>
      <c r="AB197" s="11">
        <f t="shared" si="40"/>
        <v>1</v>
      </c>
      <c r="AC197" s="11">
        <f t="shared" si="41"/>
        <v>1</v>
      </c>
      <c r="AE197" s="11" t="str">
        <f>IF(E197&lt;&gt;"",OR(VLOOKUP(H197,DONNEES!$G$2:$H$7,2,0)="09",VLOOKUP(H197,DONNEES!$G$2:$H$7,2,0)="19"),"")</f>
        <v/>
      </c>
      <c r="AJ197" s="17" t="b">
        <f t="shared" si="44"/>
        <v>1</v>
      </c>
      <c r="AK197" s="11" t="str">
        <f t="shared" si="45"/>
        <v/>
      </c>
      <c r="AL197" s="11" t="str">
        <f t="shared" si="46"/>
        <v/>
      </c>
      <c r="AM197" s="11" t="str">
        <f t="shared" si="48"/>
        <v/>
      </c>
      <c r="AN197" s="11" t="str">
        <f t="shared" si="47"/>
        <v/>
      </c>
    </row>
    <row r="198" spans="1:40" x14ac:dyDescent="0.25">
      <c r="A198" s="6"/>
      <c r="B198" s="6"/>
      <c r="C198" s="2" t="str">
        <f>IFERROR(VLOOKUP(B198,DONNEES!$E:$F,2,0),"")</f>
        <v/>
      </c>
      <c r="D198" s="6"/>
      <c r="E198" s="6"/>
      <c r="F198" s="6"/>
      <c r="G198" s="6"/>
      <c r="H198" s="6"/>
      <c r="I198" s="6"/>
      <c r="J198" s="6"/>
      <c r="K198" s="6"/>
      <c r="L198" s="6"/>
      <c r="M198" s="2" t="str">
        <f>IFERROR(VLOOKUP(L198,DONNEES!$P$2:$Q$8,2,0),"")</f>
        <v/>
      </c>
      <c r="N198" s="6"/>
      <c r="O198" s="18"/>
      <c r="P198" s="18"/>
      <c r="Q198" s="6"/>
      <c r="R198" s="2" t="str">
        <f>IFERROR(VLOOKUP(Q198,DONNEES!$N$2:$O$17,2,0),"")</f>
        <v/>
      </c>
      <c r="S198" s="6"/>
      <c r="T198" s="2" t="str">
        <f>IFERROR(VLOOKUP(S198,DONNEES!$R$2:$S$6,2,0),"")</f>
        <v/>
      </c>
      <c r="V198" s="11" t="str">
        <f t="shared" si="36"/>
        <v/>
      </c>
      <c r="W198" s="11" t="b">
        <f t="shared" si="37"/>
        <v>0</v>
      </c>
      <c r="X198" s="11" t="b">
        <f t="shared" si="38"/>
        <v>0</v>
      </c>
      <c r="Y198" s="12">
        <f t="shared" si="39"/>
        <v>0</v>
      </c>
      <c r="Z198" s="11">
        <f t="shared" si="42"/>
        <v>0</v>
      </c>
      <c r="AA198" s="11">
        <f t="shared" si="43"/>
        <v>0</v>
      </c>
      <c r="AB198" s="11">
        <f t="shared" si="40"/>
        <v>1</v>
      </c>
      <c r="AC198" s="11">
        <f t="shared" si="41"/>
        <v>1</v>
      </c>
      <c r="AE198" s="11" t="str">
        <f>IF(E198&lt;&gt;"",OR(VLOOKUP(H198,DONNEES!$G$2:$H$7,2,0)="09",VLOOKUP(H198,DONNEES!$G$2:$H$7,2,0)="19"),"")</f>
        <v/>
      </c>
      <c r="AJ198" s="17" t="b">
        <f t="shared" si="44"/>
        <v>1</v>
      </c>
      <c r="AK198" s="11" t="str">
        <f t="shared" si="45"/>
        <v/>
      </c>
      <c r="AL198" s="11" t="str">
        <f t="shared" si="46"/>
        <v/>
      </c>
      <c r="AM198" s="11" t="str">
        <f t="shared" si="48"/>
        <v/>
      </c>
      <c r="AN198" s="11" t="str">
        <f t="shared" si="47"/>
        <v/>
      </c>
    </row>
    <row r="199" spans="1:40" x14ac:dyDescent="0.25">
      <c r="A199" s="6"/>
      <c r="B199" s="6"/>
      <c r="C199" s="2" t="str">
        <f>IFERROR(VLOOKUP(B199,DONNEES!$E:$F,2,0),"")</f>
        <v/>
      </c>
      <c r="D199" s="6"/>
      <c r="E199" s="6"/>
      <c r="F199" s="6"/>
      <c r="G199" s="6"/>
      <c r="H199" s="6"/>
      <c r="I199" s="6"/>
      <c r="J199" s="6"/>
      <c r="K199" s="6"/>
      <c r="L199" s="6"/>
      <c r="M199" s="2" t="str">
        <f>IFERROR(VLOOKUP(L199,DONNEES!$P$2:$Q$8,2,0),"")</f>
        <v/>
      </c>
      <c r="N199" s="6"/>
      <c r="O199" s="18"/>
      <c r="P199" s="18"/>
      <c r="Q199" s="6"/>
      <c r="R199" s="2" t="str">
        <f>IFERROR(VLOOKUP(Q199,DONNEES!$N$2:$O$17,2,0),"")</f>
        <v/>
      </c>
      <c r="S199" s="6"/>
      <c r="T199" s="2" t="str">
        <f>IFERROR(VLOOKUP(S199,DONNEES!$R$2:$S$6,2,0),"")</f>
        <v/>
      </c>
      <c r="V199" s="11" t="str">
        <f t="shared" si="36"/>
        <v/>
      </c>
      <c r="W199" s="11" t="b">
        <f t="shared" si="37"/>
        <v>0</v>
      </c>
      <c r="X199" s="11" t="b">
        <f t="shared" si="38"/>
        <v>0</v>
      </c>
      <c r="Y199" s="12">
        <f t="shared" si="39"/>
        <v>0</v>
      </c>
      <c r="Z199" s="11">
        <f t="shared" si="42"/>
        <v>0</v>
      </c>
      <c r="AA199" s="11">
        <f t="shared" si="43"/>
        <v>0</v>
      </c>
      <c r="AB199" s="11">
        <f t="shared" si="40"/>
        <v>1</v>
      </c>
      <c r="AC199" s="11">
        <f t="shared" si="41"/>
        <v>1</v>
      </c>
      <c r="AE199" s="11" t="str">
        <f>IF(E199&lt;&gt;"",OR(VLOOKUP(H199,DONNEES!$G$2:$H$7,2,0)="09",VLOOKUP(H199,DONNEES!$G$2:$H$7,2,0)="19"),"")</f>
        <v/>
      </c>
      <c r="AJ199" s="17" t="b">
        <f t="shared" si="44"/>
        <v>1</v>
      </c>
      <c r="AK199" s="11" t="str">
        <f t="shared" si="45"/>
        <v/>
      </c>
      <c r="AL199" s="11" t="str">
        <f t="shared" si="46"/>
        <v/>
      </c>
      <c r="AM199" s="11" t="str">
        <f t="shared" si="48"/>
        <v/>
      </c>
      <c r="AN199" s="11" t="str">
        <f t="shared" si="47"/>
        <v/>
      </c>
    </row>
    <row r="200" spans="1:40" x14ac:dyDescent="0.25">
      <c r="A200" s="6"/>
      <c r="B200" s="6"/>
      <c r="C200" s="2" t="str">
        <f>IFERROR(VLOOKUP(B200,DONNEES!$E:$F,2,0),"")</f>
        <v/>
      </c>
      <c r="D200" s="6"/>
      <c r="E200" s="6"/>
      <c r="F200" s="6"/>
      <c r="G200" s="6"/>
      <c r="H200" s="6"/>
      <c r="I200" s="6"/>
      <c r="J200" s="6"/>
      <c r="K200" s="6"/>
      <c r="L200" s="6"/>
      <c r="M200" s="2" t="str">
        <f>IFERROR(VLOOKUP(L200,DONNEES!$P$2:$Q$8,2,0),"")</f>
        <v/>
      </c>
      <c r="N200" s="6"/>
      <c r="O200" s="18"/>
      <c r="P200" s="18"/>
      <c r="Q200" s="6"/>
      <c r="R200" s="2" t="str">
        <f>IFERROR(VLOOKUP(Q200,DONNEES!$N$2:$O$17,2,0),"")</f>
        <v/>
      </c>
      <c r="S200" s="6"/>
      <c r="T200" s="2" t="str">
        <f>IFERROR(VLOOKUP(S200,DONNEES!$R$2:$S$6,2,0),"")</f>
        <v/>
      </c>
      <c r="V200" s="11" t="str">
        <f t="shared" si="36"/>
        <v/>
      </c>
      <c r="W200" s="11" t="b">
        <f t="shared" si="37"/>
        <v>0</v>
      </c>
      <c r="X200" s="11" t="b">
        <f t="shared" si="38"/>
        <v>0</v>
      </c>
      <c r="Y200" s="12">
        <f t="shared" si="39"/>
        <v>0</v>
      </c>
      <c r="Z200" s="11">
        <f t="shared" si="42"/>
        <v>0</v>
      </c>
      <c r="AA200" s="11">
        <f t="shared" si="43"/>
        <v>0</v>
      </c>
      <c r="AB200" s="11">
        <f t="shared" si="40"/>
        <v>1</v>
      </c>
      <c r="AC200" s="11">
        <f t="shared" si="41"/>
        <v>1</v>
      </c>
      <c r="AE200" s="11" t="str">
        <f>IF(E200&lt;&gt;"",OR(VLOOKUP(H200,DONNEES!$G$2:$H$7,2,0)="09",VLOOKUP(H200,DONNEES!$G$2:$H$7,2,0)="19"),"")</f>
        <v/>
      </c>
      <c r="AJ200" s="17" t="b">
        <f t="shared" si="44"/>
        <v>1</v>
      </c>
      <c r="AK200" s="11" t="str">
        <f t="shared" si="45"/>
        <v/>
      </c>
      <c r="AL200" s="11" t="str">
        <f t="shared" si="46"/>
        <v/>
      </c>
      <c r="AM200" s="11" t="str">
        <f t="shared" si="48"/>
        <v/>
      </c>
      <c r="AN200" s="11" t="str">
        <f t="shared" si="47"/>
        <v/>
      </c>
    </row>
    <row r="201" spans="1:40" x14ac:dyDescent="0.25">
      <c r="A201" s="6"/>
      <c r="B201" s="6"/>
      <c r="C201" s="2" t="str">
        <f>IFERROR(VLOOKUP(B201,DONNEES!$E:$F,2,0),"")</f>
        <v/>
      </c>
      <c r="D201" s="6"/>
      <c r="E201" s="6"/>
      <c r="F201" s="6"/>
      <c r="G201" s="6"/>
      <c r="H201" s="6"/>
      <c r="I201" s="6"/>
      <c r="J201" s="6"/>
      <c r="K201" s="6"/>
      <c r="L201" s="6"/>
      <c r="M201" s="2" t="str">
        <f>IFERROR(VLOOKUP(L201,DONNEES!$P$2:$Q$8,2,0),"")</f>
        <v/>
      </c>
      <c r="N201" s="6"/>
      <c r="O201" s="18"/>
      <c r="P201" s="18"/>
      <c r="Q201" s="6"/>
      <c r="R201" s="2" t="str">
        <f>IFERROR(VLOOKUP(Q201,DONNEES!$N$2:$O$17,2,0),"")</f>
        <v/>
      </c>
      <c r="S201" s="6"/>
      <c r="T201" s="2" t="str">
        <f>IFERROR(VLOOKUP(S201,DONNEES!$R$2:$S$6,2,0),"")</f>
        <v/>
      </c>
      <c r="V201" s="11" t="str">
        <f t="shared" si="36"/>
        <v/>
      </c>
      <c r="W201" s="11" t="b">
        <f t="shared" si="37"/>
        <v>0</v>
      </c>
      <c r="X201" s="11" t="b">
        <f t="shared" si="38"/>
        <v>0</v>
      </c>
      <c r="Y201" s="12">
        <f t="shared" si="39"/>
        <v>0</v>
      </c>
      <c r="Z201" s="11">
        <f t="shared" si="42"/>
        <v>0</v>
      </c>
      <c r="AA201" s="11">
        <f t="shared" si="43"/>
        <v>0</v>
      </c>
      <c r="AB201" s="11">
        <f t="shared" si="40"/>
        <v>1</v>
      </c>
      <c r="AC201" s="11">
        <f t="shared" si="41"/>
        <v>1</v>
      </c>
      <c r="AE201" s="11" t="str">
        <f>IF(E201&lt;&gt;"",OR(VLOOKUP(H201,DONNEES!$G$2:$H$7,2,0)="09",VLOOKUP(H201,DONNEES!$G$2:$H$7,2,0)="19"),"")</f>
        <v/>
      </c>
      <c r="AJ201" s="17" t="b">
        <f t="shared" si="44"/>
        <v>1</v>
      </c>
      <c r="AK201" s="11" t="str">
        <f t="shared" si="45"/>
        <v/>
      </c>
      <c r="AL201" s="11" t="str">
        <f t="shared" si="46"/>
        <v/>
      </c>
      <c r="AM201" s="11" t="str">
        <f t="shared" si="48"/>
        <v/>
      </c>
      <c r="AN201" s="11" t="str">
        <f t="shared" si="47"/>
        <v/>
      </c>
    </row>
    <row r="202" spans="1:40" x14ac:dyDescent="0.25">
      <c r="A202" s="6"/>
      <c r="B202" s="6"/>
      <c r="C202" s="2" t="str">
        <f>IFERROR(VLOOKUP(B202,DONNEES!$E:$F,2,0),"")</f>
        <v/>
      </c>
      <c r="D202" s="6"/>
      <c r="E202" s="6"/>
      <c r="F202" s="6"/>
      <c r="G202" s="6"/>
      <c r="H202" s="6"/>
      <c r="I202" s="6"/>
      <c r="J202" s="6"/>
      <c r="K202" s="6"/>
      <c r="L202" s="6"/>
      <c r="M202" s="2" t="str">
        <f>IFERROR(VLOOKUP(L202,DONNEES!$P$2:$Q$8,2,0),"")</f>
        <v/>
      </c>
      <c r="N202" s="6"/>
      <c r="O202" s="18"/>
      <c r="P202" s="18"/>
      <c r="Q202" s="6"/>
      <c r="R202" s="2" t="str">
        <f>IFERROR(VLOOKUP(Q202,DONNEES!$N$2:$O$17,2,0),"")</f>
        <v/>
      </c>
      <c r="S202" s="6"/>
      <c r="T202" s="2" t="str">
        <f>IFERROR(VLOOKUP(S202,DONNEES!$R$2:$S$6,2,0),"")</f>
        <v/>
      </c>
      <c r="V202" s="11" t="str">
        <f t="shared" si="36"/>
        <v/>
      </c>
      <c r="W202" s="11" t="b">
        <f t="shared" si="37"/>
        <v>0</v>
      </c>
      <c r="X202" s="11" t="b">
        <f t="shared" si="38"/>
        <v>0</v>
      </c>
      <c r="Y202" s="12">
        <f t="shared" si="39"/>
        <v>0</v>
      </c>
      <c r="Z202" s="11">
        <f t="shared" si="42"/>
        <v>0</v>
      </c>
      <c r="AA202" s="11">
        <f t="shared" si="43"/>
        <v>0</v>
      </c>
      <c r="AB202" s="11">
        <f t="shared" si="40"/>
        <v>1</v>
      </c>
      <c r="AC202" s="11">
        <f t="shared" si="41"/>
        <v>1</v>
      </c>
      <c r="AE202" s="11" t="str">
        <f>IF(E202&lt;&gt;"",OR(VLOOKUP(H202,DONNEES!$G$2:$H$7,2,0)="09",VLOOKUP(H202,DONNEES!$G$2:$H$7,2,0)="19"),"")</f>
        <v/>
      </c>
      <c r="AJ202" s="17" t="b">
        <f t="shared" si="44"/>
        <v>1</v>
      </c>
      <c r="AK202" s="11" t="str">
        <f t="shared" si="45"/>
        <v/>
      </c>
      <c r="AL202" s="11" t="str">
        <f t="shared" si="46"/>
        <v/>
      </c>
      <c r="AM202" s="11" t="str">
        <f t="shared" si="48"/>
        <v/>
      </c>
      <c r="AN202" s="11" t="str">
        <f t="shared" si="47"/>
        <v/>
      </c>
    </row>
    <row r="203" spans="1:40" x14ac:dyDescent="0.25">
      <c r="A203" s="6"/>
      <c r="B203" s="6"/>
      <c r="C203" s="2" t="str">
        <f>IFERROR(VLOOKUP(B203,DONNEES!$E:$F,2,0),"")</f>
        <v/>
      </c>
      <c r="D203" s="6"/>
      <c r="E203" s="6"/>
      <c r="F203" s="6"/>
      <c r="G203" s="6"/>
      <c r="H203" s="6"/>
      <c r="I203" s="6"/>
      <c r="J203" s="6"/>
      <c r="K203" s="6"/>
      <c r="L203" s="6"/>
      <c r="M203" s="2" t="str">
        <f>IFERROR(VLOOKUP(L203,DONNEES!$P$2:$Q$8,2,0),"")</f>
        <v/>
      </c>
      <c r="N203" s="6"/>
      <c r="O203" s="18"/>
      <c r="P203" s="18"/>
      <c r="Q203" s="6"/>
      <c r="R203" s="2" t="str">
        <f>IFERROR(VLOOKUP(Q203,DONNEES!$N$2:$O$17,2,0),"")</f>
        <v/>
      </c>
      <c r="S203" s="6"/>
      <c r="T203" s="2" t="str">
        <f>IFERROR(VLOOKUP(S203,DONNEES!$R$2:$S$6,2,0),"")</f>
        <v/>
      </c>
      <c r="V203" s="11" t="str">
        <f t="shared" si="36"/>
        <v/>
      </c>
      <c r="W203" s="11" t="b">
        <f t="shared" si="37"/>
        <v>0</v>
      </c>
      <c r="X203" s="11" t="b">
        <f t="shared" si="38"/>
        <v>0</v>
      </c>
      <c r="Y203" s="12">
        <f t="shared" si="39"/>
        <v>0</v>
      </c>
      <c r="Z203" s="11">
        <f t="shared" si="42"/>
        <v>0</v>
      </c>
      <c r="AA203" s="11">
        <f t="shared" si="43"/>
        <v>0</v>
      </c>
      <c r="AB203" s="11">
        <f t="shared" si="40"/>
        <v>1</v>
      </c>
      <c r="AC203" s="11">
        <f t="shared" si="41"/>
        <v>1</v>
      </c>
      <c r="AE203" s="11" t="str">
        <f>IF(E203&lt;&gt;"",OR(VLOOKUP(H203,DONNEES!$G$2:$H$7,2,0)="09",VLOOKUP(H203,DONNEES!$G$2:$H$7,2,0)="19"),"")</f>
        <v/>
      </c>
      <c r="AJ203" s="17" t="b">
        <f t="shared" si="44"/>
        <v>1</v>
      </c>
      <c r="AK203" s="11" t="str">
        <f t="shared" si="45"/>
        <v/>
      </c>
      <c r="AL203" s="11" t="str">
        <f t="shared" si="46"/>
        <v/>
      </c>
      <c r="AM203" s="11" t="str">
        <f t="shared" si="48"/>
        <v/>
      </c>
      <c r="AN203" s="11" t="str">
        <f t="shared" si="47"/>
        <v/>
      </c>
    </row>
    <row r="204" spans="1:40" x14ac:dyDescent="0.25">
      <c r="A204" s="6"/>
      <c r="B204" s="6"/>
      <c r="C204" s="2" t="str">
        <f>IFERROR(VLOOKUP(B204,DONNEES!$E:$F,2,0),"")</f>
        <v/>
      </c>
      <c r="D204" s="6"/>
      <c r="E204" s="6"/>
      <c r="F204" s="6"/>
      <c r="G204" s="6"/>
      <c r="H204" s="6"/>
      <c r="I204" s="6"/>
      <c r="J204" s="6"/>
      <c r="K204" s="6"/>
      <c r="L204" s="6"/>
      <c r="M204" s="2" t="str">
        <f>IFERROR(VLOOKUP(L204,DONNEES!$P$2:$Q$8,2,0),"")</f>
        <v/>
      </c>
      <c r="N204" s="6"/>
      <c r="O204" s="18"/>
      <c r="P204" s="18"/>
      <c r="Q204" s="6"/>
      <c r="R204" s="2" t="str">
        <f>IFERROR(VLOOKUP(Q204,DONNEES!$N$2:$O$17,2,0),"")</f>
        <v/>
      </c>
      <c r="S204" s="6"/>
      <c r="T204" s="2" t="str">
        <f>IFERROR(VLOOKUP(S204,DONNEES!$R$2:$S$6,2,0),"")</f>
        <v/>
      </c>
      <c r="V204" s="11" t="str">
        <f t="shared" si="36"/>
        <v/>
      </c>
      <c r="W204" s="11" t="b">
        <f t="shared" si="37"/>
        <v>0</v>
      </c>
      <c r="X204" s="11" t="b">
        <f t="shared" si="38"/>
        <v>0</v>
      </c>
      <c r="Y204" s="12">
        <f t="shared" si="39"/>
        <v>0</v>
      </c>
      <c r="Z204" s="11">
        <f t="shared" si="42"/>
        <v>0</v>
      </c>
      <c r="AA204" s="11">
        <f t="shared" si="43"/>
        <v>0</v>
      </c>
      <c r="AB204" s="11">
        <f t="shared" si="40"/>
        <v>1</v>
      </c>
      <c r="AC204" s="11">
        <f t="shared" si="41"/>
        <v>1</v>
      </c>
      <c r="AE204" s="11" t="str">
        <f>IF(E204&lt;&gt;"",OR(VLOOKUP(H204,DONNEES!$G$2:$H$7,2,0)="09",VLOOKUP(H204,DONNEES!$G$2:$H$7,2,0)="19"),"")</f>
        <v/>
      </c>
      <c r="AJ204" s="17" t="b">
        <f t="shared" si="44"/>
        <v>1</v>
      </c>
      <c r="AK204" s="11" t="str">
        <f t="shared" si="45"/>
        <v/>
      </c>
      <c r="AL204" s="11" t="str">
        <f t="shared" si="46"/>
        <v/>
      </c>
      <c r="AM204" s="11" t="str">
        <f t="shared" si="48"/>
        <v/>
      </c>
      <c r="AN204" s="11" t="str">
        <f t="shared" si="47"/>
        <v/>
      </c>
    </row>
    <row r="205" spans="1:40" x14ac:dyDescent="0.25">
      <c r="A205" s="6"/>
      <c r="B205" s="6"/>
      <c r="C205" s="2" t="str">
        <f>IFERROR(VLOOKUP(B205,DONNEES!$E:$F,2,0),"")</f>
        <v/>
      </c>
      <c r="D205" s="6"/>
      <c r="E205" s="6"/>
      <c r="F205" s="6"/>
      <c r="G205" s="6"/>
      <c r="H205" s="6"/>
      <c r="I205" s="6"/>
      <c r="J205" s="6"/>
      <c r="K205" s="6"/>
      <c r="L205" s="6"/>
      <c r="M205" s="2" t="str">
        <f>IFERROR(VLOOKUP(L205,DONNEES!$P$2:$Q$8,2,0),"")</f>
        <v/>
      </c>
      <c r="N205" s="6"/>
      <c r="O205" s="18"/>
      <c r="P205" s="18"/>
      <c r="Q205" s="6"/>
      <c r="R205" s="2" t="str">
        <f>IFERROR(VLOOKUP(Q205,DONNEES!$N$2:$O$17,2,0),"")</f>
        <v/>
      </c>
      <c r="S205" s="6"/>
      <c r="T205" s="2" t="str">
        <f>IFERROR(VLOOKUP(S205,DONNEES!$R$2:$S$6,2,0),"")</f>
        <v/>
      </c>
      <c r="V205" s="11" t="str">
        <f t="shared" si="36"/>
        <v/>
      </c>
      <c r="W205" s="11" t="b">
        <f t="shared" si="37"/>
        <v>0</v>
      </c>
      <c r="X205" s="11" t="b">
        <f t="shared" si="38"/>
        <v>0</v>
      </c>
      <c r="Y205" s="12">
        <f t="shared" si="39"/>
        <v>0</v>
      </c>
      <c r="Z205" s="11">
        <f t="shared" si="42"/>
        <v>0</v>
      </c>
      <c r="AA205" s="11">
        <f t="shared" si="43"/>
        <v>0</v>
      </c>
      <c r="AB205" s="11">
        <f t="shared" si="40"/>
        <v>1</v>
      </c>
      <c r="AC205" s="11">
        <f t="shared" si="41"/>
        <v>1</v>
      </c>
      <c r="AE205" s="11" t="str">
        <f>IF(E205&lt;&gt;"",OR(VLOOKUP(H205,DONNEES!$G$2:$H$7,2,0)="09",VLOOKUP(H205,DONNEES!$G$2:$H$7,2,0)="19"),"")</f>
        <v/>
      </c>
      <c r="AJ205" s="17" t="b">
        <f t="shared" si="44"/>
        <v>1</v>
      </c>
      <c r="AK205" s="11" t="str">
        <f t="shared" si="45"/>
        <v/>
      </c>
      <c r="AL205" s="11" t="str">
        <f t="shared" si="46"/>
        <v/>
      </c>
      <c r="AM205" s="11" t="str">
        <f t="shared" si="48"/>
        <v/>
      </c>
      <c r="AN205" s="11" t="str">
        <f t="shared" si="47"/>
        <v/>
      </c>
    </row>
    <row r="206" spans="1:40" x14ac:dyDescent="0.25">
      <c r="A206" s="6"/>
      <c r="B206" s="6"/>
      <c r="C206" s="2" t="str">
        <f>IFERROR(VLOOKUP(B206,DONNEES!$E:$F,2,0),"")</f>
        <v/>
      </c>
      <c r="D206" s="6"/>
      <c r="E206" s="6"/>
      <c r="F206" s="6"/>
      <c r="G206" s="6"/>
      <c r="H206" s="6"/>
      <c r="I206" s="6"/>
      <c r="J206" s="6"/>
      <c r="K206" s="6"/>
      <c r="L206" s="6"/>
      <c r="M206" s="2" t="str">
        <f>IFERROR(VLOOKUP(L206,DONNEES!$P$2:$Q$8,2,0),"")</f>
        <v/>
      </c>
      <c r="N206" s="6"/>
      <c r="O206" s="18"/>
      <c r="P206" s="18"/>
      <c r="Q206" s="6"/>
      <c r="R206" s="2" t="str">
        <f>IFERROR(VLOOKUP(Q206,DONNEES!$N$2:$O$17,2,0),"")</f>
        <v/>
      </c>
      <c r="S206" s="6"/>
      <c r="T206" s="2" t="str">
        <f>IFERROR(VLOOKUP(S206,DONNEES!$R$2:$S$6,2,0),"")</f>
        <v/>
      </c>
      <c r="V206" s="11" t="str">
        <f t="shared" si="36"/>
        <v/>
      </c>
      <c r="W206" s="11" t="b">
        <f t="shared" si="37"/>
        <v>0</v>
      </c>
      <c r="X206" s="11" t="b">
        <f t="shared" si="38"/>
        <v>0</v>
      </c>
      <c r="Y206" s="12">
        <f t="shared" si="39"/>
        <v>0</v>
      </c>
      <c r="Z206" s="11">
        <f t="shared" si="42"/>
        <v>0</v>
      </c>
      <c r="AA206" s="11">
        <f t="shared" si="43"/>
        <v>0</v>
      </c>
      <c r="AB206" s="11">
        <f t="shared" si="40"/>
        <v>1</v>
      </c>
      <c r="AC206" s="11">
        <f t="shared" si="41"/>
        <v>1</v>
      </c>
      <c r="AE206" s="11" t="str">
        <f>IF(E206&lt;&gt;"",OR(VLOOKUP(H206,DONNEES!$G$2:$H$7,2,0)="09",VLOOKUP(H206,DONNEES!$G$2:$H$7,2,0)="19"),"")</f>
        <v/>
      </c>
      <c r="AJ206" s="17" t="b">
        <f t="shared" si="44"/>
        <v>1</v>
      </c>
      <c r="AK206" s="11" t="str">
        <f t="shared" si="45"/>
        <v/>
      </c>
      <c r="AL206" s="11" t="str">
        <f t="shared" si="46"/>
        <v/>
      </c>
      <c r="AM206" s="11" t="str">
        <f t="shared" si="48"/>
        <v/>
      </c>
      <c r="AN206" s="11" t="str">
        <f t="shared" si="47"/>
        <v/>
      </c>
    </row>
    <row r="207" spans="1:40" x14ac:dyDescent="0.25">
      <c r="A207" s="6"/>
      <c r="B207" s="6"/>
      <c r="C207" s="2" t="str">
        <f>IFERROR(VLOOKUP(B207,DONNEES!$E:$F,2,0),"")</f>
        <v/>
      </c>
      <c r="D207" s="6"/>
      <c r="E207" s="6"/>
      <c r="F207" s="6"/>
      <c r="G207" s="6"/>
      <c r="H207" s="6"/>
      <c r="I207" s="6"/>
      <c r="J207" s="6"/>
      <c r="K207" s="6"/>
      <c r="L207" s="6"/>
      <c r="M207" s="2" t="str">
        <f>IFERROR(VLOOKUP(L207,DONNEES!$P$2:$Q$8,2,0),"")</f>
        <v/>
      </c>
      <c r="N207" s="6"/>
      <c r="O207" s="18"/>
      <c r="P207" s="18"/>
      <c r="Q207" s="6"/>
      <c r="R207" s="2" t="str">
        <f>IFERROR(VLOOKUP(Q207,DONNEES!$N$2:$O$17,2,0),"")</f>
        <v/>
      </c>
      <c r="S207" s="6"/>
      <c r="T207" s="2" t="str">
        <f>IFERROR(VLOOKUP(S207,DONNEES!$R$2:$S$6,2,0),"")</f>
        <v/>
      </c>
      <c r="V207" s="11" t="str">
        <f t="shared" ref="V207:V270" si="49">LEFT(H207,1)</f>
        <v/>
      </c>
      <c r="W207" s="11" t="b">
        <f t="shared" ref="W207:W270" si="50">SUMIFS(I:I,A:A,A207,V:V,"D")&lt;&gt;SUMIFS(I:I,A:A,A207,V:V,"C")</f>
        <v>0</v>
      </c>
      <c r="X207" s="11" t="b">
        <f t="shared" ref="X207:X270" si="51">IF(V207&lt;&gt;"",OR(AND(NOT(ISBLANK(B207)),NOT(ISBLANK(D207))),AND(ISBLANK(B207),ISBLANK(D207))),FALSE)</f>
        <v>0</v>
      </c>
      <c r="Y207" s="12">
        <f t="shared" ref="Y207:Y270" si="52">IF(W207=FALSE,0,1)</f>
        <v>0</v>
      </c>
      <c r="Z207" s="11">
        <f t="shared" si="42"/>
        <v>0</v>
      </c>
      <c r="AA207" s="11">
        <f t="shared" si="43"/>
        <v>0</v>
      </c>
      <c r="AB207" s="11">
        <f t="shared" ref="AB207:AB270" si="53">IF(A207&lt;&gt;0,0,1)</f>
        <v>1</v>
      </c>
      <c r="AC207" s="11">
        <f t="shared" ref="AC207:AC270" si="54">IF(H207&lt;&gt;0,0,1)</f>
        <v>1</v>
      </c>
      <c r="AE207" s="11" t="str">
        <f>IF(E207&lt;&gt;"",OR(VLOOKUP(H207,DONNEES!$G$2:$H$7,2,0)="09",VLOOKUP(H207,DONNEES!$G$2:$H$7,2,0)="19"),"")</f>
        <v/>
      </c>
      <c r="AJ207" s="17" t="b">
        <f t="shared" si="44"/>
        <v>1</v>
      </c>
      <c r="AK207" s="11" t="str">
        <f t="shared" si="45"/>
        <v/>
      </c>
      <c r="AL207" s="11" t="str">
        <f t="shared" si="46"/>
        <v/>
      </c>
      <c r="AM207" s="11" t="str">
        <f t="shared" si="48"/>
        <v/>
      </c>
      <c r="AN207" s="11" t="str">
        <f t="shared" si="47"/>
        <v/>
      </c>
    </row>
    <row r="208" spans="1:40" x14ac:dyDescent="0.25">
      <c r="A208" s="6"/>
      <c r="B208" s="6"/>
      <c r="C208" s="2" t="str">
        <f>IFERROR(VLOOKUP(B208,DONNEES!$E:$F,2,0),"")</f>
        <v/>
      </c>
      <c r="D208" s="6"/>
      <c r="E208" s="6"/>
      <c r="F208" s="6"/>
      <c r="G208" s="6"/>
      <c r="H208" s="6"/>
      <c r="I208" s="6"/>
      <c r="J208" s="6"/>
      <c r="K208" s="6"/>
      <c r="L208" s="6"/>
      <c r="M208" s="2" t="str">
        <f>IFERROR(VLOOKUP(L208,DONNEES!$P$2:$Q$8,2,0),"")</f>
        <v/>
      </c>
      <c r="N208" s="6"/>
      <c r="O208" s="18"/>
      <c r="P208" s="18"/>
      <c r="Q208" s="6"/>
      <c r="R208" s="2" t="str">
        <f>IFERROR(VLOOKUP(Q208,DONNEES!$N$2:$O$17,2,0),"")</f>
        <v/>
      </c>
      <c r="S208" s="6"/>
      <c r="T208" s="2" t="str">
        <f>IFERROR(VLOOKUP(S208,DONNEES!$R$2:$S$6,2,0),"")</f>
        <v/>
      </c>
      <c r="V208" s="11" t="str">
        <f t="shared" si="49"/>
        <v/>
      </c>
      <c r="W208" s="11" t="b">
        <f t="shared" si="50"/>
        <v>0</v>
      </c>
      <c r="X208" s="11" t="b">
        <f t="shared" si="51"/>
        <v>0</v>
      </c>
      <c r="Y208" s="12">
        <f t="shared" si="52"/>
        <v>0</v>
      </c>
      <c r="Z208" s="11">
        <f t="shared" ref="Z208:Z271" si="55">IF(X208=FALSE,0,1)</f>
        <v>0</v>
      </c>
      <c r="AA208" s="11">
        <f t="shared" ref="AA208:AA271" si="56">AB208-AC208</f>
        <v>0</v>
      </c>
      <c r="AB208" s="11">
        <f t="shared" si="53"/>
        <v>1</v>
      </c>
      <c r="AC208" s="11">
        <f t="shared" si="54"/>
        <v>1</v>
      </c>
      <c r="AE208" s="11" t="str">
        <f>IF(E208&lt;&gt;"",OR(VLOOKUP(H208,DONNEES!$G$2:$H$7,2,0)="09",VLOOKUP(H208,DONNEES!$G$2:$H$7,2,0)="19"),"")</f>
        <v/>
      </c>
      <c r="AJ208" s="17" t="b">
        <f t="shared" ref="AJ208:AJ271" si="57">IF(D208="",E208="",IF(D208&lt;&gt;"",E208&lt;&gt;""))</f>
        <v>1</v>
      </c>
      <c r="AK208" s="11" t="str">
        <f t="shared" ref="AK208:AK271" si="58">LEFT(B208,1)</f>
        <v/>
      </c>
      <c r="AL208" s="11" t="str">
        <f t="shared" ref="AL208:AL271" si="59">IF(AK208="635","7","")</f>
        <v/>
      </c>
      <c r="AM208" s="11" t="str">
        <f t="shared" si="48"/>
        <v/>
      </c>
      <c r="AN208" s="11" t="str">
        <f t="shared" si="47"/>
        <v/>
      </c>
    </row>
    <row r="209" spans="1:40" x14ac:dyDescent="0.25">
      <c r="A209" s="6"/>
      <c r="B209" s="6"/>
      <c r="C209" s="2" t="str">
        <f>IFERROR(VLOOKUP(B209,DONNEES!$E:$F,2,0),"")</f>
        <v/>
      </c>
      <c r="D209" s="6"/>
      <c r="E209" s="6"/>
      <c r="F209" s="6"/>
      <c r="G209" s="6"/>
      <c r="H209" s="6"/>
      <c r="I209" s="6"/>
      <c r="J209" s="6"/>
      <c r="K209" s="6"/>
      <c r="L209" s="6"/>
      <c r="M209" s="2" t="str">
        <f>IFERROR(VLOOKUP(L209,DONNEES!$P$2:$Q$8,2,0),"")</f>
        <v/>
      </c>
      <c r="N209" s="6"/>
      <c r="O209" s="18"/>
      <c r="P209" s="18"/>
      <c r="Q209" s="6"/>
      <c r="R209" s="2" t="str">
        <f>IFERROR(VLOOKUP(Q209,DONNEES!$N$2:$O$17,2,0),"")</f>
        <v/>
      </c>
      <c r="S209" s="6"/>
      <c r="T209" s="2" t="str">
        <f>IFERROR(VLOOKUP(S209,DONNEES!$R$2:$S$6,2,0),"")</f>
        <v/>
      </c>
      <c r="V209" s="11" t="str">
        <f t="shared" si="49"/>
        <v/>
      </c>
      <c r="W209" s="11" t="b">
        <f t="shared" si="50"/>
        <v>0</v>
      </c>
      <c r="X209" s="11" t="b">
        <f t="shared" si="51"/>
        <v>0</v>
      </c>
      <c r="Y209" s="12">
        <f t="shared" si="52"/>
        <v>0</v>
      </c>
      <c r="Z209" s="11">
        <f t="shared" si="55"/>
        <v>0</v>
      </c>
      <c r="AA209" s="11">
        <f t="shared" si="56"/>
        <v>0</v>
      </c>
      <c r="AB209" s="11">
        <f t="shared" si="53"/>
        <v>1</v>
      </c>
      <c r="AC209" s="11">
        <f t="shared" si="54"/>
        <v>1</v>
      </c>
      <c r="AE209" s="11" t="str">
        <f>IF(E209&lt;&gt;"",OR(VLOOKUP(H209,DONNEES!$G$2:$H$7,2,0)="09",VLOOKUP(H209,DONNEES!$G$2:$H$7,2,0)="19"),"")</f>
        <v/>
      </c>
      <c r="AJ209" s="17" t="b">
        <f t="shared" si="57"/>
        <v>1</v>
      </c>
      <c r="AK209" s="11" t="str">
        <f t="shared" si="58"/>
        <v/>
      </c>
      <c r="AL209" s="11" t="str">
        <f t="shared" si="59"/>
        <v/>
      </c>
      <c r="AM209" s="11" t="str">
        <f t="shared" si="48"/>
        <v/>
      </c>
      <c r="AN209" s="11" t="str">
        <f t="shared" si="47"/>
        <v/>
      </c>
    </row>
    <row r="210" spans="1:40" x14ac:dyDescent="0.25">
      <c r="A210" s="6"/>
      <c r="B210" s="6"/>
      <c r="C210" s="2" t="str">
        <f>IFERROR(VLOOKUP(B210,DONNEES!$E:$F,2,0),"")</f>
        <v/>
      </c>
      <c r="D210" s="6"/>
      <c r="E210" s="6"/>
      <c r="F210" s="6"/>
      <c r="G210" s="6"/>
      <c r="H210" s="6"/>
      <c r="I210" s="6"/>
      <c r="J210" s="6"/>
      <c r="K210" s="6"/>
      <c r="L210" s="6"/>
      <c r="M210" s="2" t="str">
        <f>IFERROR(VLOOKUP(L210,DONNEES!$P$2:$Q$8,2,0),"")</f>
        <v/>
      </c>
      <c r="N210" s="6"/>
      <c r="O210" s="18"/>
      <c r="P210" s="18"/>
      <c r="Q210" s="6"/>
      <c r="R210" s="2" t="str">
        <f>IFERROR(VLOOKUP(Q210,DONNEES!$N$2:$O$17,2,0),"")</f>
        <v/>
      </c>
      <c r="S210" s="6"/>
      <c r="T210" s="2" t="str">
        <f>IFERROR(VLOOKUP(S210,DONNEES!$R$2:$S$6,2,0),"")</f>
        <v/>
      </c>
      <c r="V210" s="11" t="str">
        <f t="shared" si="49"/>
        <v/>
      </c>
      <c r="W210" s="11" t="b">
        <f t="shared" si="50"/>
        <v>0</v>
      </c>
      <c r="X210" s="11" t="b">
        <f t="shared" si="51"/>
        <v>0</v>
      </c>
      <c r="Y210" s="12">
        <f t="shared" si="52"/>
        <v>0</v>
      </c>
      <c r="Z210" s="11">
        <f t="shared" si="55"/>
        <v>0</v>
      </c>
      <c r="AA210" s="11">
        <f t="shared" si="56"/>
        <v>0</v>
      </c>
      <c r="AB210" s="11">
        <f t="shared" si="53"/>
        <v>1</v>
      </c>
      <c r="AC210" s="11">
        <f t="shared" si="54"/>
        <v>1</v>
      </c>
      <c r="AE210" s="11" t="str">
        <f>IF(E210&lt;&gt;"",OR(VLOOKUP(H210,DONNEES!$G$2:$H$7,2,0)="09",VLOOKUP(H210,DONNEES!$G$2:$H$7,2,0)="19"),"")</f>
        <v/>
      </c>
      <c r="AJ210" s="17" t="b">
        <f t="shared" si="57"/>
        <v>1</v>
      </c>
      <c r="AK210" s="11" t="str">
        <f t="shared" si="58"/>
        <v/>
      </c>
      <c r="AL210" s="11" t="str">
        <f t="shared" si="59"/>
        <v/>
      </c>
      <c r="AM210" s="11" t="str">
        <f t="shared" si="48"/>
        <v/>
      </c>
      <c r="AN210" s="11" t="str">
        <f t="shared" si="47"/>
        <v/>
      </c>
    </row>
    <row r="211" spans="1:40" x14ac:dyDescent="0.25">
      <c r="A211" s="6"/>
      <c r="B211" s="6"/>
      <c r="C211" s="2" t="str">
        <f>IFERROR(VLOOKUP(B211,DONNEES!$E:$F,2,0),"")</f>
        <v/>
      </c>
      <c r="D211" s="6"/>
      <c r="E211" s="6"/>
      <c r="F211" s="6"/>
      <c r="G211" s="6"/>
      <c r="H211" s="6"/>
      <c r="I211" s="6"/>
      <c r="J211" s="6"/>
      <c r="K211" s="6"/>
      <c r="L211" s="6"/>
      <c r="M211" s="2" t="str">
        <f>IFERROR(VLOOKUP(L211,DONNEES!$P$2:$Q$8,2,0),"")</f>
        <v/>
      </c>
      <c r="N211" s="6"/>
      <c r="O211" s="18"/>
      <c r="P211" s="18"/>
      <c r="Q211" s="6"/>
      <c r="R211" s="2" t="str">
        <f>IFERROR(VLOOKUP(Q211,DONNEES!$N$2:$O$17,2,0),"")</f>
        <v/>
      </c>
      <c r="S211" s="6"/>
      <c r="T211" s="2" t="str">
        <f>IFERROR(VLOOKUP(S211,DONNEES!$R$2:$S$6,2,0),"")</f>
        <v/>
      </c>
      <c r="V211" s="11" t="str">
        <f t="shared" si="49"/>
        <v/>
      </c>
      <c r="W211" s="11" t="b">
        <f t="shared" si="50"/>
        <v>0</v>
      </c>
      <c r="X211" s="11" t="b">
        <f t="shared" si="51"/>
        <v>0</v>
      </c>
      <c r="Y211" s="12">
        <f t="shared" si="52"/>
        <v>0</v>
      </c>
      <c r="Z211" s="11">
        <f t="shared" si="55"/>
        <v>0</v>
      </c>
      <c r="AA211" s="11">
        <f t="shared" si="56"/>
        <v>0</v>
      </c>
      <c r="AB211" s="11">
        <f t="shared" si="53"/>
        <v>1</v>
      </c>
      <c r="AC211" s="11">
        <f t="shared" si="54"/>
        <v>1</v>
      </c>
      <c r="AE211" s="11" t="str">
        <f>IF(E211&lt;&gt;"",OR(VLOOKUP(H211,DONNEES!$G$2:$H$7,2,0)="09",VLOOKUP(H211,DONNEES!$G$2:$H$7,2,0)="19"),"")</f>
        <v/>
      </c>
      <c r="AJ211" s="17" t="b">
        <f t="shared" si="57"/>
        <v>1</v>
      </c>
      <c r="AK211" s="11" t="str">
        <f t="shared" si="58"/>
        <v/>
      </c>
      <c r="AL211" s="11" t="str">
        <f t="shared" si="59"/>
        <v/>
      </c>
      <c r="AM211" s="11" t="str">
        <f t="shared" si="48"/>
        <v/>
      </c>
      <c r="AN211" s="11" t="str">
        <f t="shared" si="47"/>
        <v/>
      </c>
    </row>
    <row r="212" spans="1:40" x14ac:dyDescent="0.25">
      <c r="A212" s="6"/>
      <c r="B212" s="6"/>
      <c r="C212" s="2" t="str">
        <f>IFERROR(VLOOKUP(B212,DONNEES!$E:$F,2,0),"")</f>
        <v/>
      </c>
      <c r="D212" s="6"/>
      <c r="E212" s="6"/>
      <c r="F212" s="6"/>
      <c r="G212" s="6"/>
      <c r="H212" s="6"/>
      <c r="I212" s="6"/>
      <c r="J212" s="6"/>
      <c r="K212" s="6"/>
      <c r="L212" s="6"/>
      <c r="M212" s="2" t="str">
        <f>IFERROR(VLOOKUP(L212,DONNEES!$P$2:$Q$8,2,0),"")</f>
        <v/>
      </c>
      <c r="N212" s="6"/>
      <c r="O212" s="18"/>
      <c r="P212" s="18"/>
      <c r="Q212" s="6"/>
      <c r="R212" s="2" t="str">
        <f>IFERROR(VLOOKUP(Q212,DONNEES!$N$2:$O$17,2,0),"")</f>
        <v/>
      </c>
      <c r="S212" s="6"/>
      <c r="T212" s="2" t="str">
        <f>IFERROR(VLOOKUP(S212,DONNEES!$R$2:$S$6,2,0),"")</f>
        <v/>
      </c>
      <c r="V212" s="11" t="str">
        <f t="shared" si="49"/>
        <v/>
      </c>
      <c r="W212" s="11" t="b">
        <f t="shared" si="50"/>
        <v>0</v>
      </c>
      <c r="X212" s="11" t="b">
        <f t="shared" si="51"/>
        <v>0</v>
      </c>
      <c r="Y212" s="12">
        <f t="shared" si="52"/>
        <v>0</v>
      </c>
      <c r="Z212" s="11">
        <f t="shared" si="55"/>
        <v>0</v>
      </c>
      <c r="AA212" s="11">
        <f t="shared" si="56"/>
        <v>0</v>
      </c>
      <c r="AB212" s="11">
        <f t="shared" si="53"/>
        <v>1</v>
      </c>
      <c r="AC212" s="11">
        <f t="shared" si="54"/>
        <v>1</v>
      </c>
      <c r="AE212" s="11" t="str">
        <f>IF(E212&lt;&gt;"",OR(VLOOKUP(H212,DONNEES!$G$2:$H$7,2,0)="09",VLOOKUP(H212,DONNEES!$G$2:$H$7,2,0)="19"),"")</f>
        <v/>
      </c>
      <c r="AJ212" s="17" t="b">
        <f t="shared" si="57"/>
        <v>1</v>
      </c>
      <c r="AK212" s="11" t="str">
        <f t="shared" si="58"/>
        <v/>
      </c>
      <c r="AL212" s="11" t="str">
        <f t="shared" si="59"/>
        <v/>
      </c>
      <c r="AM212" s="11" t="str">
        <f t="shared" si="48"/>
        <v/>
      </c>
      <c r="AN212" s="11" t="str">
        <f t="shared" si="47"/>
        <v/>
      </c>
    </row>
    <row r="213" spans="1:40" x14ac:dyDescent="0.25">
      <c r="A213" s="6"/>
      <c r="B213" s="6"/>
      <c r="C213" s="2" t="str">
        <f>IFERROR(VLOOKUP(B213,DONNEES!$E:$F,2,0),"")</f>
        <v/>
      </c>
      <c r="D213" s="6"/>
      <c r="E213" s="6"/>
      <c r="F213" s="6"/>
      <c r="G213" s="6"/>
      <c r="H213" s="6"/>
      <c r="I213" s="6"/>
      <c r="J213" s="6"/>
      <c r="K213" s="6"/>
      <c r="L213" s="6"/>
      <c r="M213" s="2" t="str">
        <f>IFERROR(VLOOKUP(L213,DONNEES!$P$2:$Q$8,2,0),"")</f>
        <v/>
      </c>
      <c r="N213" s="6"/>
      <c r="O213" s="18"/>
      <c r="P213" s="18"/>
      <c r="Q213" s="6"/>
      <c r="R213" s="2" t="str">
        <f>IFERROR(VLOOKUP(Q213,DONNEES!$N$2:$O$17,2,0),"")</f>
        <v/>
      </c>
      <c r="S213" s="6"/>
      <c r="T213" s="2" t="str">
        <f>IFERROR(VLOOKUP(S213,DONNEES!$R$2:$S$6,2,0),"")</f>
        <v/>
      </c>
      <c r="V213" s="11" t="str">
        <f t="shared" si="49"/>
        <v/>
      </c>
      <c r="W213" s="11" t="b">
        <f t="shared" si="50"/>
        <v>0</v>
      </c>
      <c r="X213" s="11" t="b">
        <f t="shared" si="51"/>
        <v>0</v>
      </c>
      <c r="Y213" s="12">
        <f t="shared" si="52"/>
        <v>0</v>
      </c>
      <c r="Z213" s="11">
        <f t="shared" si="55"/>
        <v>0</v>
      </c>
      <c r="AA213" s="11">
        <f t="shared" si="56"/>
        <v>0</v>
      </c>
      <c r="AB213" s="11">
        <f t="shared" si="53"/>
        <v>1</v>
      </c>
      <c r="AC213" s="11">
        <f t="shared" si="54"/>
        <v>1</v>
      </c>
      <c r="AE213" s="11" t="str">
        <f>IF(E213&lt;&gt;"",OR(VLOOKUP(H213,DONNEES!$G$2:$H$7,2,0)="09",VLOOKUP(H213,DONNEES!$G$2:$H$7,2,0)="19"),"")</f>
        <v/>
      </c>
      <c r="AJ213" s="17" t="b">
        <f t="shared" si="57"/>
        <v>1</v>
      </c>
      <c r="AK213" s="11" t="str">
        <f t="shared" si="58"/>
        <v/>
      </c>
      <c r="AL213" s="11" t="str">
        <f t="shared" si="59"/>
        <v/>
      </c>
      <c r="AM213" s="11" t="str">
        <f t="shared" si="48"/>
        <v/>
      </c>
      <c r="AN213" s="11" t="str">
        <f t="shared" si="47"/>
        <v/>
      </c>
    </row>
    <row r="214" spans="1:40" x14ac:dyDescent="0.25">
      <c r="A214" s="6"/>
      <c r="B214" s="6"/>
      <c r="C214" s="2" t="str">
        <f>IFERROR(VLOOKUP(B214,DONNEES!$E:$F,2,0),"")</f>
        <v/>
      </c>
      <c r="D214" s="6"/>
      <c r="E214" s="6"/>
      <c r="F214" s="6"/>
      <c r="G214" s="6"/>
      <c r="H214" s="6"/>
      <c r="I214" s="6"/>
      <c r="J214" s="6"/>
      <c r="K214" s="6"/>
      <c r="L214" s="6"/>
      <c r="M214" s="2" t="str">
        <f>IFERROR(VLOOKUP(L214,DONNEES!$P$2:$Q$8,2,0),"")</f>
        <v/>
      </c>
      <c r="N214" s="6"/>
      <c r="O214" s="18"/>
      <c r="P214" s="18"/>
      <c r="Q214" s="6"/>
      <c r="R214" s="2" t="str">
        <f>IFERROR(VLOOKUP(Q214,DONNEES!$N$2:$O$17,2,0),"")</f>
        <v/>
      </c>
      <c r="S214" s="6"/>
      <c r="T214" s="2" t="str">
        <f>IFERROR(VLOOKUP(S214,DONNEES!$R$2:$S$6,2,0),"")</f>
        <v/>
      </c>
      <c r="V214" s="11" t="str">
        <f t="shared" si="49"/>
        <v/>
      </c>
      <c r="W214" s="11" t="b">
        <f t="shared" si="50"/>
        <v>0</v>
      </c>
      <c r="X214" s="11" t="b">
        <f t="shared" si="51"/>
        <v>0</v>
      </c>
      <c r="Y214" s="12">
        <f t="shared" si="52"/>
        <v>0</v>
      </c>
      <c r="Z214" s="11">
        <f t="shared" si="55"/>
        <v>0</v>
      </c>
      <c r="AA214" s="11">
        <f t="shared" si="56"/>
        <v>0</v>
      </c>
      <c r="AB214" s="11">
        <f t="shared" si="53"/>
        <v>1</v>
      </c>
      <c r="AC214" s="11">
        <f t="shared" si="54"/>
        <v>1</v>
      </c>
      <c r="AE214" s="11" t="str">
        <f>IF(E214&lt;&gt;"",OR(VLOOKUP(H214,DONNEES!$G$2:$H$7,2,0)="09",VLOOKUP(H214,DONNEES!$G$2:$H$7,2,0)="19"),"")</f>
        <v/>
      </c>
      <c r="AJ214" s="17" t="b">
        <f t="shared" si="57"/>
        <v>1</v>
      </c>
      <c r="AK214" s="11" t="str">
        <f t="shared" si="58"/>
        <v/>
      </c>
      <c r="AL214" s="11" t="str">
        <f t="shared" si="59"/>
        <v/>
      </c>
      <c r="AM214" s="11" t="str">
        <f t="shared" si="48"/>
        <v/>
      </c>
      <c r="AN214" s="11" t="str">
        <f t="shared" si="47"/>
        <v/>
      </c>
    </row>
    <row r="215" spans="1:40" x14ac:dyDescent="0.25">
      <c r="A215" s="6"/>
      <c r="B215" s="6"/>
      <c r="C215" s="2" t="str">
        <f>IFERROR(VLOOKUP(B215,DONNEES!$E:$F,2,0),"")</f>
        <v/>
      </c>
      <c r="D215" s="6"/>
      <c r="E215" s="6"/>
      <c r="F215" s="6"/>
      <c r="G215" s="6"/>
      <c r="H215" s="6"/>
      <c r="I215" s="6"/>
      <c r="J215" s="6"/>
      <c r="K215" s="6"/>
      <c r="L215" s="6"/>
      <c r="M215" s="2" t="str">
        <f>IFERROR(VLOOKUP(L215,DONNEES!$P$2:$Q$8,2,0),"")</f>
        <v/>
      </c>
      <c r="N215" s="6"/>
      <c r="O215" s="18"/>
      <c r="P215" s="18"/>
      <c r="Q215" s="6"/>
      <c r="R215" s="2" t="str">
        <f>IFERROR(VLOOKUP(Q215,DONNEES!$N$2:$O$17,2,0),"")</f>
        <v/>
      </c>
      <c r="S215" s="6"/>
      <c r="T215" s="2" t="str">
        <f>IFERROR(VLOOKUP(S215,DONNEES!$R$2:$S$6,2,0),"")</f>
        <v/>
      </c>
      <c r="V215" s="11" t="str">
        <f t="shared" si="49"/>
        <v/>
      </c>
      <c r="W215" s="11" t="b">
        <f t="shared" si="50"/>
        <v>0</v>
      </c>
      <c r="X215" s="11" t="b">
        <f t="shared" si="51"/>
        <v>0</v>
      </c>
      <c r="Y215" s="12">
        <f t="shared" si="52"/>
        <v>0</v>
      </c>
      <c r="Z215" s="11">
        <f t="shared" si="55"/>
        <v>0</v>
      </c>
      <c r="AA215" s="11">
        <f t="shared" si="56"/>
        <v>0</v>
      </c>
      <c r="AB215" s="11">
        <f t="shared" si="53"/>
        <v>1</v>
      </c>
      <c r="AC215" s="11">
        <f t="shared" si="54"/>
        <v>1</v>
      </c>
      <c r="AE215" s="11" t="str">
        <f>IF(E215&lt;&gt;"",OR(VLOOKUP(H215,DONNEES!$G$2:$H$7,2,0)="09",VLOOKUP(H215,DONNEES!$G$2:$H$7,2,0)="19"),"")</f>
        <v/>
      </c>
      <c r="AJ215" s="17" t="b">
        <f t="shared" si="57"/>
        <v>1</v>
      </c>
      <c r="AK215" s="11" t="str">
        <f t="shared" si="58"/>
        <v/>
      </c>
      <c r="AL215" s="11" t="str">
        <f t="shared" si="59"/>
        <v/>
      </c>
      <c r="AM215" s="11" t="str">
        <f t="shared" si="48"/>
        <v/>
      </c>
      <c r="AN215" s="11" t="str">
        <f t="shared" si="47"/>
        <v/>
      </c>
    </row>
    <row r="216" spans="1:40" x14ac:dyDescent="0.25">
      <c r="A216" s="6"/>
      <c r="B216" s="6"/>
      <c r="C216" s="2" t="str">
        <f>IFERROR(VLOOKUP(B216,DONNEES!$E:$F,2,0),"")</f>
        <v/>
      </c>
      <c r="D216" s="6"/>
      <c r="E216" s="6"/>
      <c r="F216" s="6"/>
      <c r="G216" s="6"/>
      <c r="H216" s="6"/>
      <c r="I216" s="6"/>
      <c r="J216" s="6"/>
      <c r="K216" s="6"/>
      <c r="L216" s="6"/>
      <c r="M216" s="2" t="str">
        <f>IFERROR(VLOOKUP(L216,DONNEES!$P$2:$Q$8,2,0),"")</f>
        <v/>
      </c>
      <c r="N216" s="6"/>
      <c r="O216" s="18"/>
      <c r="P216" s="18"/>
      <c r="Q216" s="6"/>
      <c r="R216" s="2" t="str">
        <f>IFERROR(VLOOKUP(Q216,DONNEES!$N$2:$O$17,2,0),"")</f>
        <v/>
      </c>
      <c r="S216" s="6"/>
      <c r="T216" s="2" t="str">
        <f>IFERROR(VLOOKUP(S216,DONNEES!$R$2:$S$6,2,0),"")</f>
        <v/>
      </c>
      <c r="V216" s="11" t="str">
        <f t="shared" si="49"/>
        <v/>
      </c>
      <c r="W216" s="11" t="b">
        <f t="shared" si="50"/>
        <v>0</v>
      </c>
      <c r="X216" s="11" t="b">
        <f t="shared" si="51"/>
        <v>0</v>
      </c>
      <c r="Y216" s="12">
        <f t="shared" si="52"/>
        <v>0</v>
      </c>
      <c r="Z216" s="11">
        <f t="shared" si="55"/>
        <v>0</v>
      </c>
      <c r="AA216" s="11">
        <f t="shared" si="56"/>
        <v>0</v>
      </c>
      <c r="AB216" s="11">
        <f t="shared" si="53"/>
        <v>1</v>
      </c>
      <c r="AC216" s="11">
        <f t="shared" si="54"/>
        <v>1</v>
      </c>
      <c r="AE216" s="11" t="str">
        <f>IF(E216&lt;&gt;"",OR(VLOOKUP(H216,DONNEES!$G$2:$H$7,2,0)="09",VLOOKUP(H216,DONNEES!$G$2:$H$7,2,0)="19"),"")</f>
        <v/>
      </c>
      <c r="AJ216" s="17" t="b">
        <f t="shared" si="57"/>
        <v>1</v>
      </c>
      <c r="AK216" s="11" t="str">
        <f t="shared" si="58"/>
        <v/>
      </c>
      <c r="AL216" s="11" t="str">
        <f t="shared" si="59"/>
        <v/>
      </c>
      <c r="AM216" s="11" t="str">
        <f t="shared" si="48"/>
        <v/>
      </c>
      <c r="AN216" s="11" t="str">
        <f t="shared" si="47"/>
        <v/>
      </c>
    </row>
    <row r="217" spans="1:40" x14ac:dyDescent="0.25">
      <c r="A217" s="6"/>
      <c r="B217" s="6"/>
      <c r="C217" s="2" t="str">
        <f>IFERROR(VLOOKUP(B217,DONNEES!$E:$F,2,0),"")</f>
        <v/>
      </c>
      <c r="D217" s="6"/>
      <c r="E217" s="6"/>
      <c r="F217" s="6"/>
      <c r="G217" s="6"/>
      <c r="H217" s="6"/>
      <c r="I217" s="6"/>
      <c r="J217" s="6"/>
      <c r="K217" s="6"/>
      <c r="L217" s="6"/>
      <c r="M217" s="2" t="str">
        <f>IFERROR(VLOOKUP(L217,DONNEES!$P$2:$Q$8,2,0),"")</f>
        <v/>
      </c>
      <c r="N217" s="6"/>
      <c r="O217" s="18"/>
      <c r="P217" s="18"/>
      <c r="Q217" s="6"/>
      <c r="R217" s="2" t="str">
        <f>IFERROR(VLOOKUP(Q217,DONNEES!$N$2:$O$17,2,0),"")</f>
        <v/>
      </c>
      <c r="S217" s="6"/>
      <c r="T217" s="2" t="str">
        <f>IFERROR(VLOOKUP(S217,DONNEES!$R$2:$S$6,2,0),"")</f>
        <v/>
      </c>
      <c r="V217" s="11" t="str">
        <f t="shared" si="49"/>
        <v/>
      </c>
      <c r="W217" s="11" t="b">
        <f t="shared" si="50"/>
        <v>0</v>
      </c>
      <c r="X217" s="11" t="b">
        <f t="shared" si="51"/>
        <v>0</v>
      </c>
      <c r="Y217" s="12">
        <f t="shared" si="52"/>
        <v>0</v>
      </c>
      <c r="Z217" s="11">
        <f t="shared" si="55"/>
        <v>0</v>
      </c>
      <c r="AA217" s="11">
        <f t="shared" si="56"/>
        <v>0</v>
      </c>
      <c r="AB217" s="11">
        <f t="shared" si="53"/>
        <v>1</v>
      </c>
      <c r="AC217" s="11">
        <f t="shared" si="54"/>
        <v>1</v>
      </c>
      <c r="AE217" s="11" t="str">
        <f>IF(E217&lt;&gt;"",OR(VLOOKUP(H217,DONNEES!$G$2:$H$7,2,0)="09",VLOOKUP(H217,DONNEES!$G$2:$H$7,2,0)="19"),"")</f>
        <v/>
      </c>
      <c r="AJ217" s="17" t="b">
        <f t="shared" si="57"/>
        <v>1</v>
      </c>
      <c r="AK217" s="11" t="str">
        <f t="shared" si="58"/>
        <v/>
      </c>
      <c r="AL217" s="11" t="str">
        <f t="shared" si="59"/>
        <v/>
      </c>
      <c r="AM217" s="11" t="str">
        <f t="shared" si="48"/>
        <v/>
      </c>
      <c r="AN217" s="11" t="str">
        <f t="shared" ref="AN217:AN280" si="60">IF(AL217&lt;&gt;"",AL217,AM217)</f>
        <v/>
      </c>
    </row>
    <row r="218" spans="1:40" x14ac:dyDescent="0.25">
      <c r="A218" s="6"/>
      <c r="B218" s="6"/>
      <c r="C218" s="2" t="str">
        <f>IFERROR(VLOOKUP(B218,DONNEES!$E:$F,2,0),"")</f>
        <v/>
      </c>
      <c r="D218" s="6"/>
      <c r="E218" s="6"/>
      <c r="F218" s="6"/>
      <c r="G218" s="6"/>
      <c r="H218" s="6"/>
      <c r="I218" s="6"/>
      <c r="J218" s="6"/>
      <c r="K218" s="6"/>
      <c r="L218" s="6"/>
      <c r="M218" s="2" t="str">
        <f>IFERROR(VLOOKUP(L218,DONNEES!$P$2:$Q$8,2,0),"")</f>
        <v/>
      </c>
      <c r="N218" s="6"/>
      <c r="O218" s="18"/>
      <c r="P218" s="18"/>
      <c r="Q218" s="6"/>
      <c r="R218" s="2" t="str">
        <f>IFERROR(VLOOKUP(Q218,DONNEES!$N$2:$O$17,2,0),"")</f>
        <v/>
      </c>
      <c r="S218" s="6"/>
      <c r="T218" s="2" t="str">
        <f>IFERROR(VLOOKUP(S218,DONNEES!$R$2:$S$6,2,0),"")</f>
        <v/>
      </c>
      <c r="V218" s="11" t="str">
        <f t="shared" si="49"/>
        <v/>
      </c>
      <c r="W218" s="11" t="b">
        <f t="shared" si="50"/>
        <v>0</v>
      </c>
      <c r="X218" s="11" t="b">
        <f t="shared" si="51"/>
        <v>0</v>
      </c>
      <c r="Y218" s="12">
        <f t="shared" si="52"/>
        <v>0</v>
      </c>
      <c r="Z218" s="11">
        <f t="shared" si="55"/>
        <v>0</v>
      </c>
      <c r="AA218" s="11">
        <f t="shared" si="56"/>
        <v>0</v>
      </c>
      <c r="AB218" s="11">
        <f t="shared" si="53"/>
        <v>1</v>
      </c>
      <c r="AC218" s="11">
        <f t="shared" si="54"/>
        <v>1</v>
      </c>
      <c r="AE218" s="11" t="str">
        <f>IF(E218&lt;&gt;"",OR(VLOOKUP(H218,DONNEES!$G$2:$H$7,2,0)="09",VLOOKUP(H218,DONNEES!$G$2:$H$7,2,0)="19"),"")</f>
        <v/>
      </c>
      <c r="AJ218" s="17" t="b">
        <f t="shared" si="57"/>
        <v>1</v>
      </c>
      <c r="AK218" s="11" t="str">
        <f t="shared" si="58"/>
        <v/>
      </c>
      <c r="AL218" s="11" t="str">
        <f t="shared" si="59"/>
        <v/>
      </c>
      <c r="AM218" s="11" t="str">
        <f t="shared" ref="AM218:AM281" si="61">IF(MID(AK218,1,1)="7","7","")</f>
        <v/>
      </c>
      <c r="AN218" s="11" t="str">
        <f t="shared" si="60"/>
        <v/>
      </c>
    </row>
    <row r="219" spans="1:40" x14ac:dyDescent="0.25">
      <c r="A219" s="6"/>
      <c r="B219" s="6"/>
      <c r="C219" s="2" t="str">
        <f>IFERROR(VLOOKUP(B219,DONNEES!$E:$F,2,0),"")</f>
        <v/>
      </c>
      <c r="D219" s="6"/>
      <c r="E219" s="6"/>
      <c r="F219" s="6"/>
      <c r="G219" s="6"/>
      <c r="H219" s="6"/>
      <c r="I219" s="6"/>
      <c r="J219" s="6"/>
      <c r="K219" s="6"/>
      <c r="L219" s="6"/>
      <c r="M219" s="2" t="str">
        <f>IFERROR(VLOOKUP(L219,DONNEES!$P$2:$Q$8,2,0),"")</f>
        <v/>
      </c>
      <c r="N219" s="6"/>
      <c r="O219" s="18"/>
      <c r="P219" s="18"/>
      <c r="Q219" s="6"/>
      <c r="R219" s="2" t="str">
        <f>IFERROR(VLOOKUP(Q219,DONNEES!$N$2:$O$17,2,0),"")</f>
        <v/>
      </c>
      <c r="S219" s="6"/>
      <c r="T219" s="2" t="str">
        <f>IFERROR(VLOOKUP(S219,DONNEES!$R$2:$S$6,2,0),"")</f>
        <v/>
      </c>
      <c r="V219" s="11" t="str">
        <f t="shared" si="49"/>
        <v/>
      </c>
      <c r="W219" s="11" t="b">
        <f t="shared" si="50"/>
        <v>0</v>
      </c>
      <c r="X219" s="11" t="b">
        <f t="shared" si="51"/>
        <v>0</v>
      </c>
      <c r="Y219" s="12">
        <f t="shared" si="52"/>
        <v>0</v>
      </c>
      <c r="Z219" s="11">
        <f t="shared" si="55"/>
        <v>0</v>
      </c>
      <c r="AA219" s="11">
        <f t="shared" si="56"/>
        <v>0</v>
      </c>
      <c r="AB219" s="11">
        <f t="shared" si="53"/>
        <v>1</v>
      </c>
      <c r="AC219" s="11">
        <f t="shared" si="54"/>
        <v>1</v>
      </c>
      <c r="AE219" s="11" t="str">
        <f>IF(E219&lt;&gt;"",OR(VLOOKUP(H219,DONNEES!$G$2:$H$7,2,0)="09",VLOOKUP(H219,DONNEES!$G$2:$H$7,2,0)="19"),"")</f>
        <v/>
      </c>
      <c r="AJ219" s="17" t="b">
        <f t="shared" si="57"/>
        <v>1</v>
      </c>
      <c r="AK219" s="11" t="str">
        <f t="shared" si="58"/>
        <v/>
      </c>
      <c r="AL219" s="11" t="str">
        <f t="shared" si="59"/>
        <v/>
      </c>
      <c r="AM219" s="11" t="str">
        <f t="shared" si="61"/>
        <v/>
      </c>
      <c r="AN219" s="11" t="str">
        <f t="shared" si="60"/>
        <v/>
      </c>
    </row>
    <row r="220" spans="1:40" x14ac:dyDescent="0.25">
      <c r="A220" s="6"/>
      <c r="B220" s="6"/>
      <c r="C220" s="2" t="str">
        <f>IFERROR(VLOOKUP(B220,DONNEES!$E:$F,2,0),"")</f>
        <v/>
      </c>
      <c r="D220" s="6"/>
      <c r="E220" s="6"/>
      <c r="F220" s="6"/>
      <c r="G220" s="6"/>
      <c r="H220" s="6"/>
      <c r="I220" s="6"/>
      <c r="J220" s="6"/>
      <c r="K220" s="6"/>
      <c r="L220" s="6"/>
      <c r="M220" s="2" t="str">
        <f>IFERROR(VLOOKUP(L220,DONNEES!$P$2:$Q$8,2,0),"")</f>
        <v/>
      </c>
      <c r="N220" s="6"/>
      <c r="O220" s="18"/>
      <c r="P220" s="18"/>
      <c r="Q220" s="6"/>
      <c r="R220" s="2" t="str">
        <f>IFERROR(VLOOKUP(Q220,DONNEES!$N$2:$O$17,2,0),"")</f>
        <v/>
      </c>
      <c r="S220" s="6"/>
      <c r="T220" s="2" t="str">
        <f>IFERROR(VLOOKUP(S220,DONNEES!$R$2:$S$6,2,0),"")</f>
        <v/>
      </c>
      <c r="V220" s="11" t="str">
        <f t="shared" si="49"/>
        <v/>
      </c>
      <c r="W220" s="11" t="b">
        <f t="shared" si="50"/>
        <v>0</v>
      </c>
      <c r="X220" s="11" t="b">
        <f t="shared" si="51"/>
        <v>0</v>
      </c>
      <c r="Y220" s="12">
        <f t="shared" si="52"/>
        <v>0</v>
      </c>
      <c r="Z220" s="11">
        <f t="shared" si="55"/>
        <v>0</v>
      </c>
      <c r="AA220" s="11">
        <f t="shared" si="56"/>
        <v>0</v>
      </c>
      <c r="AB220" s="11">
        <f t="shared" si="53"/>
        <v>1</v>
      </c>
      <c r="AC220" s="11">
        <f t="shared" si="54"/>
        <v>1</v>
      </c>
      <c r="AE220" s="11" t="str">
        <f>IF(E220&lt;&gt;"",OR(VLOOKUP(H220,DONNEES!$G$2:$H$7,2,0)="09",VLOOKUP(H220,DONNEES!$G$2:$H$7,2,0)="19"),"")</f>
        <v/>
      </c>
      <c r="AJ220" s="17" t="b">
        <f t="shared" si="57"/>
        <v>1</v>
      </c>
      <c r="AK220" s="11" t="str">
        <f t="shared" si="58"/>
        <v/>
      </c>
      <c r="AL220" s="11" t="str">
        <f t="shared" si="59"/>
        <v/>
      </c>
      <c r="AM220" s="11" t="str">
        <f t="shared" si="61"/>
        <v/>
      </c>
      <c r="AN220" s="11" t="str">
        <f t="shared" si="60"/>
        <v/>
      </c>
    </row>
    <row r="221" spans="1:40" x14ac:dyDescent="0.25">
      <c r="A221" s="6"/>
      <c r="B221" s="6"/>
      <c r="C221" s="2" t="str">
        <f>IFERROR(VLOOKUP(B221,DONNEES!$E:$F,2,0),"")</f>
        <v/>
      </c>
      <c r="D221" s="6"/>
      <c r="E221" s="6"/>
      <c r="F221" s="6"/>
      <c r="G221" s="6"/>
      <c r="H221" s="6"/>
      <c r="I221" s="6"/>
      <c r="J221" s="6"/>
      <c r="K221" s="6"/>
      <c r="L221" s="6"/>
      <c r="M221" s="2" t="str">
        <f>IFERROR(VLOOKUP(L221,DONNEES!$P$2:$Q$8,2,0),"")</f>
        <v/>
      </c>
      <c r="N221" s="6"/>
      <c r="O221" s="18"/>
      <c r="P221" s="18"/>
      <c r="Q221" s="6"/>
      <c r="R221" s="2" t="str">
        <f>IFERROR(VLOOKUP(Q221,DONNEES!$N$2:$O$17,2,0),"")</f>
        <v/>
      </c>
      <c r="S221" s="6"/>
      <c r="T221" s="2" t="str">
        <f>IFERROR(VLOOKUP(S221,DONNEES!$R$2:$S$6,2,0),"")</f>
        <v/>
      </c>
      <c r="V221" s="11" t="str">
        <f t="shared" si="49"/>
        <v/>
      </c>
      <c r="W221" s="11" t="b">
        <f t="shared" si="50"/>
        <v>0</v>
      </c>
      <c r="X221" s="11" t="b">
        <f t="shared" si="51"/>
        <v>0</v>
      </c>
      <c r="Y221" s="12">
        <f t="shared" si="52"/>
        <v>0</v>
      </c>
      <c r="Z221" s="11">
        <f t="shared" si="55"/>
        <v>0</v>
      </c>
      <c r="AA221" s="11">
        <f t="shared" si="56"/>
        <v>0</v>
      </c>
      <c r="AB221" s="11">
        <f t="shared" si="53"/>
        <v>1</v>
      </c>
      <c r="AC221" s="11">
        <f t="shared" si="54"/>
        <v>1</v>
      </c>
      <c r="AE221" s="11" t="str">
        <f>IF(E221&lt;&gt;"",OR(VLOOKUP(H221,DONNEES!$G$2:$H$7,2,0)="09",VLOOKUP(H221,DONNEES!$G$2:$H$7,2,0)="19"),"")</f>
        <v/>
      </c>
      <c r="AJ221" s="17" t="b">
        <f t="shared" si="57"/>
        <v>1</v>
      </c>
      <c r="AK221" s="11" t="str">
        <f t="shared" si="58"/>
        <v/>
      </c>
      <c r="AL221" s="11" t="str">
        <f t="shared" si="59"/>
        <v/>
      </c>
      <c r="AM221" s="11" t="str">
        <f t="shared" si="61"/>
        <v/>
      </c>
      <c r="AN221" s="11" t="str">
        <f t="shared" si="60"/>
        <v/>
      </c>
    </row>
    <row r="222" spans="1:40" x14ac:dyDescent="0.25">
      <c r="A222" s="6"/>
      <c r="B222" s="6"/>
      <c r="C222" s="2" t="str">
        <f>IFERROR(VLOOKUP(B222,DONNEES!$E:$F,2,0),"")</f>
        <v/>
      </c>
      <c r="D222" s="6"/>
      <c r="E222" s="6"/>
      <c r="F222" s="6"/>
      <c r="G222" s="6"/>
      <c r="H222" s="6"/>
      <c r="I222" s="6"/>
      <c r="J222" s="6"/>
      <c r="K222" s="6"/>
      <c r="L222" s="6"/>
      <c r="M222" s="2" t="str">
        <f>IFERROR(VLOOKUP(L222,DONNEES!$P$2:$Q$8,2,0),"")</f>
        <v/>
      </c>
      <c r="N222" s="6"/>
      <c r="O222" s="18"/>
      <c r="P222" s="18"/>
      <c r="Q222" s="6"/>
      <c r="R222" s="2" t="str">
        <f>IFERROR(VLOOKUP(Q222,DONNEES!$N$2:$O$17,2,0),"")</f>
        <v/>
      </c>
      <c r="S222" s="6"/>
      <c r="T222" s="2" t="str">
        <f>IFERROR(VLOOKUP(S222,DONNEES!$R$2:$S$6,2,0),"")</f>
        <v/>
      </c>
      <c r="V222" s="11" t="str">
        <f t="shared" si="49"/>
        <v/>
      </c>
      <c r="W222" s="11" t="b">
        <f t="shared" si="50"/>
        <v>0</v>
      </c>
      <c r="X222" s="11" t="b">
        <f t="shared" si="51"/>
        <v>0</v>
      </c>
      <c r="Y222" s="12">
        <f t="shared" si="52"/>
        <v>0</v>
      </c>
      <c r="Z222" s="11">
        <f t="shared" si="55"/>
        <v>0</v>
      </c>
      <c r="AA222" s="11">
        <f t="shared" si="56"/>
        <v>0</v>
      </c>
      <c r="AB222" s="11">
        <f t="shared" si="53"/>
        <v>1</v>
      </c>
      <c r="AC222" s="11">
        <f t="shared" si="54"/>
        <v>1</v>
      </c>
      <c r="AE222" s="11" t="str">
        <f>IF(E222&lt;&gt;"",OR(VLOOKUP(H222,DONNEES!$G$2:$H$7,2,0)="09",VLOOKUP(H222,DONNEES!$G$2:$H$7,2,0)="19"),"")</f>
        <v/>
      </c>
      <c r="AJ222" s="17" t="b">
        <f t="shared" si="57"/>
        <v>1</v>
      </c>
      <c r="AK222" s="11" t="str">
        <f t="shared" si="58"/>
        <v/>
      </c>
      <c r="AL222" s="11" t="str">
        <f t="shared" si="59"/>
        <v/>
      </c>
      <c r="AM222" s="11" t="str">
        <f t="shared" si="61"/>
        <v/>
      </c>
      <c r="AN222" s="11" t="str">
        <f t="shared" si="60"/>
        <v/>
      </c>
    </row>
    <row r="223" spans="1:40" x14ac:dyDescent="0.25">
      <c r="A223" s="6"/>
      <c r="B223" s="6"/>
      <c r="C223" s="2" t="str">
        <f>IFERROR(VLOOKUP(B223,DONNEES!$E:$F,2,0),"")</f>
        <v/>
      </c>
      <c r="D223" s="6"/>
      <c r="E223" s="6"/>
      <c r="F223" s="6"/>
      <c r="G223" s="6"/>
      <c r="H223" s="6"/>
      <c r="I223" s="6"/>
      <c r="J223" s="6"/>
      <c r="K223" s="6"/>
      <c r="L223" s="6"/>
      <c r="M223" s="2" t="str">
        <f>IFERROR(VLOOKUP(L223,DONNEES!$P$2:$Q$8,2,0),"")</f>
        <v/>
      </c>
      <c r="N223" s="6"/>
      <c r="O223" s="18"/>
      <c r="P223" s="18"/>
      <c r="Q223" s="6"/>
      <c r="R223" s="2" t="str">
        <f>IFERROR(VLOOKUP(Q223,DONNEES!$N$2:$O$17,2,0),"")</f>
        <v/>
      </c>
      <c r="S223" s="6"/>
      <c r="T223" s="2" t="str">
        <f>IFERROR(VLOOKUP(S223,DONNEES!$R$2:$S$6,2,0),"")</f>
        <v/>
      </c>
      <c r="V223" s="11" t="str">
        <f t="shared" si="49"/>
        <v/>
      </c>
      <c r="W223" s="11" t="b">
        <f t="shared" si="50"/>
        <v>0</v>
      </c>
      <c r="X223" s="11" t="b">
        <f t="shared" si="51"/>
        <v>0</v>
      </c>
      <c r="Y223" s="12">
        <f t="shared" si="52"/>
        <v>0</v>
      </c>
      <c r="Z223" s="11">
        <f t="shared" si="55"/>
        <v>0</v>
      </c>
      <c r="AA223" s="11">
        <f t="shared" si="56"/>
        <v>0</v>
      </c>
      <c r="AB223" s="11">
        <f t="shared" si="53"/>
        <v>1</v>
      </c>
      <c r="AC223" s="11">
        <f t="shared" si="54"/>
        <v>1</v>
      </c>
      <c r="AE223" s="11" t="str">
        <f>IF(E223&lt;&gt;"",OR(VLOOKUP(H223,DONNEES!$G$2:$H$7,2,0)="09",VLOOKUP(H223,DONNEES!$G$2:$H$7,2,0)="19"),"")</f>
        <v/>
      </c>
      <c r="AJ223" s="17" t="b">
        <f t="shared" si="57"/>
        <v>1</v>
      </c>
      <c r="AK223" s="11" t="str">
        <f t="shared" si="58"/>
        <v/>
      </c>
      <c r="AL223" s="11" t="str">
        <f t="shared" si="59"/>
        <v/>
      </c>
      <c r="AM223" s="11" t="str">
        <f t="shared" si="61"/>
        <v/>
      </c>
      <c r="AN223" s="11" t="str">
        <f t="shared" si="60"/>
        <v/>
      </c>
    </row>
    <row r="224" spans="1:40" x14ac:dyDescent="0.25">
      <c r="A224" s="6"/>
      <c r="B224" s="6"/>
      <c r="C224" s="2" t="str">
        <f>IFERROR(VLOOKUP(B224,DONNEES!$E:$F,2,0),"")</f>
        <v/>
      </c>
      <c r="D224" s="6"/>
      <c r="E224" s="6"/>
      <c r="F224" s="6"/>
      <c r="G224" s="6"/>
      <c r="H224" s="6"/>
      <c r="I224" s="6"/>
      <c r="J224" s="6"/>
      <c r="K224" s="6"/>
      <c r="L224" s="6"/>
      <c r="M224" s="2" t="str">
        <f>IFERROR(VLOOKUP(L224,DONNEES!$P$2:$Q$8,2,0),"")</f>
        <v/>
      </c>
      <c r="N224" s="6"/>
      <c r="O224" s="18"/>
      <c r="P224" s="18"/>
      <c r="Q224" s="6"/>
      <c r="R224" s="2" t="str">
        <f>IFERROR(VLOOKUP(Q224,DONNEES!$N$2:$O$17,2,0),"")</f>
        <v/>
      </c>
      <c r="S224" s="6"/>
      <c r="T224" s="2" t="str">
        <f>IFERROR(VLOOKUP(S224,DONNEES!$R$2:$S$6,2,0),"")</f>
        <v/>
      </c>
      <c r="V224" s="11" t="str">
        <f t="shared" si="49"/>
        <v/>
      </c>
      <c r="W224" s="11" t="b">
        <f t="shared" si="50"/>
        <v>0</v>
      </c>
      <c r="X224" s="11" t="b">
        <f t="shared" si="51"/>
        <v>0</v>
      </c>
      <c r="Y224" s="12">
        <f t="shared" si="52"/>
        <v>0</v>
      </c>
      <c r="Z224" s="11">
        <f t="shared" si="55"/>
        <v>0</v>
      </c>
      <c r="AA224" s="11">
        <f t="shared" si="56"/>
        <v>0</v>
      </c>
      <c r="AB224" s="11">
        <f t="shared" si="53"/>
        <v>1</v>
      </c>
      <c r="AC224" s="11">
        <f t="shared" si="54"/>
        <v>1</v>
      </c>
      <c r="AE224" s="11" t="str">
        <f>IF(E224&lt;&gt;"",OR(VLOOKUP(H224,DONNEES!$G$2:$H$7,2,0)="09",VLOOKUP(H224,DONNEES!$G$2:$H$7,2,0)="19"),"")</f>
        <v/>
      </c>
      <c r="AJ224" s="17" t="b">
        <f t="shared" si="57"/>
        <v>1</v>
      </c>
      <c r="AK224" s="11" t="str">
        <f t="shared" si="58"/>
        <v/>
      </c>
      <c r="AL224" s="11" t="str">
        <f t="shared" si="59"/>
        <v/>
      </c>
      <c r="AM224" s="11" t="str">
        <f t="shared" si="61"/>
        <v/>
      </c>
      <c r="AN224" s="11" t="str">
        <f t="shared" si="60"/>
        <v/>
      </c>
    </row>
    <row r="225" spans="1:40" x14ac:dyDescent="0.25">
      <c r="A225" s="6"/>
      <c r="B225" s="6"/>
      <c r="C225" s="2" t="str">
        <f>IFERROR(VLOOKUP(B225,DONNEES!$E:$F,2,0),"")</f>
        <v/>
      </c>
      <c r="D225" s="6"/>
      <c r="E225" s="6"/>
      <c r="F225" s="6"/>
      <c r="G225" s="6"/>
      <c r="H225" s="6"/>
      <c r="I225" s="6"/>
      <c r="J225" s="6"/>
      <c r="K225" s="6"/>
      <c r="L225" s="6"/>
      <c r="M225" s="2" t="str">
        <f>IFERROR(VLOOKUP(L225,DONNEES!$P$2:$Q$8,2,0),"")</f>
        <v/>
      </c>
      <c r="N225" s="6"/>
      <c r="O225" s="18"/>
      <c r="P225" s="18"/>
      <c r="Q225" s="6"/>
      <c r="R225" s="2" t="str">
        <f>IFERROR(VLOOKUP(Q225,DONNEES!$N$2:$O$17,2,0),"")</f>
        <v/>
      </c>
      <c r="S225" s="6"/>
      <c r="T225" s="2" t="str">
        <f>IFERROR(VLOOKUP(S225,DONNEES!$R$2:$S$6,2,0),"")</f>
        <v/>
      </c>
      <c r="V225" s="11" t="str">
        <f t="shared" si="49"/>
        <v/>
      </c>
      <c r="W225" s="11" t="b">
        <f t="shared" si="50"/>
        <v>0</v>
      </c>
      <c r="X225" s="11" t="b">
        <f t="shared" si="51"/>
        <v>0</v>
      </c>
      <c r="Y225" s="12">
        <f t="shared" si="52"/>
        <v>0</v>
      </c>
      <c r="Z225" s="11">
        <f t="shared" si="55"/>
        <v>0</v>
      </c>
      <c r="AA225" s="11">
        <f t="shared" si="56"/>
        <v>0</v>
      </c>
      <c r="AB225" s="11">
        <f t="shared" si="53"/>
        <v>1</v>
      </c>
      <c r="AC225" s="11">
        <f t="shared" si="54"/>
        <v>1</v>
      </c>
      <c r="AE225" s="11" t="str">
        <f>IF(E225&lt;&gt;"",OR(VLOOKUP(H225,DONNEES!$G$2:$H$7,2,0)="09",VLOOKUP(H225,DONNEES!$G$2:$H$7,2,0)="19"),"")</f>
        <v/>
      </c>
      <c r="AJ225" s="17" t="b">
        <f t="shared" si="57"/>
        <v>1</v>
      </c>
      <c r="AK225" s="11" t="str">
        <f t="shared" si="58"/>
        <v/>
      </c>
      <c r="AL225" s="11" t="str">
        <f t="shared" si="59"/>
        <v/>
      </c>
      <c r="AM225" s="11" t="str">
        <f t="shared" si="61"/>
        <v/>
      </c>
      <c r="AN225" s="11" t="str">
        <f t="shared" si="60"/>
        <v/>
      </c>
    </row>
    <row r="226" spans="1:40" x14ac:dyDescent="0.25">
      <c r="A226" s="6"/>
      <c r="B226" s="6"/>
      <c r="C226" s="2" t="str">
        <f>IFERROR(VLOOKUP(B226,DONNEES!$E:$F,2,0),"")</f>
        <v/>
      </c>
      <c r="D226" s="6"/>
      <c r="E226" s="6"/>
      <c r="F226" s="6"/>
      <c r="G226" s="6"/>
      <c r="H226" s="6"/>
      <c r="I226" s="6"/>
      <c r="J226" s="6"/>
      <c r="K226" s="6"/>
      <c r="L226" s="6"/>
      <c r="M226" s="2" t="str">
        <f>IFERROR(VLOOKUP(L226,DONNEES!$P$2:$Q$8,2,0),"")</f>
        <v/>
      </c>
      <c r="N226" s="6"/>
      <c r="O226" s="18"/>
      <c r="P226" s="18"/>
      <c r="Q226" s="6"/>
      <c r="R226" s="2" t="str">
        <f>IFERROR(VLOOKUP(Q226,DONNEES!$N$2:$O$17,2,0),"")</f>
        <v/>
      </c>
      <c r="S226" s="6"/>
      <c r="T226" s="2" t="str">
        <f>IFERROR(VLOOKUP(S226,DONNEES!$R$2:$S$6,2,0),"")</f>
        <v/>
      </c>
      <c r="V226" s="11" t="str">
        <f t="shared" si="49"/>
        <v/>
      </c>
      <c r="W226" s="11" t="b">
        <f t="shared" si="50"/>
        <v>0</v>
      </c>
      <c r="X226" s="11" t="b">
        <f t="shared" si="51"/>
        <v>0</v>
      </c>
      <c r="Y226" s="12">
        <f t="shared" si="52"/>
        <v>0</v>
      </c>
      <c r="Z226" s="11">
        <f t="shared" si="55"/>
        <v>0</v>
      </c>
      <c r="AA226" s="11">
        <f t="shared" si="56"/>
        <v>0</v>
      </c>
      <c r="AB226" s="11">
        <f t="shared" si="53"/>
        <v>1</v>
      </c>
      <c r="AC226" s="11">
        <f t="shared" si="54"/>
        <v>1</v>
      </c>
      <c r="AE226" s="11" t="str">
        <f>IF(E226&lt;&gt;"",OR(VLOOKUP(H226,DONNEES!$G$2:$H$7,2,0)="09",VLOOKUP(H226,DONNEES!$G$2:$H$7,2,0)="19"),"")</f>
        <v/>
      </c>
      <c r="AJ226" s="17" t="b">
        <f t="shared" si="57"/>
        <v>1</v>
      </c>
      <c r="AK226" s="11" t="str">
        <f t="shared" si="58"/>
        <v/>
      </c>
      <c r="AL226" s="11" t="str">
        <f t="shared" si="59"/>
        <v/>
      </c>
      <c r="AM226" s="11" t="str">
        <f t="shared" si="61"/>
        <v/>
      </c>
      <c r="AN226" s="11" t="str">
        <f t="shared" si="60"/>
        <v/>
      </c>
    </row>
    <row r="227" spans="1:40" x14ac:dyDescent="0.25">
      <c r="A227" s="6"/>
      <c r="B227" s="6"/>
      <c r="C227" s="2" t="str">
        <f>IFERROR(VLOOKUP(B227,DONNEES!$E:$F,2,0),"")</f>
        <v/>
      </c>
      <c r="D227" s="6"/>
      <c r="E227" s="6"/>
      <c r="F227" s="6"/>
      <c r="G227" s="6"/>
      <c r="H227" s="6"/>
      <c r="I227" s="6"/>
      <c r="J227" s="6"/>
      <c r="K227" s="6"/>
      <c r="L227" s="6"/>
      <c r="M227" s="2" t="str">
        <f>IFERROR(VLOOKUP(L227,DONNEES!$P$2:$Q$8,2,0),"")</f>
        <v/>
      </c>
      <c r="N227" s="6"/>
      <c r="O227" s="18"/>
      <c r="P227" s="18"/>
      <c r="Q227" s="6"/>
      <c r="R227" s="2" t="str">
        <f>IFERROR(VLOOKUP(Q227,DONNEES!$N$2:$O$17,2,0),"")</f>
        <v/>
      </c>
      <c r="S227" s="6"/>
      <c r="T227" s="2" t="str">
        <f>IFERROR(VLOOKUP(S227,DONNEES!$R$2:$S$6,2,0),"")</f>
        <v/>
      </c>
      <c r="V227" s="11" t="str">
        <f t="shared" si="49"/>
        <v/>
      </c>
      <c r="W227" s="11" t="b">
        <f t="shared" si="50"/>
        <v>0</v>
      </c>
      <c r="X227" s="11" t="b">
        <f t="shared" si="51"/>
        <v>0</v>
      </c>
      <c r="Y227" s="12">
        <f t="shared" si="52"/>
        <v>0</v>
      </c>
      <c r="Z227" s="11">
        <f t="shared" si="55"/>
        <v>0</v>
      </c>
      <c r="AA227" s="11">
        <f t="shared" si="56"/>
        <v>0</v>
      </c>
      <c r="AB227" s="11">
        <f t="shared" si="53"/>
        <v>1</v>
      </c>
      <c r="AC227" s="11">
        <f t="shared" si="54"/>
        <v>1</v>
      </c>
      <c r="AE227" s="11" t="str">
        <f>IF(E227&lt;&gt;"",OR(VLOOKUP(H227,DONNEES!$G$2:$H$7,2,0)="09",VLOOKUP(H227,DONNEES!$G$2:$H$7,2,0)="19"),"")</f>
        <v/>
      </c>
      <c r="AJ227" s="17" t="b">
        <f t="shared" si="57"/>
        <v>1</v>
      </c>
      <c r="AK227" s="11" t="str">
        <f t="shared" si="58"/>
        <v/>
      </c>
      <c r="AL227" s="11" t="str">
        <f t="shared" si="59"/>
        <v/>
      </c>
      <c r="AM227" s="11" t="str">
        <f t="shared" si="61"/>
        <v/>
      </c>
      <c r="AN227" s="11" t="str">
        <f t="shared" si="60"/>
        <v/>
      </c>
    </row>
    <row r="228" spans="1:40" x14ac:dyDescent="0.25">
      <c r="A228" s="6"/>
      <c r="B228" s="6"/>
      <c r="C228" s="2" t="str">
        <f>IFERROR(VLOOKUP(B228,DONNEES!$E:$F,2,0),"")</f>
        <v/>
      </c>
      <c r="D228" s="6"/>
      <c r="E228" s="6"/>
      <c r="F228" s="6"/>
      <c r="G228" s="6"/>
      <c r="H228" s="6"/>
      <c r="I228" s="6"/>
      <c r="J228" s="6"/>
      <c r="K228" s="6"/>
      <c r="L228" s="6"/>
      <c r="M228" s="2" t="str">
        <f>IFERROR(VLOOKUP(L228,DONNEES!$P$2:$Q$8,2,0),"")</f>
        <v/>
      </c>
      <c r="N228" s="6"/>
      <c r="O228" s="18"/>
      <c r="P228" s="18"/>
      <c r="Q228" s="6"/>
      <c r="R228" s="2" t="str">
        <f>IFERROR(VLOOKUP(Q228,DONNEES!$N$2:$O$17,2,0),"")</f>
        <v/>
      </c>
      <c r="S228" s="6"/>
      <c r="T228" s="2" t="str">
        <f>IFERROR(VLOOKUP(S228,DONNEES!$R$2:$S$6,2,0),"")</f>
        <v/>
      </c>
      <c r="V228" s="11" t="str">
        <f t="shared" si="49"/>
        <v/>
      </c>
      <c r="W228" s="11" t="b">
        <f t="shared" si="50"/>
        <v>0</v>
      </c>
      <c r="X228" s="11" t="b">
        <f t="shared" si="51"/>
        <v>0</v>
      </c>
      <c r="Y228" s="12">
        <f t="shared" si="52"/>
        <v>0</v>
      </c>
      <c r="Z228" s="11">
        <f t="shared" si="55"/>
        <v>0</v>
      </c>
      <c r="AA228" s="11">
        <f t="shared" si="56"/>
        <v>0</v>
      </c>
      <c r="AB228" s="11">
        <f t="shared" si="53"/>
        <v>1</v>
      </c>
      <c r="AC228" s="11">
        <f t="shared" si="54"/>
        <v>1</v>
      </c>
      <c r="AE228" s="11" t="str">
        <f>IF(E228&lt;&gt;"",OR(VLOOKUP(H228,DONNEES!$G$2:$H$7,2,0)="09",VLOOKUP(H228,DONNEES!$G$2:$H$7,2,0)="19"),"")</f>
        <v/>
      </c>
      <c r="AJ228" s="17" t="b">
        <f t="shared" si="57"/>
        <v>1</v>
      </c>
      <c r="AK228" s="11" t="str">
        <f t="shared" si="58"/>
        <v/>
      </c>
      <c r="AL228" s="11" t="str">
        <f t="shared" si="59"/>
        <v/>
      </c>
      <c r="AM228" s="11" t="str">
        <f t="shared" si="61"/>
        <v/>
      </c>
      <c r="AN228" s="11" t="str">
        <f t="shared" si="60"/>
        <v/>
      </c>
    </row>
    <row r="229" spans="1:40" x14ac:dyDescent="0.25">
      <c r="A229" s="6"/>
      <c r="B229" s="6"/>
      <c r="C229" s="2" t="str">
        <f>IFERROR(VLOOKUP(B229,DONNEES!$E:$F,2,0),"")</f>
        <v/>
      </c>
      <c r="D229" s="6"/>
      <c r="E229" s="6"/>
      <c r="F229" s="6"/>
      <c r="G229" s="6"/>
      <c r="H229" s="6"/>
      <c r="I229" s="6"/>
      <c r="J229" s="6"/>
      <c r="K229" s="6"/>
      <c r="L229" s="6"/>
      <c r="M229" s="2" t="str">
        <f>IFERROR(VLOOKUP(L229,DONNEES!$P$2:$Q$8,2,0),"")</f>
        <v/>
      </c>
      <c r="N229" s="6"/>
      <c r="O229" s="18"/>
      <c r="P229" s="18"/>
      <c r="Q229" s="6"/>
      <c r="R229" s="2" t="str">
        <f>IFERROR(VLOOKUP(Q229,DONNEES!$N$2:$O$17,2,0),"")</f>
        <v/>
      </c>
      <c r="S229" s="6"/>
      <c r="T229" s="2" t="str">
        <f>IFERROR(VLOOKUP(S229,DONNEES!$R$2:$S$6,2,0),"")</f>
        <v/>
      </c>
      <c r="V229" s="11" t="str">
        <f t="shared" si="49"/>
        <v/>
      </c>
      <c r="W229" s="11" t="b">
        <f t="shared" si="50"/>
        <v>0</v>
      </c>
      <c r="X229" s="11" t="b">
        <f t="shared" si="51"/>
        <v>0</v>
      </c>
      <c r="Y229" s="12">
        <f t="shared" si="52"/>
        <v>0</v>
      </c>
      <c r="Z229" s="11">
        <f t="shared" si="55"/>
        <v>0</v>
      </c>
      <c r="AA229" s="11">
        <f t="shared" si="56"/>
        <v>0</v>
      </c>
      <c r="AB229" s="11">
        <f t="shared" si="53"/>
        <v>1</v>
      </c>
      <c r="AC229" s="11">
        <f t="shared" si="54"/>
        <v>1</v>
      </c>
      <c r="AE229" s="11" t="str">
        <f>IF(E229&lt;&gt;"",OR(VLOOKUP(H229,DONNEES!$G$2:$H$7,2,0)="09",VLOOKUP(H229,DONNEES!$G$2:$H$7,2,0)="19"),"")</f>
        <v/>
      </c>
      <c r="AJ229" s="17" t="b">
        <f t="shared" si="57"/>
        <v>1</v>
      </c>
      <c r="AK229" s="11" t="str">
        <f t="shared" si="58"/>
        <v/>
      </c>
      <c r="AL229" s="11" t="str">
        <f t="shared" si="59"/>
        <v/>
      </c>
      <c r="AM229" s="11" t="str">
        <f t="shared" si="61"/>
        <v/>
      </c>
      <c r="AN229" s="11" t="str">
        <f t="shared" si="60"/>
        <v/>
      </c>
    </row>
    <row r="230" spans="1:40" x14ac:dyDescent="0.25">
      <c r="A230" s="6"/>
      <c r="B230" s="6"/>
      <c r="C230" s="2" t="str">
        <f>IFERROR(VLOOKUP(B230,DONNEES!$E:$F,2,0),"")</f>
        <v/>
      </c>
      <c r="D230" s="6"/>
      <c r="E230" s="6"/>
      <c r="F230" s="6"/>
      <c r="G230" s="6"/>
      <c r="H230" s="6"/>
      <c r="I230" s="6"/>
      <c r="J230" s="6"/>
      <c r="K230" s="6"/>
      <c r="L230" s="6"/>
      <c r="M230" s="2" t="str">
        <f>IFERROR(VLOOKUP(L230,DONNEES!$P$2:$Q$8,2,0),"")</f>
        <v/>
      </c>
      <c r="N230" s="6"/>
      <c r="O230" s="18"/>
      <c r="P230" s="18"/>
      <c r="Q230" s="6"/>
      <c r="R230" s="2" t="str">
        <f>IFERROR(VLOOKUP(Q230,DONNEES!$N$2:$O$17,2,0),"")</f>
        <v/>
      </c>
      <c r="S230" s="6"/>
      <c r="T230" s="2" t="str">
        <f>IFERROR(VLOOKUP(S230,DONNEES!$R$2:$S$6,2,0),"")</f>
        <v/>
      </c>
      <c r="V230" s="11" t="str">
        <f t="shared" si="49"/>
        <v/>
      </c>
      <c r="W230" s="11" t="b">
        <f t="shared" si="50"/>
        <v>0</v>
      </c>
      <c r="X230" s="11" t="b">
        <f t="shared" si="51"/>
        <v>0</v>
      </c>
      <c r="Y230" s="12">
        <f t="shared" si="52"/>
        <v>0</v>
      </c>
      <c r="Z230" s="11">
        <f t="shared" si="55"/>
        <v>0</v>
      </c>
      <c r="AA230" s="11">
        <f t="shared" si="56"/>
        <v>0</v>
      </c>
      <c r="AB230" s="11">
        <f t="shared" si="53"/>
        <v>1</v>
      </c>
      <c r="AC230" s="11">
        <f t="shared" si="54"/>
        <v>1</v>
      </c>
      <c r="AE230" s="11" t="str">
        <f>IF(E230&lt;&gt;"",OR(VLOOKUP(H230,DONNEES!$G$2:$H$7,2,0)="09",VLOOKUP(H230,DONNEES!$G$2:$H$7,2,0)="19"),"")</f>
        <v/>
      </c>
      <c r="AJ230" s="17" t="b">
        <f t="shared" si="57"/>
        <v>1</v>
      </c>
      <c r="AK230" s="11" t="str">
        <f t="shared" si="58"/>
        <v/>
      </c>
      <c r="AL230" s="11" t="str">
        <f t="shared" si="59"/>
        <v/>
      </c>
      <c r="AM230" s="11" t="str">
        <f t="shared" si="61"/>
        <v/>
      </c>
      <c r="AN230" s="11" t="str">
        <f t="shared" si="60"/>
        <v/>
      </c>
    </row>
    <row r="231" spans="1:40" x14ac:dyDescent="0.25">
      <c r="A231" s="6"/>
      <c r="B231" s="6"/>
      <c r="C231" s="2" t="str">
        <f>IFERROR(VLOOKUP(B231,DONNEES!$E:$F,2,0),"")</f>
        <v/>
      </c>
      <c r="D231" s="6"/>
      <c r="E231" s="6"/>
      <c r="F231" s="6"/>
      <c r="G231" s="6"/>
      <c r="H231" s="6"/>
      <c r="I231" s="6"/>
      <c r="J231" s="6"/>
      <c r="K231" s="6"/>
      <c r="L231" s="6"/>
      <c r="M231" s="2" t="str">
        <f>IFERROR(VLOOKUP(L231,DONNEES!$P$2:$Q$8,2,0),"")</f>
        <v/>
      </c>
      <c r="N231" s="6"/>
      <c r="O231" s="18"/>
      <c r="P231" s="18"/>
      <c r="Q231" s="6"/>
      <c r="R231" s="2" t="str">
        <f>IFERROR(VLOOKUP(Q231,DONNEES!$N$2:$O$17,2,0),"")</f>
        <v/>
      </c>
      <c r="S231" s="6"/>
      <c r="T231" s="2" t="str">
        <f>IFERROR(VLOOKUP(S231,DONNEES!$R$2:$S$6,2,0),"")</f>
        <v/>
      </c>
      <c r="V231" s="11" t="str">
        <f t="shared" si="49"/>
        <v/>
      </c>
      <c r="W231" s="11" t="b">
        <f t="shared" si="50"/>
        <v>0</v>
      </c>
      <c r="X231" s="11" t="b">
        <f t="shared" si="51"/>
        <v>0</v>
      </c>
      <c r="Y231" s="12">
        <f t="shared" si="52"/>
        <v>0</v>
      </c>
      <c r="Z231" s="11">
        <f t="shared" si="55"/>
        <v>0</v>
      </c>
      <c r="AA231" s="11">
        <f t="shared" si="56"/>
        <v>0</v>
      </c>
      <c r="AB231" s="11">
        <f t="shared" si="53"/>
        <v>1</v>
      </c>
      <c r="AC231" s="11">
        <f t="shared" si="54"/>
        <v>1</v>
      </c>
      <c r="AE231" s="11" t="str">
        <f>IF(E231&lt;&gt;"",OR(VLOOKUP(H231,DONNEES!$G$2:$H$7,2,0)="09",VLOOKUP(H231,DONNEES!$G$2:$H$7,2,0)="19"),"")</f>
        <v/>
      </c>
      <c r="AJ231" s="17" t="b">
        <f t="shared" si="57"/>
        <v>1</v>
      </c>
      <c r="AK231" s="11" t="str">
        <f t="shared" si="58"/>
        <v/>
      </c>
      <c r="AL231" s="11" t="str">
        <f t="shared" si="59"/>
        <v/>
      </c>
      <c r="AM231" s="11" t="str">
        <f t="shared" si="61"/>
        <v/>
      </c>
      <c r="AN231" s="11" t="str">
        <f t="shared" si="60"/>
        <v/>
      </c>
    </row>
    <row r="232" spans="1:40" x14ac:dyDescent="0.25">
      <c r="A232" s="6"/>
      <c r="B232" s="6"/>
      <c r="C232" s="2" t="str">
        <f>IFERROR(VLOOKUP(B232,DONNEES!$E:$F,2,0),"")</f>
        <v/>
      </c>
      <c r="D232" s="6"/>
      <c r="E232" s="6"/>
      <c r="F232" s="6"/>
      <c r="G232" s="6"/>
      <c r="H232" s="6"/>
      <c r="I232" s="6"/>
      <c r="J232" s="6"/>
      <c r="K232" s="6"/>
      <c r="L232" s="6"/>
      <c r="M232" s="2" t="str">
        <f>IFERROR(VLOOKUP(L232,DONNEES!$P$2:$Q$8,2,0),"")</f>
        <v/>
      </c>
      <c r="N232" s="6"/>
      <c r="O232" s="18"/>
      <c r="P232" s="18"/>
      <c r="Q232" s="6"/>
      <c r="R232" s="2" t="str">
        <f>IFERROR(VLOOKUP(Q232,DONNEES!$N$2:$O$17,2,0),"")</f>
        <v/>
      </c>
      <c r="S232" s="6"/>
      <c r="T232" s="2" t="str">
        <f>IFERROR(VLOOKUP(S232,DONNEES!$R$2:$S$6,2,0),"")</f>
        <v/>
      </c>
      <c r="V232" s="11" t="str">
        <f t="shared" si="49"/>
        <v/>
      </c>
      <c r="W232" s="11" t="b">
        <f t="shared" si="50"/>
        <v>0</v>
      </c>
      <c r="X232" s="11" t="b">
        <f t="shared" si="51"/>
        <v>0</v>
      </c>
      <c r="Y232" s="12">
        <f t="shared" si="52"/>
        <v>0</v>
      </c>
      <c r="Z232" s="11">
        <f t="shared" si="55"/>
        <v>0</v>
      </c>
      <c r="AA232" s="11">
        <f t="shared" si="56"/>
        <v>0</v>
      </c>
      <c r="AB232" s="11">
        <f t="shared" si="53"/>
        <v>1</v>
      </c>
      <c r="AC232" s="11">
        <f t="shared" si="54"/>
        <v>1</v>
      </c>
      <c r="AE232" s="11" t="str">
        <f>IF(E232&lt;&gt;"",OR(VLOOKUP(H232,DONNEES!$G$2:$H$7,2,0)="09",VLOOKUP(H232,DONNEES!$G$2:$H$7,2,0)="19"),"")</f>
        <v/>
      </c>
      <c r="AJ232" s="17" t="b">
        <f t="shared" si="57"/>
        <v>1</v>
      </c>
      <c r="AK232" s="11" t="str">
        <f t="shared" si="58"/>
        <v/>
      </c>
      <c r="AL232" s="11" t="str">
        <f t="shared" si="59"/>
        <v/>
      </c>
      <c r="AM232" s="11" t="str">
        <f t="shared" si="61"/>
        <v/>
      </c>
      <c r="AN232" s="11" t="str">
        <f t="shared" si="60"/>
        <v/>
      </c>
    </row>
    <row r="233" spans="1:40" x14ac:dyDescent="0.25">
      <c r="A233" s="6"/>
      <c r="B233" s="6"/>
      <c r="C233" s="2" t="str">
        <f>IFERROR(VLOOKUP(B233,DONNEES!$E:$F,2,0),"")</f>
        <v/>
      </c>
      <c r="D233" s="6"/>
      <c r="E233" s="6"/>
      <c r="F233" s="6"/>
      <c r="G233" s="6"/>
      <c r="H233" s="6"/>
      <c r="I233" s="6"/>
      <c r="J233" s="6"/>
      <c r="K233" s="6"/>
      <c r="L233" s="6"/>
      <c r="M233" s="2" t="str">
        <f>IFERROR(VLOOKUP(L233,DONNEES!$P$2:$Q$8,2,0),"")</f>
        <v/>
      </c>
      <c r="N233" s="6"/>
      <c r="O233" s="18"/>
      <c r="P233" s="18"/>
      <c r="Q233" s="6"/>
      <c r="R233" s="2" t="str">
        <f>IFERROR(VLOOKUP(Q233,DONNEES!$N$2:$O$17,2,0),"")</f>
        <v/>
      </c>
      <c r="S233" s="6"/>
      <c r="T233" s="2" t="str">
        <f>IFERROR(VLOOKUP(S233,DONNEES!$R$2:$S$6,2,0),"")</f>
        <v/>
      </c>
      <c r="V233" s="11" t="str">
        <f t="shared" si="49"/>
        <v/>
      </c>
      <c r="W233" s="11" t="b">
        <f t="shared" si="50"/>
        <v>0</v>
      </c>
      <c r="X233" s="11" t="b">
        <f t="shared" si="51"/>
        <v>0</v>
      </c>
      <c r="Y233" s="12">
        <f t="shared" si="52"/>
        <v>0</v>
      </c>
      <c r="Z233" s="11">
        <f t="shared" si="55"/>
        <v>0</v>
      </c>
      <c r="AA233" s="11">
        <f t="shared" si="56"/>
        <v>0</v>
      </c>
      <c r="AB233" s="11">
        <f t="shared" si="53"/>
        <v>1</v>
      </c>
      <c r="AC233" s="11">
        <f t="shared" si="54"/>
        <v>1</v>
      </c>
      <c r="AE233" s="11" t="str">
        <f>IF(E233&lt;&gt;"",OR(VLOOKUP(H233,DONNEES!$G$2:$H$7,2,0)="09",VLOOKUP(H233,DONNEES!$G$2:$H$7,2,0)="19"),"")</f>
        <v/>
      </c>
      <c r="AJ233" s="17" t="b">
        <f t="shared" si="57"/>
        <v>1</v>
      </c>
      <c r="AK233" s="11" t="str">
        <f t="shared" si="58"/>
        <v/>
      </c>
      <c r="AL233" s="11" t="str">
        <f t="shared" si="59"/>
        <v/>
      </c>
      <c r="AM233" s="11" t="str">
        <f t="shared" si="61"/>
        <v/>
      </c>
      <c r="AN233" s="11" t="str">
        <f t="shared" si="60"/>
        <v/>
      </c>
    </row>
    <row r="234" spans="1:40" x14ac:dyDescent="0.25">
      <c r="A234" s="6"/>
      <c r="B234" s="6"/>
      <c r="C234" s="2" t="str">
        <f>IFERROR(VLOOKUP(B234,DONNEES!$E:$F,2,0),"")</f>
        <v/>
      </c>
      <c r="D234" s="6"/>
      <c r="E234" s="6"/>
      <c r="F234" s="6"/>
      <c r="G234" s="6"/>
      <c r="H234" s="6"/>
      <c r="I234" s="6"/>
      <c r="J234" s="6"/>
      <c r="K234" s="6"/>
      <c r="L234" s="6"/>
      <c r="M234" s="2" t="str">
        <f>IFERROR(VLOOKUP(L234,DONNEES!$P$2:$Q$8,2,0),"")</f>
        <v/>
      </c>
      <c r="N234" s="6"/>
      <c r="O234" s="18"/>
      <c r="P234" s="18"/>
      <c r="Q234" s="6"/>
      <c r="R234" s="2" t="str">
        <f>IFERROR(VLOOKUP(Q234,DONNEES!$N$2:$O$17,2,0),"")</f>
        <v/>
      </c>
      <c r="S234" s="6"/>
      <c r="T234" s="2" t="str">
        <f>IFERROR(VLOOKUP(S234,DONNEES!$R$2:$S$6,2,0),"")</f>
        <v/>
      </c>
      <c r="V234" s="11" t="str">
        <f t="shared" si="49"/>
        <v/>
      </c>
      <c r="W234" s="11" t="b">
        <f t="shared" si="50"/>
        <v>0</v>
      </c>
      <c r="X234" s="11" t="b">
        <f t="shared" si="51"/>
        <v>0</v>
      </c>
      <c r="Y234" s="12">
        <f t="shared" si="52"/>
        <v>0</v>
      </c>
      <c r="Z234" s="11">
        <f t="shared" si="55"/>
        <v>0</v>
      </c>
      <c r="AA234" s="11">
        <f t="shared" si="56"/>
        <v>0</v>
      </c>
      <c r="AB234" s="11">
        <f t="shared" si="53"/>
        <v>1</v>
      </c>
      <c r="AC234" s="11">
        <f t="shared" si="54"/>
        <v>1</v>
      </c>
      <c r="AE234" s="11" t="str">
        <f>IF(E234&lt;&gt;"",OR(VLOOKUP(H234,DONNEES!$G$2:$H$7,2,0)="09",VLOOKUP(H234,DONNEES!$G$2:$H$7,2,0)="19"),"")</f>
        <v/>
      </c>
      <c r="AJ234" s="17" t="b">
        <f t="shared" si="57"/>
        <v>1</v>
      </c>
      <c r="AK234" s="11" t="str">
        <f t="shared" si="58"/>
        <v/>
      </c>
      <c r="AL234" s="11" t="str">
        <f t="shared" si="59"/>
        <v/>
      </c>
      <c r="AM234" s="11" t="str">
        <f t="shared" si="61"/>
        <v/>
      </c>
      <c r="AN234" s="11" t="str">
        <f t="shared" si="60"/>
        <v/>
      </c>
    </row>
    <row r="235" spans="1:40" x14ac:dyDescent="0.25">
      <c r="A235" s="6"/>
      <c r="B235" s="6"/>
      <c r="C235" s="2" t="str">
        <f>IFERROR(VLOOKUP(B235,DONNEES!$E:$F,2,0),"")</f>
        <v/>
      </c>
      <c r="D235" s="6"/>
      <c r="E235" s="6"/>
      <c r="F235" s="6"/>
      <c r="G235" s="6"/>
      <c r="H235" s="6"/>
      <c r="I235" s="6"/>
      <c r="J235" s="6"/>
      <c r="K235" s="6"/>
      <c r="L235" s="6"/>
      <c r="M235" s="2" t="str">
        <f>IFERROR(VLOOKUP(L235,DONNEES!$P$2:$Q$8,2,0),"")</f>
        <v/>
      </c>
      <c r="N235" s="6"/>
      <c r="O235" s="18"/>
      <c r="P235" s="18"/>
      <c r="Q235" s="6"/>
      <c r="R235" s="2" t="str">
        <f>IFERROR(VLOOKUP(Q235,DONNEES!$N$2:$O$17,2,0),"")</f>
        <v/>
      </c>
      <c r="S235" s="6"/>
      <c r="T235" s="2" t="str">
        <f>IFERROR(VLOOKUP(S235,DONNEES!$R$2:$S$6,2,0),"")</f>
        <v/>
      </c>
      <c r="V235" s="11" t="str">
        <f t="shared" si="49"/>
        <v/>
      </c>
      <c r="W235" s="11" t="b">
        <f t="shared" si="50"/>
        <v>0</v>
      </c>
      <c r="X235" s="11" t="b">
        <f t="shared" si="51"/>
        <v>0</v>
      </c>
      <c r="Y235" s="12">
        <f t="shared" si="52"/>
        <v>0</v>
      </c>
      <c r="Z235" s="11">
        <f t="shared" si="55"/>
        <v>0</v>
      </c>
      <c r="AA235" s="11">
        <f t="shared" si="56"/>
        <v>0</v>
      </c>
      <c r="AB235" s="11">
        <f t="shared" si="53"/>
        <v>1</v>
      </c>
      <c r="AC235" s="11">
        <f t="shared" si="54"/>
        <v>1</v>
      </c>
      <c r="AE235" s="11" t="str">
        <f>IF(E235&lt;&gt;"",OR(VLOOKUP(H235,DONNEES!$G$2:$H$7,2,0)="09",VLOOKUP(H235,DONNEES!$G$2:$H$7,2,0)="19"),"")</f>
        <v/>
      </c>
      <c r="AJ235" s="17" t="b">
        <f t="shared" si="57"/>
        <v>1</v>
      </c>
      <c r="AK235" s="11" t="str">
        <f t="shared" si="58"/>
        <v/>
      </c>
      <c r="AL235" s="11" t="str">
        <f t="shared" si="59"/>
        <v/>
      </c>
      <c r="AM235" s="11" t="str">
        <f t="shared" si="61"/>
        <v/>
      </c>
      <c r="AN235" s="11" t="str">
        <f t="shared" si="60"/>
        <v/>
      </c>
    </row>
    <row r="236" spans="1:40" x14ac:dyDescent="0.25">
      <c r="A236" s="6"/>
      <c r="B236" s="6"/>
      <c r="C236" s="2" t="str">
        <f>IFERROR(VLOOKUP(B236,DONNEES!$E:$F,2,0),"")</f>
        <v/>
      </c>
      <c r="D236" s="6"/>
      <c r="E236" s="6"/>
      <c r="F236" s="6"/>
      <c r="G236" s="6"/>
      <c r="H236" s="6"/>
      <c r="I236" s="6"/>
      <c r="J236" s="6"/>
      <c r="K236" s="6"/>
      <c r="L236" s="6"/>
      <c r="M236" s="2" t="str">
        <f>IFERROR(VLOOKUP(L236,DONNEES!$P$2:$Q$8,2,0),"")</f>
        <v/>
      </c>
      <c r="N236" s="6"/>
      <c r="O236" s="18"/>
      <c r="P236" s="18"/>
      <c r="Q236" s="6"/>
      <c r="R236" s="2" t="str">
        <f>IFERROR(VLOOKUP(Q236,DONNEES!$N$2:$O$17,2,0),"")</f>
        <v/>
      </c>
      <c r="S236" s="6"/>
      <c r="T236" s="2" t="str">
        <f>IFERROR(VLOOKUP(S236,DONNEES!$R$2:$S$6,2,0),"")</f>
        <v/>
      </c>
      <c r="V236" s="11" t="str">
        <f t="shared" si="49"/>
        <v/>
      </c>
      <c r="W236" s="11" t="b">
        <f t="shared" si="50"/>
        <v>0</v>
      </c>
      <c r="X236" s="11" t="b">
        <f t="shared" si="51"/>
        <v>0</v>
      </c>
      <c r="Y236" s="12">
        <f t="shared" si="52"/>
        <v>0</v>
      </c>
      <c r="Z236" s="11">
        <f t="shared" si="55"/>
        <v>0</v>
      </c>
      <c r="AA236" s="11">
        <f t="shared" si="56"/>
        <v>0</v>
      </c>
      <c r="AB236" s="11">
        <f t="shared" si="53"/>
        <v>1</v>
      </c>
      <c r="AC236" s="11">
        <f t="shared" si="54"/>
        <v>1</v>
      </c>
      <c r="AE236" s="11" t="str">
        <f>IF(E236&lt;&gt;"",OR(VLOOKUP(H236,DONNEES!$G$2:$H$7,2,0)="09",VLOOKUP(H236,DONNEES!$G$2:$H$7,2,0)="19"),"")</f>
        <v/>
      </c>
      <c r="AJ236" s="17" t="b">
        <f t="shared" si="57"/>
        <v>1</v>
      </c>
      <c r="AK236" s="11" t="str">
        <f t="shared" si="58"/>
        <v/>
      </c>
      <c r="AL236" s="11" t="str">
        <f t="shared" si="59"/>
        <v/>
      </c>
      <c r="AM236" s="11" t="str">
        <f t="shared" si="61"/>
        <v/>
      </c>
      <c r="AN236" s="11" t="str">
        <f t="shared" si="60"/>
        <v/>
      </c>
    </row>
    <row r="237" spans="1:40" x14ac:dyDescent="0.25">
      <c r="A237" s="6"/>
      <c r="B237" s="6"/>
      <c r="C237" s="2" t="str">
        <f>IFERROR(VLOOKUP(B237,DONNEES!$E:$F,2,0),"")</f>
        <v/>
      </c>
      <c r="D237" s="6"/>
      <c r="E237" s="6"/>
      <c r="F237" s="6"/>
      <c r="G237" s="6"/>
      <c r="H237" s="6"/>
      <c r="I237" s="6"/>
      <c r="J237" s="6"/>
      <c r="K237" s="6"/>
      <c r="L237" s="6"/>
      <c r="M237" s="2" t="str">
        <f>IFERROR(VLOOKUP(L237,DONNEES!$P$2:$Q$8,2,0),"")</f>
        <v/>
      </c>
      <c r="N237" s="6"/>
      <c r="O237" s="18"/>
      <c r="P237" s="18"/>
      <c r="Q237" s="6"/>
      <c r="R237" s="2" t="str">
        <f>IFERROR(VLOOKUP(Q237,DONNEES!$N$2:$O$17,2,0),"")</f>
        <v/>
      </c>
      <c r="S237" s="6"/>
      <c r="T237" s="2" t="str">
        <f>IFERROR(VLOOKUP(S237,DONNEES!$R$2:$S$6,2,0),"")</f>
        <v/>
      </c>
      <c r="V237" s="11" t="str">
        <f t="shared" si="49"/>
        <v/>
      </c>
      <c r="W237" s="11" t="b">
        <f t="shared" si="50"/>
        <v>0</v>
      </c>
      <c r="X237" s="11" t="b">
        <f t="shared" si="51"/>
        <v>0</v>
      </c>
      <c r="Y237" s="12">
        <f t="shared" si="52"/>
        <v>0</v>
      </c>
      <c r="Z237" s="11">
        <f t="shared" si="55"/>
        <v>0</v>
      </c>
      <c r="AA237" s="11">
        <f t="shared" si="56"/>
        <v>0</v>
      </c>
      <c r="AB237" s="11">
        <f t="shared" si="53"/>
        <v>1</v>
      </c>
      <c r="AC237" s="11">
        <f t="shared" si="54"/>
        <v>1</v>
      </c>
      <c r="AE237" s="11" t="str">
        <f>IF(E237&lt;&gt;"",OR(VLOOKUP(H237,DONNEES!$G$2:$H$7,2,0)="09",VLOOKUP(H237,DONNEES!$G$2:$H$7,2,0)="19"),"")</f>
        <v/>
      </c>
      <c r="AJ237" s="17" t="b">
        <f t="shared" si="57"/>
        <v>1</v>
      </c>
      <c r="AK237" s="11" t="str">
        <f t="shared" si="58"/>
        <v/>
      </c>
      <c r="AL237" s="11" t="str">
        <f t="shared" si="59"/>
        <v/>
      </c>
      <c r="AM237" s="11" t="str">
        <f t="shared" si="61"/>
        <v/>
      </c>
      <c r="AN237" s="11" t="str">
        <f t="shared" si="60"/>
        <v/>
      </c>
    </row>
    <row r="238" spans="1:40" x14ac:dyDescent="0.25">
      <c r="A238" s="6"/>
      <c r="B238" s="6"/>
      <c r="C238" s="2" t="str">
        <f>IFERROR(VLOOKUP(B238,DONNEES!$E:$F,2,0),"")</f>
        <v/>
      </c>
      <c r="D238" s="6"/>
      <c r="E238" s="6"/>
      <c r="F238" s="6"/>
      <c r="G238" s="6"/>
      <c r="H238" s="6"/>
      <c r="I238" s="6"/>
      <c r="J238" s="6"/>
      <c r="K238" s="6"/>
      <c r="L238" s="6"/>
      <c r="M238" s="2" t="str">
        <f>IFERROR(VLOOKUP(L238,DONNEES!$P$2:$Q$8,2,0),"")</f>
        <v/>
      </c>
      <c r="N238" s="6"/>
      <c r="O238" s="18"/>
      <c r="P238" s="18"/>
      <c r="Q238" s="6"/>
      <c r="R238" s="2" t="str">
        <f>IFERROR(VLOOKUP(Q238,DONNEES!$N$2:$O$17,2,0),"")</f>
        <v/>
      </c>
      <c r="S238" s="6"/>
      <c r="T238" s="2" t="str">
        <f>IFERROR(VLOOKUP(S238,DONNEES!$R$2:$S$6,2,0),"")</f>
        <v/>
      </c>
      <c r="V238" s="11" t="str">
        <f t="shared" si="49"/>
        <v/>
      </c>
      <c r="W238" s="11" t="b">
        <f t="shared" si="50"/>
        <v>0</v>
      </c>
      <c r="X238" s="11" t="b">
        <f t="shared" si="51"/>
        <v>0</v>
      </c>
      <c r="Y238" s="12">
        <f t="shared" si="52"/>
        <v>0</v>
      </c>
      <c r="Z238" s="11">
        <f t="shared" si="55"/>
        <v>0</v>
      </c>
      <c r="AA238" s="11">
        <f t="shared" si="56"/>
        <v>0</v>
      </c>
      <c r="AB238" s="11">
        <f t="shared" si="53"/>
        <v>1</v>
      </c>
      <c r="AC238" s="11">
        <f t="shared" si="54"/>
        <v>1</v>
      </c>
      <c r="AE238" s="11" t="str">
        <f>IF(E238&lt;&gt;"",OR(VLOOKUP(H238,DONNEES!$G$2:$H$7,2,0)="09",VLOOKUP(H238,DONNEES!$G$2:$H$7,2,0)="19"),"")</f>
        <v/>
      </c>
      <c r="AJ238" s="17" t="b">
        <f t="shared" si="57"/>
        <v>1</v>
      </c>
      <c r="AK238" s="11" t="str">
        <f t="shared" si="58"/>
        <v/>
      </c>
      <c r="AL238" s="11" t="str">
        <f t="shared" si="59"/>
        <v/>
      </c>
      <c r="AM238" s="11" t="str">
        <f t="shared" si="61"/>
        <v/>
      </c>
      <c r="AN238" s="11" t="str">
        <f t="shared" si="60"/>
        <v/>
      </c>
    </row>
    <row r="239" spans="1:40" x14ac:dyDescent="0.25">
      <c r="A239" s="6"/>
      <c r="B239" s="6"/>
      <c r="C239" s="2" t="str">
        <f>IFERROR(VLOOKUP(B239,DONNEES!$E:$F,2,0),"")</f>
        <v/>
      </c>
      <c r="D239" s="6"/>
      <c r="E239" s="6"/>
      <c r="F239" s="6"/>
      <c r="G239" s="6"/>
      <c r="H239" s="6"/>
      <c r="I239" s="6"/>
      <c r="J239" s="6"/>
      <c r="K239" s="6"/>
      <c r="L239" s="6"/>
      <c r="M239" s="2" t="str">
        <f>IFERROR(VLOOKUP(L239,DONNEES!$P$2:$Q$8,2,0),"")</f>
        <v/>
      </c>
      <c r="N239" s="6"/>
      <c r="O239" s="18"/>
      <c r="P239" s="18"/>
      <c r="Q239" s="6"/>
      <c r="R239" s="2" t="str">
        <f>IFERROR(VLOOKUP(Q239,DONNEES!$N$2:$O$17,2,0),"")</f>
        <v/>
      </c>
      <c r="S239" s="6"/>
      <c r="T239" s="2" t="str">
        <f>IFERROR(VLOOKUP(S239,DONNEES!$R$2:$S$6,2,0),"")</f>
        <v/>
      </c>
      <c r="V239" s="11" t="str">
        <f t="shared" si="49"/>
        <v/>
      </c>
      <c r="W239" s="11" t="b">
        <f t="shared" si="50"/>
        <v>0</v>
      </c>
      <c r="X239" s="11" t="b">
        <f t="shared" si="51"/>
        <v>0</v>
      </c>
      <c r="Y239" s="12">
        <f t="shared" si="52"/>
        <v>0</v>
      </c>
      <c r="Z239" s="11">
        <f t="shared" si="55"/>
        <v>0</v>
      </c>
      <c r="AA239" s="11">
        <f t="shared" si="56"/>
        <v>0</v>
      </c>
      <c r="AB239" s="11">
        <f t="shared" si="53"/>
        <v>1</v>
      </c>
      <c r="AC239" s="11">
        <f t="shared" si="54"/>
        <v>1</v>
      </c>
      <c r="AE239" s="11" t="str">
        <f>IF(E239&lt;&gt;"",OR(VLOOKUP(H239,DONNEES!$G$2:$H$7,2,0)="09",VLOOKUP(H239,DONNEES!$G$2:$H$7,2,0)="19"),"")</f>
        <v/>
      </c>
      <c r="AJ239" s="17" t="b">
        <f t="shared" si="57"/>
        <v>1</v>
      </c>
      <c r="AK239" s="11" t="str">
        <f t="shared" si="58"/>
        <v/>
      </c>
      <c r="AL239" s="11" t="str">
        <f t="shared" si="59"/>
        <v/>
      </c>
      <c r="AM239" s="11" t="str">
        <f t="shared" si="61"/>
        <v/>
      </c>
      <c r="AN239" s="11" t="str">
        <f t="shared" si="60"/>
        <v/>
      </c>
    </row>
    <row r="240" spans="1:40" x14ac:dyDescent="0.25">
      <c r="A240" s="6"/>
      <c r="B240" s="6"/>
      <c r="C240" s="2" t="str">
        <f>IFERROR(VLOOKUP(B240,DONNEES!$E:$F,2,0),"")</f>
        <v/>
      </c>
      <c r="D240" s="6"/>
      <c r="E240" s="6"/>
      <c r="F240" s="6"/>
      <c r="G240" s="6"/>
      <c r="H240" s="6"/>
      <c r="I240" s="6"/>
      <c r="J240" s="6"/>
      <c r="K240" s="6"/>
      <c r="L240" s="6"/>
      <c r="M240" s="2" t="str">
        <f>IFERROR(VLOOKUP(L240,DONNEES!$P$2:$Q$8,2,0),"")</f>
        <v/>
      </c>
      <c r="N240" s="6"/>
      <c r="O240" s="18"/>
      <c r="P240" s="18"/>
      <c r="Q240" s="6"/>
      <c r="R240" s="2" t="str">
        <f>IFERROR(VLOOKUP(Q240,DONNEES!$N$2:$O$17,2,0),"")</f>
        <v/>
      </c>
      <c r="S240" s="6"/>
      <c r="T240" s="2" t="str">
        <f>IFERROR(VLOOKUP(S240,DONNEES!$R$2:$S$6,2,0),"")</f>
        <v/>
      </c>
      <c r="V240" s="11" t="str">
        <f t="shared" si="49"/>
        <v/>
      </c>
      <c r="W240" s="11" t="b">
        <f t="shared" si="50"/>
        <v>0</v>
      </c>
      <c r="X240" s="11" t="b">
        <f t="shared" si="51"/>
        <v>0</v>
      </c>
      <c r="Y240" s="12">
        <f t="shared" si="52"/>
        <v>0</v>
      </c>
      <c r="Z240" s="11">
        <f t="shared" si="55"/>
        <v>0</v>
      </c>
      <c r="AA240" s="11">
        <f t="shared" si="56"/>
        <v>0</v>
      </c>
      <c r="AB240" s="11">
        <f t="shared" si="53"/>
        <v>1</v>
      </c>
      <c r="AC240" s="11">
        <f t="shared" si="54"/>
        <v>1</v>
      </c>
      <c r="AE240" s="11" t="str">
        <f>IF(E240&lt;&gt;"",OR(VLOOKUP(H240,DONNEES!$G$2:$H$7,2,0)="09",VLOOKUP(H240,DONNEES!$G$2:$H$7,2,0)="19"),"")</f>
        <v/>
      </c>
      <c r="AJ240" s="17" t="b">
        <f t="shared" si="57"/>
        <v>1</v>
      </c>
      <c r="AK240" s="11" t="str">
        <f t="shared" si="58"/>
        <v/>
      </c>
      <c r="AL240" s="11" t="str">
        <f t="shared" si="59"/>
        <v/>
      </c>
      <c r="AM240" s="11" t="str">
        <f t="shared" si="61"/>
        <v/>
      </c>
      <c r="AN240" s="11" t="str">
        <f t="shared" si="60"/>
        <v/>
      </c>
    </row>
    <row r="241" spans="1:40" x14ac:dyDescent="0.25">
      <c r="A241" s="6"/>
      <c r="B241" s="6"/>
      <c r="C241" s="2" t="str">
        <f>IFERROR(VLOOKUP(B241,DONNEES!$E:$F,2,0),"")</f>
        <v/>
      </c>
      <c r="D241" s="6"/>
      <c r="E241" s="6"/>
      <c r="F241" s="6"/>
      <c r="G241" s="6"/>
      <c r="H241" s="6"/>
      <c r="I241" s="6"/>
      <c r="J241" s="6"/>
      <c r="K241" s="6"/>
      <c r="L241" s="6"/>
      <c r="M241" s="2" t="str">
        <f>IFERROR(VLOOKUP(L241,DONNEES!$P$2:$Q$8,2,0),"")</f>
        <v/>
      </c>
      <c r="N241" s="6"/>
      <c r="O241" s="18"/>
      <c r="P241" s="18"/>
      <c r="Q241" s="6"/>
      <c r="R241" s="2" t="str">
        <f>IFERROR(VLOOKUP(Q241,DONNEES!$N$2:$O$17,2,0),"")</f>
        <v/>
      </c>
      <c r="S241" s="6"/>
      <c r="T241" s="2" t="str">
        <f>IFERROR(VLOOKUP(S241,DONNEES!$R$2:$S$6,2,0),"")</f>
        <v/>
      </c>
      <c r="V241" s="11" t="str">
        <f t="shared" si="49"/>
        <v/>
      </c>
      <c r="W241" s="11" t="b">
        <f t="shared" si="50"/>
        <v>0</v>
      </c>
      <c r="X241" s="11" t="b">
        <f t="shared" si="51"/>
        <v>0</v>
      </c>
      <c r="Y241" s="12">
        <f t="shared" si="52"/>
        <v>0</v>
      </c>
      <c r="Z241" s="11">
        <f t="shared" si="55"/>
        <v>0</v>
      </c>
      <c r="AA241" s="11">
        <f t="shared" si="56"/>
        <v>0</v>
      </c>
      <c r="AB241" s="11">
        <f t="shared" si="53"/>
        <v>1</v>
      </c>
      <c r="AC241" s="11">
        <f t="shared" si="54"/>
        <v>1</v>
      </c>
      <c r="AE241" s="11" t="str">
        <f>IF(E241&lt;&gt;"",OR(VLOOKUP(H241,DONNEES!$G$2:$H$7,2,0)="09",VLOOKUP(H241,DONNEES!$G$2:$H$7,2,0)="19"),"")</f>
        <v/>
      </c>
      <c r="AJ241" s="17" t="b">
        <f t="shared" si="57"/>
        <v>1</v>
      </c>
      <c r="AK241" s="11" t="str">
        <f t="shared" si="58"/>
        <v/>
      </c>
      <c r="AL241" s="11" t="str">
        <f t="shared" si="59"/>
        <v/>
      </c>
      <c r="AM241" s="11" t="str">
        <f t="shared" si="61"/>
        <v/>
      </c>
      <c r="AN241" s="11" t="str">
        <f t="shared" si="60"/>
        <v/>
      </c>
    </row>
    <row r="242" spans="1:40" x14ac:dyDescent="0.25">
      <c r="A242" s="6"/>
      <c r="B242" s="6"/>
      <c r="C242" s="2" t="str">
        <f>IFERROR(VLOOKUP(B242,DONNEES!$E:$F,2,0),"")</f>
        <v/>
      </c>
      <c r="D242" s="6"/>
      <c r="E242" s="6"/>
      <c r="F242" s="6"/>
      <c r="G242" s="6"/>
      <c r="H242" s="6"/>
      <c r="I242" s="6"/>
      <c r="J242" s="6"/>
      <c r="K242" s="6"/>
      <c r="L242" s="6"/>
      <c r="M242" s="2" t="str">
        <f>IFERROR(VLOOKUP(L242,DONNEES!$P$2:$Q$8,2,0),"")</f>
        <v/>
      </c>
      <c r="N242" s="6"/>
      <c r="O242" s="18"/>
      <c r="P242" s="18"/>
      <c r="Q242" s="6"/>
      <c r="R242" s="2" t="str">
        <f>IFERROR(VLOOKUP(Q242,DONNEES!$N$2:$O$17,2,0),"")</f>
        <v/>
      </c>
      <c r="S242" s="6"/>
      <c r="T242" s="2" t="str">
        <f>IFERROR(VLOOKUP(S242,DONNEES!$R$2:$S$6,2,0),"")</f>
        <v/>
      </c>
      <c r="V242" s="11" t="str">
        <f t="shared" si="49"/>
        <v/>
      </c>
      <c r="W242" s="11" t="b">
        <f t="shared" si="50"/>
        <v>0</v>
      </c>
      <c r="X242" s="11" t="b">
        <f t="shared" si="51"/>
        <v>0</v>
      </c>
      <c r="Y242" s="12">
        <f t="shared" si="52"/>
        <v>0</v>
      </c>
      <c r="Z242" s="11">
        <f t="shared" si="55"/>
        <v>0</v>
      </c>
      <c r="AA242" s="11">
        <f t="shared" si="56"/>
        <v>0</v>
      </c>
      <c r="AB242" s="11">
        <f t="shared" si="53"/>
        <v>1</v>
      </c>
      <c r="AC242" s="11">
        <f t="shared" si="54"/>
        <v>1</v>
      </c>
      <c r="AE242" s="11" t="str">
        <f>IF(E242&lt;&gt;"",OR(VLOOKUP(H242,DONNEES!$G$2:$H$7,2,0)="09",VLOOKUP(H242,DONNEES!$G$2:$H$7,2,0)="19"),"")</f>
        <v/>
      </c>
      <c r="AJ242" s="17" t="b">
        <f t="shared" si="57"/>
        <v>1</v>
      </c>
      <c r="AK242" s="11" t="str">
        <f t="shared" si="58"/>
        <v/>
      </c>
      <c r="AL242" s="11" t="str">
        <f t="shared" si="59"/>
        <v/>
      </c>
      <c r="AM242" s="11" t="str">
        <f t="shared" si="61"/>
        <v/>
      </c>
      <c r="AN242" s="11" t="str">
        <f t="shared" si="60"/>
        <v/>
      </c>
    </row>
    <row r="243" spans="1:40" x14ac:dyDescent="0.25">
      <c r="A243" s="6"/>
      <c r="B243" s="6"/>
      <c r="C243" s="2" t="str">
        <f>IFERROR(VLOOKUP(B243,DONNEES!$E:$F,2,0),"")</f>
        <v/>
      </c>
      <c r="D243" s="6"/>
      <c r="E243" s="6"/>
      <c r="F243" s="6"/>
      <c r="G243" s="6"/>
      <c r="H243" s="6"/>
      <c r="I243" s="6"/>
      <c r="J243" s="6"/>
      <c r="K243" s="6"/>
      <c r="L243" s="6"/>
      <c r="M243" s="2" t="str">
        <f>IFERROR(VLOOKUP(L243,DONNEES!$P$2:$Q$8,2,0),"")</f>
        <v/>
      </c>
      <c r="N243" s="6"/>
      <c r="O243" s="18"/>
      <c r="P243" s="18"/>
      <c r="Q243" s="6"/>
      <c r="R243" s="2" t="str">
        <f>IFERROR(VLOOKUP(Q243,DONNEES!$N$2:$O$17,2,0),"")</f>
        <v/>
      </c>
      <c r="S243" s="6"/>
      <c r="T243" s="2" t="str">
        <f>IFERROR(VLOOKUP(S243,DONNEES!$R$2:$S$6,2,0),"")</f>
        <v/>
      </c>
      <c r="V243" s="11" t="str">
        <f t="shared" si="49"/>
        <v/>
      </c>
      <c r="W243" s="11" t="b">
        <f t="shared" si="50"/>
        <v>0</v>
      </c>
      <c r="X243" s="11" t="b">
        <f t="shared" si="51"/>
        <v>0</v>
      </c>
      <c r="Y243" s="12">
        <f t="shared" si="52"/>
        <v>0</v>
      </c>
      <c r="Z243" s="11">
        <f t="shared" si="55"/>
        <v>0</v>
      </c>
      <c r="AA243" s="11">
        <f t="shared" si="56"/>
        <v>0</v>
      </c>
      <c r="AB243" s="11">
        <f t="shared" si="53"/>
        <v>1</v>
      </c>
      <c r="AC243" s="11">
        <f t="shared" si="54"/>
        <v>1</v>
      </c>
      <c r="AE243" s="11" t="str">
        <f>IF(E243&lt;&gt;"",OR(VLOOKUP(H243,DONNEES!$G$2:$H$7,2,0)="09",VLOOKUP(H243,DONNEES!$G$2:$H$7,2,0)="19"),"")</f>
        <v/>
      </c>
      <c r="AJ243" s="17" t="b">
        <f t="shared" si="57"/>
        <v>1</v>
      </c>
      <c r="AK243" s="11" t="str">
        <f t="shared" si="58"/>
        <v/>
      </c>
      <c r="AL243" s="11" t="str">
        <f t="shared" si="59"/>
        <v/>
      </c>
      <c r="AM243" s="11" t="str">
        <f t="shared" si="61"/>
        <v/>
      </c>
      <c r="AN243" s="11" t="str">
        <f t="shared" si="60"/>
        <v/>
      </c>
    </row>
    <row r="244" spans="1:40" x14ac:dyDescent="0.25">
      <c r="A244" s="6"/>
      <c r="B244" s="6"/>
      <c r="C244" s="2" t="str">
        <f>IFERROR(VLOOKUP(B244,DONNEES!$E:$F,2,0),"")</f>
        <v/>
      </c>
      <c r="D244" s="6"/>
      <c r="E244" s="6"/>
      <c r="F244" s="6"/>
      <c r="G244" s="6"/>
      <c r="H244" s="6"/>
      <c r="I244" s="6"/>
      <c r="J244" s="6"/>
      <c r="K244" s="6"/>
      <c r="L244" s="6"/>
      <c r="M244" s="2" t="str">
        <f>IFERROR(VLOOKUP(L244,DONNEES!$P$2:$Q$8,2,0),"")</f>
        <v/>
      </c>
      <c r="N244" s="6"/>
      <c r="O244" s="18"/>
      <c r="P244" s="18"/>
      <c r="Q244" s="6"/>
      <c r="R244" s="2" t="str">
        <f>IFERROR(VLOOKUP(Q244,DONNEES!$N$2:$O$17,2,0),"")</f>
        <v/>
      </c>
      <c r="S244" s="6"/>
      <c r="T244" s="2" t="str">
        <f>IFERROR(VLOOKUP(S244,DONNEES!$R$2:$S$6,2,0),"")</f>
        <v/>
      </c>
      <c r="V244" s="11" t="str">
        <f t="shared" si="49"/>
        <v/>
      </c>
      <c r="W244" s="11" t="b">
        <f t="shared" si="50"/>
        <v>0</v>
      </c>
      <c r="X244" s="11" t="b">
        <f t="shared" si="51"/>
        <v>0</v>
      </c>
      <c r="Y244" s="12">
        <f t="shared" si="52"/>
        <v>0</v>
      </c>
      <c r="Z244" s="11">
        <f t="shared" si="55"/>
        <v>0</v>
      </c>
      <c r="AA244" s="11">
        <f t="shared" si="56"/>
        <v>0</v>
      </c>
      <c r="AB244" s="11">
        <f t="shared" si="53"/>
        <v>1</v>
      </c>
      <c r="AC244" s="11">
        <f t="shared" si="54"/>
        <v>1</v>
      </c>
      <c r="AE244" s="11" t="str">
        <f>IF(E244&lt;&gt;"",OR(VLOOKUP(H244,DONNEES!$G$2:$H$7,2,0)="09",VLOOKUP(H244,DONNEES!$G$2:$H$7,2,0)="19"),"")</f>
        <v/>
      </c>
      <c r="AJ244" s="17" t="b">
        <f t="shared" si="57"/>
        <v>1</v>
      </c>
      <c r="AK244" s="11" t="str">
        <f t="shared" si="58"/>
        <v/>
      </c>
      <c r="AL244" s="11" t="str">
        <f t="shared" si="59"/>
        <v/>
      </c>
      <c r="AM244" s="11" t="str">
        <f t="shared" si="61"/>
        <v/>
      </c>
      <c r="AN244" s="11" t="str">
        <f t="shared" si="60"/>
        <v/>
      </c>
    </row>
    <row r="245" spans="1:40" x14ac:dyDescent="0.25">
      <c r="A245" s="6"/>
      <c r="B245" s="6"/>
      <c r="C245" s="2" t="str">
        <f>IFERROR(VLOOKUP(B245,DONNEES!$E:$F,2,0),"")</f>
        <v/>
      </c>
      <c r="D245" s="6"/>
      <c r="E245" s="6"/>
      <c r="F245" s="6"/>
      <c r="G245" s="6"/>
      <c r="H245" s="6"/>
      <c r="I245" s="6"/>
      <c r="J245" s="6"/>
      <c r="K245" s="6"/>
      <c r="L245" s="6"/>
      <c r="M245" s="2" t="str">
        <f>IFERROR(VLOOKUP(L245,DONNEES!$P$2:$Q$8,2,0),"")</f>
        <v/>
      </c>
      <c r="N245" s="6"/>
      <c r="O245" s="18"/>
      <c r="P245" s="18"/>
      <c r="Q245" s="6"/>
      <c r="R245" s="2" t="str">
        <f>IFERROR(VLOOKUP(Q245,DONNEES!$N$2:$O$17,2,0),"")</f>
        <v/>
      </c>
      <c r="S245" s="6"/>
      <c r="T245" s="2" t="str">
        <f>IFERROR(VLOOKUP(S245,DONNEES!$R$2:$S$6,2,0),"")</f>
        <v/>
      </c>
      <c r="V245" s="11" t="str">
        <f t="shared" si="49"/>
        <v/>
      </c>
      <c r="W245" s="11" t="b">
        <f t="shared" si="50"/>
        <v>0</v>
      </c>
      <c r="X245" s="11" t="b">
        <f t="shared" si="51"/>
        <v>0</v>
      </c>
      <c r="Y245" s="12">
        <f t="shared" si="52"/>
        <v>0</v>
      </c>
      <c r="Z245" s="11">
        <f t="shared" si="55"/>
        <v>0</v>
      </c>
      <c r="AA245" s="11">
        <f t="shared" si="56"/>
        <v>0</v>
      </c>
      <c r="AB245" s="11">
        <f t="shared" si="53"/>
        <v>1</v>
      </c>
      <c r="AC245" s="11">
        <f t="shared" si="54"/>
        <v>1</v>
      </c>
      <c r="AE245" s="11" t="str">
        <f>IF(E245&lt;&gt;"",OR(VLOOKUP(H245,DONNEES!$G$2:$H$7,2,0)="09",VLOOKUP(H245,DONNEES!$G$2:$H$7,2,0)="19"),"")</f>
        <v/>
      </c>
      <c r="AJ245" s="17" t="b">
        <f t="shared" si="57"/>
        <v>1</v>
      </c>
      <c r="AK245" s="11" t="str">
        <f t="shared" si="58"/>
        <v/>
      </c>
      <c r="AL245" s="11" t="str">
        <f t="shared" si="59"/>
        <v/>
      </c>
      <c r="AM245" s="11" t="str">
        <f t="shared" si="61"/>
        <v/>
      </c>
      <c r="AN245" s="11" t="str">
        <f t="shared" si="60"/>
        <v/>
      </c>
    </row>
    <row r="246" spans="1:40" x14ac:dyDescent="0.25">
      <c r="A246" s="6"/>
      <c r="B246" s="6"/>
      <c r="C246" s="2" t="str">
        <f>IFERROR(VLOOKUP(B246,DONNEES!$E:$F,2,0),"")</f>
        <v/>
      </c>
      <c r="D246" s="6"/>
      <c r="E246" s="6"/>
      <c r="F246" s="6"/>
      <c r="G246" s="6"/>
      <c r="H246" s="6"/>
      <c r="I246" s="6"/>
      <c r="J246" s="6"/>
      <c r="K246" s="6"/>
      <c r="L246" s="6"/>
      <c r="M246" s="2" t="str">
        <f>IFERROR(VLOOKUP(L246,DONNEES!$P$2:$Q$8,2,0),"")</f>
        <v/>
      </c>
      <c r="N246" s="6"/>
      <c r="O246" s="18"/>
      <c r="P246" s="18"/>
      <c r="Q246" s="6"/>
      <c r="R246" s="2" t="str">
        <f>IFERROR(VLOOKUP(Q246,DONNEES!$N$2:$O$17,2,0),"")</f>
        <v/>
      </c>
      <c r="S246" s="6"/>
      <c r="T246" s="2" t="str">
        <f>IFERROR(VLOOKUP(S246,DONNEES!$R$2:$S$6,2,0),"")</f>
        <v/>
      </c>
      <c r="V246" s="11" t="str">
        <f t="shared" si="49"/>
        <v/>
      </c>
      <c r="W246" s="11" t="b">
        <f t="shared" si="50"/>
        <v>0</v>
      </c>
      <c r="X246" s="11" t="b">
        <f t="shared" si="51"/>
        <v>0</v>
      </c>
      <c r="Y246" s="12">
        <f t="shared" si="52"/>
        <v>0</v>
      </c>
      <c r="Z246" s="11">
        <f t="shared" si="55"/>
        <v>0</v>
      </c>
      <c r="AA246" s="11">
        <f t="shared" si="56"/>
        <v>0</v>
      </c>
      <c r="AB246" s="11">
        <f t="shared" si="53"/>
        <v>1</v>
      </c>
      <c r="AC246" s="11">
        <f t="shared" si="54"/>
        <v>1</v>
      </c>
      <c r="AE246" s="11" t="str">
        <f>IF(E246&lt;&gt;"",OR(VLOOKUP(H246,DONNEES!$G$2:$H$7,2,0)="09",VLOOKUP(H246,DONNEES!$G$2:$H$7,2,0)="19"),"")</f>
        <v/>
      </c>
      <c r="AJ246" s="17" t="b">
        <f t="shared" si="57"/>
        <v>1</v>
      </c>
      <c r="AK246" s="11" t="str">
        <f t="shared" si="58"/>
        <v/>
      </c>
      <c r="AL246" s="11" t="str">
        <f t="shared" si="59"/>
        <v/>
      </c>
      <c r="AM246" s="11" t="str">
        <f t="shared" si="61"/>
        <v/>
      </c>
      <c r="AN246" s="11" t="str">
        <f t="shared" si="60"/>
        <v/>
      </c>
    </row>
    <row r="247" spans="1:40" x14ac:dyDescent="0.25">
      <c r="A247" s="6"/>
      <c r="B247" s="6"/>
      <c r="C247" s="2" t="str">
        <f>IFERROR(VLOOKUP(B247,DONNEES!$E:$F,2,0),"")</f>
        <v/>
      </c>
      <c r="D247" s="6"/>
      <c r="E247" s="6"/>
      <c r="F247" s="6"/>
      <c r="G247" s="6"/>
      <c r="H247" s="6"/>
      <c r="I247" s="6"/>
      <c r="J247" s="6"/>
      <c r="K247" s="6"/>
      <c r="L247" s="6"/>
      <c r="M247" s="2" t="str">
        <f>IFERROR(VLOOKUP(L247,DONNEES!$P$2:$Q$8,2,0),"")</f>
        <v/>
      </c>
      <c r="N247" s="6"/>
      <c r="O247" s="18"/>
      <c r="P247" s="18"/>
      <c r="Q247" s="6"/>
      <c r="R247" s="2" t="str">
        <f>IFERROR(VLOOKUP(Q247,DONNEES!$N$2:$O$17,2,0),"")</f>
        <v/>
      </c>
      <c r="S247" s="6"/>
      <c r="T247" s="2" t="str">
        <f>IFERROR(VLOOKUP(S247,DONNEES!$R$2:$S$6,2,0),"")</f>
        <v/>
      </c>
      <c r="V247" s="11" t="str">
        <f t="shared" si="49"/>
        <v/>
      </c>
      <c r="W247" s="11" t="b">
        <f t="shared" si="50"/>
        <v>0</v>
      </c>
      <c r="X247" s="11" t="b">
        <f t="shared" si="51"/>
        <v>0</v>
      </c>
      <c r="Y247" s="12">
        <f t="shared" si="52"/>
        <v>0</v>
      </c>
      <c r="Z247" s="11">
        <f t="shared" si="55"/>
        <v>0</v>
      </c>
      <c r="AA247" s="11">
        <f t="shared" si="56"/>
        <v>0</v>
      </c>
      <c r="AB247" s="11">
        <f t="shared" si="53"/>
        <v>1</v>
      </c>
      <c r="AC247" s="11">
        <f t="shared" si="54"/>
        <v>1</v>
      </c>
      <c r="AE247" s="11" t="str">
        <f>IF(E247&lt;&gt;"",OR(VLOOKUP(H247,DONNEES!$G$2:$H$7,2,0)="09",VLOOKUP(H247,DONNEES!$G$2:$H$7,2,0)="19"),"")</f>
        <v/>
      </c>
      <c r="AJ247" s="17" t="b">
        <f t="shared" si="57"/>
        <v>1</v>
      </c>
      <c r="AK247" s="11" t="str">
        <f t="shared" si="58"/>
        <v/>
      </c>
      <c r="AL247" s="11" t="str">
        <f t="shared" si="59"/>
        <v/>
      </c>
      <c r="AM247" s="11" t="str">
        <f t="shared" si="61"/>
        <v/>
      </c>
      <c r="AN247" s="11" t="str">
        <f t="shared" si="60"/>
        <v/>
      </c>
    </row>
    <row r="248" spans="1:40" x14ac:dyDescent="0.25">
      <c r="A248" s="6"/>
      <c r="B248" s="6"/>
      <c r="C248" s="2" t="str">
        <f>IFERROR(VLOOKUP(B248,DONNEES!$E:$F,2,0),"")</f>
        <v/>
      </c>
      <c r="D248" s="6"/>
      <c r="E248" s="6"/>
      <c r="F248" s="6"/>
      <c r="G248" s="6"/>
      <c r="H248" s="6"/>
      <c r="I248" s="6"/>
      <c r="J248" s="6"/>
      <c r="K248" s="6"/>
      <c r="L248" s="6"/>
      <c r="M248" s="2" t="str">
        <f>IFERROR(VLOOKUP(L248,DONNEES!$P$2:$Q$8,2,0),"")</f>
        <v/>
      </c>
      <c r="N248" s="6"/>
      <c r="O248" s="18"/>
      <c r="P248" s="18"/>
      <c r="Q248" s="6"/>
      <c r="R248" s="2" t="str">
        <f>IFERROR(VLOOKUP(Q248,DONNEES!$N$2:$O$17,2,0),"")</f>
        <v/>
      </c>
      <c r="S248" s="6"/>
      <c r="T248" s="2" t="str">
        <f>IFERROR(VLOOKUP(S248,DONNEES!$R$2:$S$6,2,0),"")</f>
        <v/>
      </c>
      <c r="V248" s="11" t="str">
        <f t="shared" si="49"/>
        <v/>
      </c>
      <c r="W248" s="11" t="b">
        <f t="shared" si="50"/>
        <v>0</v>
      </c>
      <c r="X248" s="11" t="b">
        <f t="shared" si="51"/>
        <v>0</v>
      </c>
      <c r="Y248" s="12">
        <f t="shared" si="52"/>
        <v>0</v>
      </c>
      <c r="Z248" s="11">
        <f t="shared" si="55"/>
        <v>0</v>
      </c>
      <c r="AA248" s="11">
        <f t="shared" si="56"/>
        <v>0</v>
      </c>
      <c r="AB248" s="11">
        <f t="shared" si="53"/>
        <v>1</v>
      </c>
      <c r="AC248" s="11">
        <f t="shared" si="54"/>
        <v>1</v>
      </c>
      <c r="AE248" s="11" t="str">
        <f>IF(E248&lt;&gt;"",OR(VLOOKUP(H248,DONNEES!$G$2:$H$7,2,0)="09",VLOOKUP(H248,DONNEES!$G$2:$H$7,2,0)="19"),"")</f>
        <v/>
      </c>
      <c r="AJ248" s="17" t="b">
        <f t="shared" si="57"/>
        <v>1</v>
      </c>
      <c r="AK248" s="11" t="str">
        <f t="shared" si="58"/>
        <v/>
      </c>
      <c r="AL248" s="11" t="str">
        <f t="shared" si="59"/>
        <v/>
      </c>
      <c r="AM248" s="11" t="str">
        <f t="shared" si="61"/>
        <v/>
      </c>
      <c r="AN248" s="11" t="str">
        <f t="shared" si="60"/>
        <v/>
      </c>
    </row>
    <row r="249" spans="1:40" x14ac:dyDescent="0.25">
      <c r="A249" s="6"/>
      <c r="B249" s="6"/>
      <c r="C249" s="2" t="str">
        <f>IFERROR(VLOOKUP(B249,DONNEES!$E:$F,2,0),"")</f>
        <v/>
      </c>
      <c r="D249" s="6"/>
      <c r="E249" s="6"/>
      <c r="F249" s="6"/>
      <c r="G249" s="6"/>
      <c r="H249" s="6"/>
      <c r="I249" s="6"/>
      <c r="J249" s="6"/>
      <c r="K249" s="6"/>
      <c r="L249" s="6"/>
      <c r="M249" s="2" t="str">
        <f>IFERROR(VLOOKUP(L249,DONNEES!$P$2:$Q$8,2,0),"")</f>
        <v/>
      </c>
      <c r="N249" s="6"/>
      <c r="O249" s="18"/>
      <c r="P249" s="18"/>
      <c r="Q249" s="6"/>
      <c r="R249" s="2" t="str">
        <f>IFERROR(VLOOKUP(Q249,DONNEES!$N$2:$O$17,2,0),"")</f>
        <v/>
      </c>
      <c r="S249" s="6"/>
      <c r="T249" s="2" t="str">
        <f>IFERROR(VLOOKUP(S249,DONNEES!$R$2:$S$6,2,0),"")</f>
        <v/>
      </c>
      <c r="V249" s="11" t="str">
        <f t="shared" si="49"/>
        <v/>
      </c>
      <c r="W249" s="11" t="b">
        <f t="shared" si="50"/>
        <v>0</v>
      </c>
      <c r="X249" s="11" t="b">
        <f t="shared" si="51"/>
        <v>0</v>
      </c>
      <c r="Y249" s="12">
        <f t="shared" si="52"/>
        <v>0</v>
      </c>
      <c r="Z249" s="11">
        <f t="shared" si="55"/>
        <v>0</v>
      </c>
      <c r="AA249" s="11">
        <f t="shared" si="56"/>
        <v>0</v>
      </c>
      <c r="AB249" s="11">
        <f t="shared" si="53"/>
        <v>1</v>
      </c>
      <c r="AC249" s="11">
        <f t="shared" si="54"/>
        <v>1</v>
      </c>
      <c r="AE249" s="11" t="str">
        <f>IF(E249&lt;&gt;"",OR(VLOOKUP(H249,DONNEES!$G$2:$H$7,2,0)="09",VLOOKUP(H249,DONNEES!$G$2:$H$7,2,0)="19"),"")</f>
        <v/>
      </c>
      <c r="AJ249" s="17" t="b">
        <f t="shared" si="57"/>
        <v>1</v>
      </c>
      <c r="AK249" s="11" t="str">
        <f t="shared" si="58"/>
        <v/>
      </c>
      <c r="AL249" s="11" t="str">
        <f t="shared" si="59"/>
        <v/>
      </c>
      <c r="AM249" s="11" t="str">
        <f t="shared" si="61"/>
        <v/>
      </c>
      <c r="AN249" s="11" t="str">
        <f t="shared" si="60"/>
        <v/>
      </c>
    </row>
    <row r="250" spans="1:40" x14ac:dyDescent="0.25">
      <c r="A250" s="6"/>
      <c r="B250" s="6"/>
      <c r="C250" s="2" t="str">
        <f>IFERROR(VLOOKUP(B250,DONNEES!$E:$F,2,0),"")</f>
        <v/>
      </c>
      <c r="D250" s="6"/>
      <c r="E250" s="6"/>
      <c r="F250" s="6"/>
      <c r="G250" s="6"/>
      <c r="H250" s="6"/>
      <c r="I250" s="6"/>
      <c r="J250" s="6"/>
      <c r="K250" s="6"/>
      <c r="L250" s="6"/>
      <c r="M250" s="2" t="str">
        <f>IFERROR(VLOOKUP(L250,DONNEES!$P$2:$Q$8,2,0),"")</f>
        <v/>
      </c>
      <c r="N250" s="6"/>
      <c r="O250" s="18"/>
      <c r="P250" s="18"/>
      <c r="Q250" s="6"/>
      <c r="R250" s="2" t="str">
        <f>IFERROR(VLOOKUP(Q250,DONNEES!$N$2:$O$17,2,0),"")</f>
        <v/>
      </c>
      <c r="S250" s="6"/>
      <c r="T250" s="2" t="str">
        <f>IFERROR(VLOOKUP(S250,DONNEES!$R$2:$S$6,2,0),"")</f>
        <v/>
      </c>
      <c r="V250" s="11" t="str">
        <f t="shared" si="49"/>
        <v/>
      </c>
      <c r="W250" s="11" t="b">
        <f t="shared" si="50"/>
        <v>0</v>
      </c>
      <c r="X250" s="11" t="b">
        <f t="shared" si="51"/>
        <v>0</v>
      </c>
      <c r="Y250" s="12">
        <f t="shared" si="52"/>
        <v>0</v>
      </c>
      <c r="Z250" s="11">
        <f t="shared" si="55"/>
        <v>0</v>
      </c>
      <c r="AA250" s="11">
        <f t="shared" si="56"/>
        <v>0</v>
      </c>
      <c r="AB250" s="11">
        <f t="shared" si="53"/>
        <v>1</v>
      </c>
      <c r="AC250" s="11">
        <f t="shared" si="54"/>
        <v>1</v>
      </c>
      <c r="AE250" s="11" t="str">
        <f>IF(E250&lt;&gt;"",OR(VLOOKUP(H250,DONNEES!$G$2:$H$7,2,0)="09",VLOOKUP(H250,DONNEES!$G$2:$H$7,2,0)="19"),"")</f>
        <v/>
      </c>
      <c r="AJ250" s="17" t="b">
        <f t="shared" si="57"/>
        <v>1</v>
      </c>
      <c r="AK250" s="11" t="str">
        <f t="shared" si="58"/>
        <v/>
      </c>
      <c r="AL250" s="11" t="str">
        <f t="shared" si="59"/>
        <v/>
      </c>
      <c r="AM250" s="11" t="str">
        <f t="shared" si="61"/>
        <v/>
      </c>
      <c r="AN250" s="11" t="str">
        <f t="shared" si="60"/>
        <v/>
      </c>
    </row>
    <row r="251" spans="1:40" x14ac:dyDescent="0.25">
      <c r="A251" s="6"/>
      <c r="B251" s="6"/>
      <c r="C251" s="2" t="str">
        <f>IFERROR(VLOOKUP(B251,DONNEES!$E:$F,2,0),"")</f>
        <v/>
      </c>
      <c r="D251" s="6"/>
      <c r="E251" s="6"/>
      <c r="F251" s="6"/>
      <c r="G251" s="6"/>
      <c r="H251" s="6"/>
      <c r="I251" s="6"/>
      <c r="J251" s="6"/>
      <c r="K251" s="6"/>
      <c r="L251" s="6"/>
      <c r="M251" s="2" t="str">
        <f>IFERROR(VLOOKUP(L251,DONNEES!$P$2:$Q$8,2,0),"")</f>
        <v/>
      </c>
      <c r="N251" s="6"/>
      <c r="O251" s="18"/>
      <c r="P251" s="18"/>
      <c r="Q251" s="6"/>
      <c r="R251" s="2" t="str">
        <f>IFERROR(VLOOKUP(Q251,DONNEES!$N$2:$O$17,2,0),"")</f>
        <v/>
      </c>
      <c r="S251" s="6"/>
      <c r="T251" s="2" t="str">
        <f>IFERROR(VLOOKUP(S251,DONNEES!$R$2:$S$6,2,0),"")</f>
        <v/>
      </c>
      <c r="V251" s="11" t="str">
        <f t="shared" si="49"/>
        <v/>
      </c>
      <c r="W251" s="11" t="b">
        <f t="shared" si="50"/>
        <v>0</v>
      </c>
      <c r="X251" s="11" t="b">
        <f t="shared" si="51"/>
        <v>0</v>
      </c>
      <c r="Y251" s="12">
        <f t="shared" si="52"/>
        <v>0</v>
      </c>
      <c r="Z251" s="11">
        <f t="shared" si="55"/>
        <v>0</v>
      </c>
      <c r="AA251" s="11">
        <f t="shared" si="56"/>
        <v>0</v>
      </c>
      <c r="AB251" s="11">
        <f t="shared" si="53"/>
        <v>1</v>
      </c>
      <c r="AC251" s="11">
        <f t="shared" si="54"/>
        <v>1</v>
      </c>
      <c r="AE251" s="11" t="str">
        <f>IF(E251&lt;&gt;"",OR(VLOOKUP(H251,DONNEES!$G$2:$H$7,2,0)="09",VLOOKUP(H251,DONNEES!$G$2:$H$7,2,0)="19"),"")</f>
        <v/>
      </c>
      <c r="AJ251" s="17" t="b">
        <f t="shared" si="57"/>
        <v>1</v>
      </c>
      <c r="AK251" s="11" t="str">
        <f t="shared" si="58"/>
        <v/>
      </c>
      <c r="AL251" s="11" t="str">
        <f t="shared" si="59"/>
        <v/>
      </c>
      <c r="AM251" s="11" t="str">
        <f t="shared" si="61"/>
        <v/>
      </c>
      <c r="AN251" s="11" t="str">
        <f t="shared" si="60"/>
        <v/>
      </c>
    </row>
    <row r="252" spans="1:40" x14ac:dyDescent="0.25">
      <c r="A252" s="6"/>
      <c r="B252" s="6"/>
      <c r="C252" s="2" t="str">
        <f>IFERROR(VLOOKUP(B252,DONNEES!$E:$F,2,0),"")</f>
        <v/>
      </c>
      <c r="D252" s="6"/>
      <c r="E252" s="6"/>
      <c r="F252" s="6"/>
      <c r="G252" s="6"/>
      <c r="H252" s="6"/>
      <c r="I252" s="6"/>
      <c r="J252" s="6"/>
      <c r="K252" s="6"/>
      <c r="L252" s="6"/>
      <c r="M252" s="2" t="str">
        <f>IFERROR(VLOOKUP(L252,DONNEES!$P$2:$Q$8,2,0),"")</f>
        <v/>
      </c>
      <c r="N252" s="6"/>
      <c r="O252" s="18"/>
      <c r="P252" s="18"/>
      <c r="Q252" s="6"/>
      <c r="R252" s="2" t="str">
        <f>IFERROR(VLOOKUP(Q252,DONNEES!$N$2:$O$17,2,0),"")</f>
        <v/>
      </c>
      <c r="S252" s="6"/>
      <c r="T252" s="2" t="str">
        <f>IFERROR(VLOOKUP(S252,DONNEES!$R$2:$S$6,2,0),"")</f>
        <v/>
      </c>
      <c r="V252" s="11" t="str">
        <f t="shared" si="49"/>
        <v/>
      </c>
      <c r="W252" s="11" t="b">
        <f t="shared" si="50"/>
        <v>0</v>
      </c>
      <c r="X252" s="11" t="b">
        <f t="shared" si="51"/>
        <v>0</v>
      </c>
      <c r="Y252" s="12">
        <f t="shared" si="52"/>
        <v>0</v>
      </c>
      <c r="Z252" s="11">
        <f t="shared" si="55"/>
        <v>0</v>
      </c>
      <c r="AA252" s="11">
        <f t="shared" si="56"/>
        <v>0</v>
      </c>
      <c r="AB252" s="11">
        <f t="shared" si="53"/>
        <v>1</v>
      </c>
      <c r="AC252" s="11">
        <f t="shared" si="54"/>
        <v>1</v>
      </c>
      <c r="AE252" s="11" t="str">
        <f>IF(E252&lt;&gt;"",OR(VLOOKUP(H252,DONNEES!$G$2:$H$7,2,0)="09",VLOOKUP(H252,DONNEES!$G$2:$H$7,2,0)="19"),"")</f>
        <v/>
      </c>
      <c r="AJ252" s="17" t="b">
        <f t="shared" si="57"/>
        <v>1</v>
      </c>
      <c r="AK252" s="11" t="str">
        <f t="shared" si="58"/>
        <v/>
      </c>
      <c r="AL252" s="11" t="str">
        <f t="shared" si="59"/>
        <v/>
      </c>
      <c r="AM252" s="11" t="str">
        <f t="shared" si="61"/>
        <v/>
      </c>
      <c r="AN252" s="11" t="str">
        <f t="shared" si="60"/>
        <v/>
      </c>
    </row>
    <row r="253" spans="1:40" x14ac:dyDescent="0.25">
      <c r="A253" s="6"/>
      <c r="B253" s="6"/>
      <c r="C253" s="2" t="str">
        <f>IFERROR(VLOOKUP(B253,DONNEES!$E:$F,2,0),"")</f>
        <v/>
      </c>
      <c r="D253" s="6"/>
      <c r="E253" s="6"/>
      <c r="F253" s="6"/>
      <c r="G253" s="6"/>
      <c r="H253" s="6"/>
      <c r="I253" s="6"/>
      <c r="J253" s="6"/>
      <c r="K253" s="6"/>
      <c r="L253" s="6"/>
      <c r="M253" s="2" t="str">
        <f>IFERROR(VLOOKUP(L253,DONNEES!$P$2:$Q$8,2,0),"")</f>
        <v/>
      </c>
      <c r="N253" s="6"/>
      <c r="O253" s="18"/>
      <c r="P253" s="18"/>
      <c r="Q253" s="6"/>
      <c r="R253" s="2" t="str">
        <f>IFERROR(VLOOKUP(Q253,DONNEES!$N$2:$O$17,2,0),"")</f>
        <v/>
      </c>
      <c r="S253" s="6"/>
      <c r="T253" s="2" t="str">
        <f>IFERROR(VLOOKUP(S253,DONNEES!$R$2:$S$6,2,0),"")</f>
        <v/>
      </c>
      <c r="V253" s="11" t="str">
        <f t="shared" si="49"/>
        <v/>
      </c>
      <c r="W253" s="11" t="b">
        <f t="shared" si="50"/>
        <v>0</v>
      </c>
      <c r="X253" s="11" t="b">
        <f t="shared" si="51"/>
        <v>0</v>
      </c>
      <c r="Y253" s="12">
        <f t="shared" si="52"/>
        <v>0</v>
      </c>
      <c r="Z253" s="11">
        <f t="shared" si="55"/>
        <v>0</v>
      </c>
      <c r="AA253" s="11">
        <f t="shared" si="56"/>
        <v>0</v>
      </c>
      <c r="AB253" s="11">
        <f t="shared" si="53"/>
        <v>1</v>
      </c>
      <c r="AC253" s="11">
        <f t="shared" si="54"/>
        <v>1</v>
      </c>
      <c r="AE253" s="11" t="str">
        <f>IF(E253&lt;&gt;"",OR(VLOOKUP(H253,DONNEES!$G$2:$H$7,2,0)="09",VLOOKUP(H253,DONNEES!$G$2:$H$7,2,0)="19"),"")</f>
        <v/>
      </c>
      <c r="AJ253" s="17" t="b">
        <f t="shared" si="57"/>
        <v>1</v>
      </c>
      <c r="AK253" s="11" t="str">
        <f t="shared" si="58"/>
        <v/>
      </c>
      <c r="AL253" s="11" t="str">
        <f t="shared" si="59"/>
        <v/>
      </c>
      <c r="AM253" s="11" t="str">
        <f t="shared" si="61"/>
        <v/>
      </c>
      <c r="AN253" s="11" t="str">
        <f t="shared" si="60"/>
        <v/>
      </c>
    </row>
    <row r="254" spans="1:40" x14ac:dyDescent="0.25">
      <c r="A254" s="6"/>
      <c r="B254" s="6"/>
      <c r="C254" s="2" t="str">
        <f>IFERROR(VLOOKUP(B254,DONNEES!$E:$F,2,0),"")</f>
        <v/>
      </c>
      <c r="D254" s="6"/>
      <c r="E254" s="6"/>
      <c r="F254" s="6"/>
      <c r="G254" s="6"/>
      <c r="H254" s="6"/>
      <c r="I254" s="6"/>
      <c r="J254" s="6"/>
      <c r="K254" s="6"/>
      <c r="L254" s="6"/>
      <c r="M254" s="2" t="str">
        <f>IFERROR(VLOOKUP(L254,DONNEES!$P$2:$Q$8,2,0),"")</f>
        <v/>
      </c>
      <c r="N254" s="6"/>
      <c r="O254" s="18"/>
      <c r="P254" s="18"/>
      <c r="Q254" s="6"/>
      <c r="R254" s="2" t="str">
        <f>IFERROR(VLOOKUP(Q254,DONNEES!$N$2:$O$17,2,0),"")</f>
        <v/>
      </c>
      <c r="S254" s="6"/>
      <c r="T254" s="2" t="str">
        <f>IFERROR(VLOOKUP(S254,DONNEES!$R$2:$S$6,2,0),"")</f>
        <v/>
      </c>
      <c r="V254" s="11" t="str">
        <f t="shared" si="49"/>
        <v/>
      </c>
      <c r="W254" s="11" t="b">
        <f t="shared" si="50"/>
        <v>0</v>
      </c>
      <c r="X254" s="11" t="b">
        <f t="shared" si="51"/>
        <v>0</v>
      </c>
      <c r="Y254" s="12">
        <f t="shared" si="52"/>
        <v>0</v>
      </c>
      <c r="Z254" s="11">
        <f t="shared" si="55"/>
        <v>0</v>
      </c>
      <c r="AA254" s="11">
        <f t="shared" si="56"/>
        <v>0</v>
      </c>
      <c r="AB254" s="11">
        <f t="shared" si="53"/>
        <v>1</v>
      </c>
      <c r="AC254" s="11">
        <f t="shared" si="54"/>
        <v>1</v>
      </c>
      <c r="AE254" s="11" t="str">
        <f>IF(E254&lt;&gt;"",OR(VLOOKUP(H254,DONNEES!$G$2:$H$7,2,0)="09",VLOOKUP(H254,DONNEES!$G$2:$H$7,2,0)="19"),"")</f>
        <v/>
      </c>
      <c r="AJ254" s="17" t="b">
        <f t="shared" si="57"/>
        <v>1</v>
      </c>
      <c r="AK254" s="11" t="str">
        <f t="shared" si="58"/>
        <v/>
      </c>
      <c r="AL254" s="11" t="str">
        <f t="shared" si="59"/>
        <v/>
      </c>
      <c r="AM254" s="11" t="str">
        <f t="shared" si="61"/>
        <v/>
      </c>
      <c r="AN254" s="11" t="str">
        <f t="shared" si="60"/>
        <v/>
      </c>
    </row>
    <row r="255" spans="1:40" x14ac:dyDescent="0.25">
      <c r="A255" s="6"/>
      <c r="B255" s="6"/>
      <c r="C255" s="2" t="str">
        <f>IFERROR(VLOOKUP(B255,DONNEES!$E:$F,2,0),"")</f>
        <v/>
      </c>
      <c r="D255" s="6"/>
      <c r="E255" s="6"/>
      <c r="F255" s="6"/>
      <c r="G255" s="6"/>
      <c r="H255" s="6"/>
      <c r="I255" s="6"/>
      <c r="J255" s="6"/>
      <c r="K255" s="6"/>
      <c r="L255" s="6"/>
      <c r="M255" s="2" t="str">
        <f>IFERROR(VLOOKUP(L255,DONNEES!$P$2:$Q$8,2,0),"")</f>
        <v/>
      </c>
      <c r="N255" s="6"/>
      <c r="O255" s="18"/>
      <c r="P255" s="18"/>
      <c r="Q255" s="6"/>
      <c r="R255" s="2" t="str">
        <f>IFERROR(VLOOKUP(Q255,DONNEES!$N$2:$O$17,2,0),"")</f>
        <v/>
      </c>
      <c r="S255" s="6"/>
      <c r="T255" s="2" t="str">
        <f>IFERROR(VLOOKUP(S255,DONNEES!$R$2:$S$6,2,0),"")</f>
        <v/>
      </c>
      <c r="V255" s="11" t="str">
        <f t="shared" si="49"/>
        <v/>
      </c>
      <c r="W255" s="11" t="b">
        <f t="shared" si="50"/>
        <v>0</v>
      </c>
      <c r="X255" s="11" t="b">
        <f t="shared" si="51"/>
        <v>0</v>
      </c>
      <c r="Y255" s="12">
        <f t="shared" si="52"/>
        <v>0</v>
      </c>
      <c r="Z255" s="11">
        <f t="shared" si="55"/>
        <v>0</v>
      </c>
      <c r="AA255" s="11">
        <f t="shared" si="56"/>
        <v>0</v>
      </c>
      <c r="AB255" s="11">
        <f t="shared" si="53"/>
        <v>1</v>
      </c>
      <c r="AC255" s="11">
        <f t="shared" si="54"/>
        <v>1</v>
      </c>
      <c r="AE255" s="11" t="str">
        <f>IF(E255&lt;&gt;"",OR(VLOOKUP(H255,DONNEES!$G$2:$H$7,2,0)="09",VLOOKUP(H255,DONNEES!$G$2:$H$7,2,0)="19"),"")</f>
        <v/>
      </c>
      <c r="AJ255" s="17" t="b">
        <f t="shared" si="57"/>
        <v>1</v>
      </c>
      <c r="AK255" s="11" t="str">
        <f t="shared" si="58"/>
        <v/>
      </c>
      <c r="AL255" s="11" t="str">
        <f t="shared" si="59"/>
        <v/>
      </c>
      <c r="AM255" s="11" t="str">
        <f t="shared" si="61"/>
        <v/>
      </c>
      <c r="AN255" s="11" t="str">
        <f t="shared" si="60"/>
        <v/>
      </c>
    </row>
    <row r="256" spans="1:40" x14ac:dyDescent="0.25">
      <c r="A256" s="6"/>
      <c r="B256" s="6"/>
      <c r="C256" s="2" t="str">
        <f>IFERROR(VLOOKUP(B256,DONNEES!$E:$F,2,0),"")</f>
        <v/>
      </c>
      <c r="D256" s="6"/>
      <c r="E256" s="6"/>
      <c r="F256" s="6"/>
      <c r="G256" s="6"/>
      <c r="H256" s="6"/>
      <c r="I256" s="6"/>
      <c r="J256" s="6"/>
      <c r="K256" s="6"/>
      <c r="L256" s="6"/>
      <c r="M256" s="2" t="str">
        <f>IFERROR(VLOOKUP(L256,DONNEES!$P$2:$Q$8,2,0),"")</f>
        <v/>
      </c>
      <c r="N256" s="6"/>
      <c r="O256" s="18"/>
      <c r="P256" s="18"/>
      <c r="Q256" s="6"/>
      <c r="R256" s="2" t="str">
        <f>IFERROR(VLOOKUP(Q256,DONNEES!$N$2:$O$17,2,0),"")</f>
        <v/>
      </c>
      <c r="S256" s="6"/>
      <c r="T256" s="2" t="str">
        <f>IFERROR(VLOOKUP(S256,DONNEES!$R$2:$S$6,2,0),"")</f>
        <v/>
      </c>
      <c r="V256" s="11" t="str">
        <f t="shared" si="49"/>
        <v/>
      </c>
      <c r="W256" s="11" t="b">
        <f t="shared" si="50"/>
        <v>0</v>
      </c>
      <c r="X256" s="11" t="b">
        <f t="shared" si="51"/>
        <v>0</v>
      </c>
      <c r="Y256" s="12">
        <f t="shared" si="52"/>
        <v>0</v>
      </c>
      <c r="Z256" s="11">
        <f t="shared" si="55"/>
        <v>0</v>
      </c>
      <c r="AA256" s="11">
        <f t="shared" si="56"/>
        <v>0</v>
      </c>
      <c r="AB256" s="11">
        <f t="shared" si="53"/>
        <v>1</v>
      </c>
      <c r="AC256" s="11">
        <f t="shared" si="54"/>
        <v>1</v>
      </c>
      <c r="AE256" s="11" t="str">
        <f>IF(E256&lt;&gt;"",OR(VLOOKUP(H256,DONNEES!$G$2:$H$7,2,0)="09",VLOOKUP(H256,DONNEES!$G$2:$H$7,2,0)="19"),"")</f>
        <v/>
      </c>
      <c r="AJ256" s="17" t="b">
        <f t="shared" si="57"/>
        <v>1</v>
      </c>
      <c r="AK256" s="11" t="str">
        <f t="shared" si="58"/>
        <v/>
      </c>
      <c r="AL256" s="11" t="str">
        <f t="shared" si="59"/>
        <v/>
      </c>
      <c r="AM256" s="11" t="str">
        <f t="shared" si="61"/>
        <v/>
      </c>
      <c r="AN256" s="11" t="str">
        <f t="shared" si="60"/>
        <v/>
      </c>
    </row>
    <row r="257" spans="1:40" x14ac:dyDescent="0.25">
      <c r="A257" s="6"/>
      <c r="B257" s="6"/>
      <c r="C257" s="2" t="str">
        <f>IFERROR(VLOOKUP(B257,DONNEES!$E:$F,2,0),"")</f>
        <v/>
      </c>
      <c r="D257" s="6"/>
      <c r="E257" s="6"/>
      <c r="F257" s="6"/>
      <c r="G257" s="6"/>
      <c r="H257" s="6"/>
      <c r="I257" s="6"/>
      <c r="J257" s="6"/>
      <c r="K257" s="6"/>
      <c r="L257" s="6"/>
      <c r="M257" s="2" t="str">
        <f>IFERROR(VLOOKUP(L257,DONNEES!$P$2:$Q$8,2,0),"")</f>
        <v/>
      </c>
      <c r="N257" s="6"/>
      <c r="O257" s="18"/>
      <c r="P257" s="18"/>
      <c r="Q257" s="6"/>
      <c r="R257" s="2" t="str">
        <f>IFERROR(VLOOKUP(Q257,DONNEES!$N$2:$O$17,2,0),"")</f>
        <v/>
      </c>
      <c r="S257" s="6"/>
      <c r="T257" s="2" t="str">
        <f>IFERROR(VLOOKUP(S257,DONNEES!$R$2:$S$6,2,0),"")</f>
        <v/>
      </c>
      <c r="V257" s="11" t="str">
        <f t="shared" si="49"/>
        <v/>
      </c>
      <c r="W257" s="11" t="b">
        <f t="shared" si="50"/>
        <v>0</v>
      </c>
      <c r="X257" s="11" t="b">
        <f t="shared" si="51"/>
        <v>0</v>
      </c>
      <c r="Y257" s="12">
        <f t="shared" si="52"/>
        <v>0</v>
      </c>
      <c r="Z257" s="11">
        <f t="shared" si="55"/>
        <v>0</v>
      </c>
      <c r="AA257" s="11">
        <f t="shared" si="56"/>
        <v>0</v>
      </c>
      <c r="AB257" s="11">
        <f t="shared" si="53"/>
        <v>1</v>
      </c>
      <c r="AC257" s="11">
        <f t="shared" si="54"/>
        <v>1</v>
      </c>
      <c r="AE257" s="11" t="str">
        <f>IF(E257&lt;&gt;"",OR(VLOOKUP(H257,DONNEES!$G$2:$H$7,2,0)="09",VLOOKUP(H257,DONNEES!$G$2:$H$7,2,0)="19"),"")</f>
        <v/>
      </c>
      <c r="AJ257" s="17" t="b">
        <f t="shared" si="57"/>
        <v>1</v>
      </c>
      <c r="AK257" s="11" t="str">
        <f t="shared" si="58"/>
        <v/>
      </c>
      <c r="AL257" s="11" t="str">
        <f t="shared" si="59"/>
        <v/>
      </c>
      <c r="AM257" s="11" t="str">
        <f t="shared" si="61"/>
        <v/>
      </c>
      <c r="AN257" s="11" t="str">
        <f t="shared" si="60"/>
        <v/>
      </c>
    </row>
    <row r="258" spans="1:40" x14ac:dyDescent="0.25">
      <c r="A258" s="6"/>
      <c r="B258" s="6"/>
      <c r="C258" s="2" t="str">
        <f>IFERROR(VLOOKUP(B258,DONNEES!$E:$F,2,0),"")</f>
        <v/>
      </c>
      <c r="D258" s="6"/>
      <c r="E258" s="6"/>
      <c r="F258" s="6"/>
      <c r="G258" s="6"/>
      <c r="H258" s="6"/>
      <c r="I258" s="6"/>
      <c r="J258" s="6"/>
      <c r="K258" s="6"/>
      <c r="L258" s="6"/>
      <c r="M258" s="2" t="str">
        <f>IFERROR(VLOOKUP(L258,DONNEES!$P$2:$Q$8,2,0),"")</f>
        <v/>
      </c>
      <c r="N258" s="6"/>
      <c r="O258" s="18"/>
      <c r="P258" s="18"/>
      <c r="Q258" s="6"/>
      <c r="R258" s="2" t="str">
        <f>IFERROR(VLOOKUP(Q258,DONNEES!$N$2:$O$17,2,0),"")</f>
        <v/>
      </c>
      <c r="S258" s="6"/>
      <c r="T258" s="2" t="str">
        <f>IFERROR(VLOOKUP(S258,DONNEES!$R$2:$S$6,2,0),"")</f>
        <v/>
      </c>
      <c r="V258" s="11" t="str">
        <f t="shared" si="49"/>
        <v/>
      </c>
      <c r="W258" s="11" t="b">
        <f t="shared" si="50"/>
        <v>0</v>
      </c>
      <c r="X258" s="11" t="b">
        <f t="shared" si="51"/>
        <v>0</v>
      </c>
      <c r="Y258" s="12">
        <f t="shared" si="52"/>
        <v>0</v>
      </c>
      <c r="Z258" s="11">
        <f t="shared" si="55"/>
        <v>0</v>
      </c>
      <c r="AA258" s="11">
        <f t="shared" si="56"/>
        <v>0</v>
      </c>
      <c r="AB258" s="11">
        <f t="shared" si="53"/>
        <v>1</v>
      </c>
      <c r="AC258" s="11">
        <f t="shared" si="54"/>
        <v>1</v>
      </c>
      <c r="AE258" s="11" t="str">
        <f>IF(E258&lt;&gt;"",OR(VLOOKUP(H258,DONNEES!$G$2:$H$7,2,0)="09",VLOOKUP(H258,DONNEES!$G$2:$H$7,2,0)="19"),"")</f>
        <v/>
      </c>
      <c r="AJ258" s="17" t="b">
        <f t="shared" si="57"/>
        <v>1</v>
      </c>
      <c r="AK258" s="11" t="str">
        <f t="shared" si="58"/>
        <v/>
      </c>
      <c r="AL258" s="11" t="str">
        <f t="shared" si="59"/>
        <v/>
      </c>
      <c r="AM258" s="11" t="str">
        <f t="shared" si="61"/>
        <v/>
      </c>
      <c r="AN258" s="11" t="str">
        <f t="shared" si="60"/>
        <v/>
      </c>
    </row>
    <row r="259" spans="1:40" x14ac:dyDescent="0.25">
      <c r="A259" s="6"/>
      <c r="B259" s="6"/>
      <c r="C259" s="2" t="str">
        <f>IFERROR(VLOOKUP(B259,DONNEES!$E:$F,2,0),"")</f>
        <v/>
      </c>
      <c r="D259" s="6"/>
      <c r="E259" s="6"/>
      <c r="F259" s="6"/>
      <c r="G259" s="6"/>
      <c r="H259" s="6"/>
      <c r="I259" s="6"/>
      <c r="J259" s="6"/>
      <c r="K259" s="6"/>
      <c r="L259" s="6"/>
      <c r="M259" s="2" t="str">
        <f>IFERROR(VLOOKUP(L259,DONNEES!$P$2:$Q$8,2,0),"")</f>
        <v/>
      </c>
      <c r="N259" s="6"/>
      <c r="O259" s="18"/>
      <c r="P259" s="18"/>
      <c r="Q259" s="6"/>
      <c r="R259" s="2" t="str">
        <f>IFERROR(VLOOKUP(Q259,DONNEES!$N$2:$O$17,2,0),"")</f>
        <v/>
      </c>
      <c r="S259" s="6"/>
      <c r="T259" s="2" t="str">
        <f>IFERROR(VLOOKUP(S259,DONNEES!$R$2:$S$6,2,0),"")</f>
        <v/>
      </c>
      <c r="V259" s="11" t="str">
        <f t="shared" si="49"/>
        <v/>
      </c>
      <c r="W259" s="11" t="b">
        <f t="shared" si="50"/>
        <v>0</v>
      </c>
      <c r="X259" s="11" t="b">
        <f t="shared" si="51"/>
        <v>0</v>
      </c>
      <c r="Y259" s="12">
        <f t="shared" si="52"/>
        <v>0</v>
      </c>
      <c r="Z259" s="11">
        <f t="shared" si="55"/>
        <v>0</v>
      </c>
      <c r="AA259" s="11">
        <f t="shared" si="56"/>
        <v>0</v>
      </c>
      <c r="AB259" s="11">
        <f t="shared" si="53"/>
        <v>1</v>
      </c>
      <c r="AC259" s="11">
        <f t="shared" si="54"/>
        <v>1</v>
      </c>
      <c r="AE259" s="11" t="str">
        <f>IF(E259&lt;&gt;"",OR(VLOOKUP(H259,DONNEES!$G$2:$H$7,2,0)="09",VLOOKUP(H259,DONNEES!$G$2:$H$7,2,0)="19"),"")</f>
        <v/>
      </c>
      <c r="AJ259" s="17" t="b">
        <f t="shared" si="57"/>
        <v>1</v>
      </c>
      <c r="AK259" s="11" t="str">
        <f t="shared" si="58"/>
        <v/>
      </c>
      <c r="AL259" s="11" t="str">
        <f t="shared" si="59"/>
        <v/>
      </c>
      <c r="AM259" s="11" t="str">
        <f t="shared" si="61"/>
        <v/>
      </c>
      <c r="AN259" s="11" t="str">
        <f t="shared" si="60"/>
        <v/>
      </c>
    </row>
    <row r="260" spans="1:40" x14ac:dyDescent="0.25">
      <c r="A260" s="6"/>
      <c r="B260" s="6"/>
      <c r="C260" s="2" t="str">
        <f>IFERROR(VLOOKUP(B260,DONNEES!$E:$F,2,0),"")</f>
        <v/>
      </c>
      <c r="D260" s="6"/>
      <c r="E260" s="6"/>
      <c r="F260" s="6"/>
      <c r="G260" s="6"/>
      <c r="H260" s="6"/>
      <c r="I260" s="6"/>
      <c r="J260" s="6"/>
      <c r="K260" s="6"/>
      <c r="L260" s="6"/>
      <c r="M260" s="2" t="str">
        <f>IFERROR(VLOOKUP(L260,DONNEES!$P$2:$Q$8,2,0),"")</f>
        <v/>
      </c>
      <c r="N260" s="6"/>
      <c r="O260" s="18"/>
      <c r="P260" s="18"/>
      <c r="Q260" s="6"/>
      <c r="R260" s="2" t="str">
        <f>IFERROR(VLOOKUP(Q260,DONNEES!$N$2:$O$17,2,0),"")</f>
        <v/>
      </c>
      <c r="S260" s="6"/>
      <c r="T260" s="2" t="str">
        <f>IFERROR(VLOOKUP(S260,DONNEES!$R$2:$S$6,2,0),"")</f>
        <v/>
      </c>
      <c r="V260" s="11" t="str">
        <f t="shared" si="49"/>
        <v/>
      </c>
      <c r="W260" s="11" t="b">
        <f t="shared" si="50"/>
        <v>0</v>
      </c>
      <c r="X260" s="11" t="b">
        <f t="shared" si="51"/>
        <v>0</v>
      </c>
      <c r="Y260" s="12">
        <f t="shared" si="52"/>
        <v>0</v>
      </c>
      <c r="Z260" s="11">
        <f t="shared" si="55"/>
        <v>0</v>
      </c>
      <c r="AA260" s="11">
        <f t="shared" si="56"/>
        <v>0</v>
      </c>
      <c r="AB260" s="11">
        <f t="shared" si="53"/>
        <v>1</v>
      </c>
      <c r="AC260" s="11">
        <f t="shared" si="54"/>
        <v>1</v>
      </c>
      <c r="AE260" s="11" t="str">
        <f>IF(E260&lt;&gt;"",OR(VLOOKUP(H260,DONNEES!$G$2:$H$7,2,0)="09",VLOOKUP(H260,DONNEES!$G$2:$H$7,2,0)="19"),"")</f>
        <v/>
      </c>
      <c r="AJ260" s="17" t="b">
        <f t="shared" si="57"/>
        <v>1</v>
      </c>
      <c r="AK260" s="11" t="str">
        <f t="shared" si="58"/>
        <v/>
      </c>
      <c r="AL260" s="11" t="str">
        <f t="shared" si="59"/>
        <v/>
      </c>
      <c r="AM260" s="11" t="str">
        <f t="shared" si="61"/>
        <v/>
      </c>
      <c r="AN260" s="11" t="str">
        <f t="shared" si="60"/>
        <v/>
      </c>
    </row>
    <row r="261" spans="1:40" x14ac:dyDescent="0.25">
      <c r="A261" s="6"/>
      <c r="B261" s="6"/>
      <c r="C261" s="2" t="str">
        <f>IFERROR(VLOOKUP(B261,DONNEES!$E:$F,2,0),"")</f>
        <v/>
      </c>
      <c r="D261" s="6"/>
      <c r="E261" s="6"/>
      <c r="F261" s="6"/>
      <c r="G261" s="6"/>
      <c r="H261" s="6"/>
      <c r="I261" s="6"/>
      <c r="J261" s="6"/>
      <c r="K261" s="6"/>
      <c r="L261" s="6"/>
      <c r="M261" s="2" t="str">
        <f>IFERROR(VLOOKUP(L261,DONNEES!$P$2:$Q$8,2,0),"")</f>
        <v/>
      </c>
      <c r="N261" s="6"/>
      <c r="O261" s="18"/>
      <c r="P261" s="18"/>
      <c r="Q261" s="6"/>
      <c r="R261" s="2" t="str">
        <f>IFERROR(VLOOKUP(Q261,DONNEES!$N$2:$O$17,2,0),"")</f>
        <v/>
      </c>
      <c r="S261" s="6"/>
      <c r="T261" s="2" t="str">
        <f>IFERROR(VLOOKUP(S261,DONNEES!$R$2:$S$6,2,0),"")</f>
        <v/>
      </c>
      <c r="V261" s="11" t="str">
        <f t="shared" si="49"/>
        <v/>
      </c>
      <c r="W261" s="11" t="b">
        <f t="shared" si="50"/>
        <v>0</v>
      </c>
      <c r="X261" s="11" t="b">
        <f t="shared" si="51"/>
        <v>0</v>
      </c>
      <c r="Y261" s="12">
        <f t="shared" si="52"/>
        <v>0</v>
      </c>
      <c r="Z261" s="11">
        <f t="shared" si="55"/>
        <v>0</v>
      </c>
      <c r="AA261" s="11">
        <f t="shared" si="56"/>
        <v>0</v>
      </c>
      <c r="AB261" s="11">
        <f t="shared" si="53"/>
        <v>1</v>
      </c>
      <c r="AC261" s="11">
        <f t="shared" si="54"/>
        <v>1</v>
      </c>
      <c r="AE261" s="11" t="str">
        <f>IF(E261&lt;&gt;"",OR(VLOOKUP(H261,DONNEES!$G$2:$H$7,2,0)="09",VLOOKUP(H261,DONNEES!$G$2:$H$7,2,0)="19"),"")</f>
        <v/>
      </c>
      <c r="AJ261" s="17" t="b">
        <f t="shared" si="57"/>
        <v>1</v>
      </c>
      <c r="AK261" s="11" t="str">
        <f t="shared" si="58"/>
        <v/>
      </c>
      <c r="AL261" s="11" t="str">
        <f t="shared" si="59"/>
        <v/>
      </c>
      <c r="AM261" s="11" t="str">
        <f t="shared" si="61"/>
        <v/>
      </c>
      <c r="AN261" s="11" t="str">
        <f t="shared" si="60"/>
        <v/>
      </c>
    </row>
    <row r="262" spans="1:40" x14ac:dyDescent="0.25">
      <c r="A262" s="6"/>
      <c r="B262" s="6"/>
      <c r="C262" s="2" t="str">
        <f>IFERROR(VLOOKUP(B262,DONNEES!$E:$F,2,0),"")</f>
        <v/>
      </c>
      <c r="D262" s="6"/>
      <c r="E262" s="6"/>
      <c r="F262" s="6"/>
      <c r="G262" s="6"/>
      <c r="H262" s="6"/>
      <c r="I262" s="6"/>
      <c r="J262" s="6"/>
      <c r="K262" s="6"/>
      <c r="L262" s="6"/>
      <c r="M262" s="2" t="str">
        <f>IFERROR(VLOOKUP(L262,DONNEES!$P$2:$Q$8,2,0),"")</f>
        <v/>
      </c>
      <c r="N262" s="6"/>
      <c r="O262" s="18"/>
      <c r="P262" s="18"/>
      <c r="Q262" s="6"/>
      <c r="R262" s="2" t="str">
        <f>IFERROR(VLOOKUP(Q262,DONNEES!$N$2:$O$17,2,0),"")</f>
        <v/>
      </c>
      <c r="S262" s="6"/>
      <c r="T262" s="2" t="str">
        <f>IFERROR(VLOOKUP(S262,DONNEES!$R$2:$S$6,2,0),"")</f>
        <v/>
      </c>
      <c r="V262" s="11" t="str">
        <f t="shared" si="49"/>
        <v/>
      </c>
      <c r="W262" s="11" t="b">
        <f t="shared" si="50"/>
        <v>0</v>
      </c>
      <c r="X262" s="11" t="b">
        <f t="shared" si="51"/>
        <v>0</v>
      </c>
      <c r="Y262" s="12">
        <f t="shared" si="52"/>
        <v>0</v>
      </c>
      <c r="Z262" s="11">
        <f t="shared" si="55"/>
        <v>0</v>
      </c>
      <c r="AA262" s="11">
        <f t="shared" si="56"/>
        <v>0</v>
      </c>
      <c r="AB262" s="11">
        <f t="shared" si="53"/>
        <v>1</v>
      </c>
      <c r="AC262" s="11">
        <f t="shared" si="54"/>
        <v>1</v>
      </c>
      <c r="AE262" s="11" t="str">
        <f>IF(E262&lt;&gt;"",OR(VLOOKUP(H262,DONNEES!$G$2:$H$7,2,0)="09",VLOOKUP(H262,DONNEES!$G$2:$H$7,2,0)="19"),"")</f>
        <v/>
      </c>
      <c r="AJ262" s="17" t="b">
        <f t="shared" si="57"/>
        <v>1</v>
      </c>
      <c r="AK262" s="11" t="str">
        <f t="shared" si="58"/>
        <v/>
      </c>
      <c r="AL262" s="11" t="str">
        <f t="shared" si="59"/>
        <v/>
      </c>
      <c r="AM262" s="11" t="str">
        <f t="shared" si="61"/>
        <v/>
      </c>
      <c r="AN262" s="11" t="str">
        <f t="shared" si="60"/>
        <v/>
      </c>
    </row>
    <row r="263" spans="1:40" x14ac:dyDescent="0.25">
      <c r="A263" s="6"/>
      <c r="B263" s="6"/>
      <c r="C263" s="2" t="str">
        <f>IFERROR(VLOOKUP(B263,DONNEES!$E:$F,2,0),"")</f>
        <v/>
      </c>
      <c r="D263" s="6"/>
      <c r="E263" s="6"/>
      <c r="F263" s="6"/>
      <c r="G263" s="6"/>
      <c r="H263" s="6"/>
      <c r="I263" s="6"/>
      <c r="J263" s="6"/>
      <c r="K263" s="6"/>
      <c r="L263" s="6"/>
      <c r="M263" s="2" t="str">
        <f>IFERROR(VLOOKUP(L263,DONNEES!$P$2:$Q$8,2,0),"")</f>
        <v/>
      </c>
      <c r="N263" s="6"/>
      <c r="O263" s="18"/>
      <c r="P263" s="18"/>
      <c r="Q263" s="6"/>
      <c r="R263" s="2" t="str">
        <f>IFERROR(VLOOKUP(Q263,DONNEES!$N$2:$O$17,2,0),"")</f>
        <v/>
      </c>
      <c r="S263" s="6"/>
      <c r="T263" s="2" t="str">
        <f>IFERROR(VLOOKUP(S263,DONNEES!$R$2:$S$6,2,0),"")</f>
        <v/>
      </c>
      <c r="V263" s="11" t="str">
        <f t="shared" si="49"/>
        <v/>
      </c>
      <c r="W263" s="11" t="b">
        <f t="shared" si="50"/>
        <v>0</v>
      </c>
      <c r="X263" s="11" t="b">
        <f t="shared" si="51"/>
        <v>0</v>
      </c>
      <c r="Y263" s="12">
        <f t="shared" si="52"/>
        <v>0</v>
      </c>
      <c r="Z263" s="11">
        <f t="shared" si="55"/>
        <v>0</v>
      </c>
      <c r="AA263" s="11">
        <f t="shared" si="56"/>
        <v>0</v>
      </c>
      <c r="AB263" s="11">
        <f t="shared" si="53"/>
        <v>1</v>
      </c>
      <c r="AC263" s="11">
        <f t="shared" si="54"/>
        <v>1</v>
      </c>
      <c r="AE263" s="11" t="str">
        <f>IF(E263&lt;&gt;"",OR(VLOOKUP(H263,DONNEES!$G$2:$H$7,2,0)="09",VLOOKUP(H263,DONNEES!$G$2:$H$7,2,0)="19"),"")</f>
        <v/>
      </c>
      <c r="AJ263" s="17" t="b">
        <f t="shared" si="57"/>
        <v>1</v>
      </c>
      <c r="AK263" s="11" t="str">
        <f t="shared" si="58"/>
        <v/>
      </c>
      <c r="AL263" s="11" t="str">
        <f t="shared" si="59"/>
        <v/>
      </c>
      <c r="AM263" s="11" t="str">
        <f t="shared" si="61"/>
        <v/>
      </c>
      <c r="AN263" s="11" t="str">
        <f t="shared" si="60"/>
        <v/>
      </c>
    </row>
    <row r="264" spans="1:40" x14ac:dyDescent="0.25">
      <c r="A264" s="6"/>
      <c r="B264" s="6"/>
      <c r="C264" s="2" t="str">
        <f>IFERROR(VLOOKUP(B264,DONNEES!$E:$F,2,0),"")</f>
        <v/>
      </c>
      <c r="D264" s="6"/>
      <c r="E264" s="6"/>
      <c r="F264" s="6"/>
      <c r="G264" s="6"/>
      <c r="H264" s="6"/>
      <c r="I264" s="6"/>
      <c r="J264" s="6"/>
      <c r="K264" s="6"/>
      <c r="L264" s="6"/>
      <c r="M264" s="2" t="str">
        <f>IFERROR(VLOOKUP(L264,DONNEES!$P$2:$Q$8,2,0),"")</f>
        <v/>
      </c>
      <c r="N264" s="6"/>
      <c r="O264" s="18"/>
      <c r="P264" s="18"/>
      <c r="Q264" s="6"/>
      <c r="R264" s="2" t="str">
        <f>IFERROR(VLOOKUP(Q264,DONNEES!$N$2:$O$17,2,0),"")</f>
        <v/>
      </c>
      <c r="S264" s="6"/>
      <c r="T264" s="2" t="str">
        <f>IFERROR(VLOOKUP(S264,DONNEES!$R$2:$S$6,2,0),"")</f>
        <v/>
      </c>
      <c r="V264" s="11" t="str">
        <f t="shared" si="49"/>
        <v/>
      </c>
      <c r="W264" s="11" t="b">
        <f t="shared" si="50"/>
        <v>0</v>
      </c>
      <c r="X264" s="11" t="b">
        <f t="shared" si="51"/>
        <v>0</v>
      </c>
      <c r="Y264" s="12">
        <f t="shared" si="52"/>
        <v>0</v>
      </c>
      <c r="Z264" s="11">
        <f t="shared" si="55"/>
        <v>0</v>
      </c>
      <c r="AA264" s="11">
        <f t="shared" si="56"/>
        <v>0</v>
      </c>
      <c r="AB264" s="11">
        <f t="shared" si="53"/>
        <v>1</v>
      </c>
      <c r="AC264" s="11">
        <f t="shared" si="54"/>
        <v>1</v>
      </c>
      <c r="AE264" s="11" t="str">
        <f>IF(E264&lt;&gt;"",OR(VLOOKUP(H264,DONNEES!$G$2:$H$7,2,0)="09",VLOOKUP(H264,DONNEES!$G$2:$H$7,2,0)="19"),"")</f>
        <v/>
      </c>
      <c r="AJ264" s="17" t="b">
        <f t="shared" si="57"/>
        <v>1</v>
      </c>
      <c r="AK264" s="11" t="str">
        <f t="shared" si="58"/>
        <v/>
      </c>
      <c r="AL264" s="11" t="str">
        <f t="shared" si="59"/>
        <v/>
      </c>
      <c r="AM264" s="11" t="str">
        <f t="shared" si="61"/>
        <v/>
      </c>
      <c r="AN264" s="11" t="str">
        <f t="shared" si="60"/>
        <v/>
      </c>
    </row>
    <row r="265" spans="1:40" x14ac:dyDescent="0.25">
      <c r="A265" s="6"/>
      <c r="B265" s="6"/>
      <c r="C265" s="2" t="str">
        <f>IFERROR(VLOOKUP(B265,DONNEES!$E:$F,2,0),"")</f>
        <v/>
      </c>
      <c r="D265" s="6"/>
      <c r="E265" s="6"/>
      <c r="F265" s="6"/>
      <c r="G265" s="6"/>
      <c r="H265" s="6"/>
      <c r="I265" s="6"/>
      <c r="J265" s="6"/>
      <c r="K265" s="6"/>
      <c r="L265" s="6"/>
      <c r="M265" s="2" t="str">
        <f>IFERROR(VLOOKUP(L265,DONNEES!$P$2:$Q$8,2,0),"")</f>
        <v/>
      </c>
      <c r="N265" s="6"/>
      <c r="O265" s="18"/>
      <c r="P265" s="18"/>
      <c r="Q265" s="6"/>
      <c r="R265" s="2" t="str">
        <f>IFERROR(VLOOKUP(Q265,DONNEES!$N$2:$O$17,2,0),"")</f>
        <v/>
      </c>
      <c r="S265" s="6"/>
      <c r="T265" s="2" t="str">
        <f>IFERROR(VLOOKUP(S265,DONNEES!$R$2:$S$6,2,0),"")</f>
        <v/>
      </c>
      <c r="V265" s="11" t="str">
        <f t="shared" si="49"/>
        <v/>
      </c>
      <c r="W265" s="11" t="b">
        <f t="shared" si="50"/>
        <v>0</v>
      </c>
      <c r="X265" s="11" t="b">
        <f t="shared" si="51"/>
        <v>0</v>
      </c>
      <c r="Y265" s="12">
        <f t="shared" si="52"/>
        <v>0</v>
      </c>
      <c r="Z265" s="11">
        <f t="shared" si="55"/>
        <v>0</v>
      </c>
      <c r="AA265" s="11">
        <f t="shared" si="56"/>
        <v>0</v>
      </c>
      <c r="AB265" s="11">
        <f t="shared" si="53"/>
        <v>1</v>
      </c>
      <c r="AC265" s="11">
        <f t="shared" si="54"/>
        <v>1</v>
      </c>
      <c r="AE265" s="11" t="str">
        <f>IF(E265&lt;&gt;"",OR(VLOOKUP(H265,DONNEES!$G$2:$H$7,2,0)="09",VLOOKUP(H265,DONNEES!$G$2:$H$7,2,0)="19"),"")</f>
        <v/>
      </c>
      <c r="AJ265" s="17" t="b">
        <f t="shared" si="57"/>
        <v>1</v>
      </c>
      <c r="AK265" s="11" t="str">
        <f t="shared" si="58"/>
        <v/>
      </c>
      <c r="AL265" s="11" t="str">
        <f t="shared" si="59"/>
        <v/>
      </c>
      <c r="AM265" s="11" t="str">
        <f t="shared" si="61"/>
        <v/>
      </c>
      <c r="AN265" s="11" t="str">
        <f t="shared" si="60"/>
        <v/>
      </c>
    </row>
    <row r="266" spans="1:40" x14ac:dyDescent="0.25">
      <c r="A266" s="6"/>
      <c r="B266" s="6"/>
      <c r="C266" s="2" t="str">
        <f>IFERROR(VLOOKUP(B266,DONNEES!$E:$F,2,0),"")</f>
        <v/>
      </c>
      <c r="D266" s="6"/>
      <c r="E266" s="6"/>
      <c r="F266" s="6"/>
      <c r="G266" s="6"/>
      <c r="H266" s="6"/>
      <c r="I266" s="6"/>
      <c r="J266" s="6"/>
      <c r="K266" s="6"/>
      <c r="L266" s="6"/>
      <c r="M266" s="2" t="str">
        <f>IFERROR(VLOOKUP(L266,DONNEES!$P$2:$Q$8,2,0),"")</f>
        <v/>
      </c>
      <c r="N266" s="6"/>
      <c r="O266" s="18"/>
      <c r="P266" s="18"/>
      <c r="Q266" s="6"/>
      <c r="R266" s="2" t="str">
        <f>IFERROR(VLOOKUP(Q266,DONNEES!$N$2:$O$17,2,0),"")</f>
        <v/>
      </c>
      <c r="S266" s="6"/>
      <c r="T266" s="2" t="str">
        <f>IFERROR(VLOOKUP(S266,DONNEES!$R$2:$S$6,2,0),"")</f>
        <v/>
      </c>
      <c r="V266" s="11" t="str">
        <f t="shared" si="49"/>
        <v/>
      </c>
      <c r="W266" s="11" t="b">
        <f t="shared" si="50"/>
        <v>0</v>
      </c>
      <c r="X266" s="11" t="b">
        <f t="shared" si="51"/>
        <v>0</v>
      </c>
      <c r="Y266" s="12">
        <f t="shared" si="52"/>
        <v>0</v>
      </c>
      <c r="Z266" s="11">
        <f t="shared" si="55"/>
        <v>0</v>
      </c>
      <c r="AA266" s="11">
        <f t="shared" si="56"/>
        <v>0</v>
      </c>
      <c r="AB266" s="11">
        <f t="shared" si="53"/>
        <v>1</v>
      </c>
      <c r="AC266" s="11">
        <f t="shared" si="54"/>
        <v>1</v>
      </c>
      <c r="AE266" s="11" t="str">
        <f>IF(E266&lt;&gt;"",OR(VLOOKUP(H266,DONNEES!$G$2:$H$7,2,0)="09",VLOOKUP(H266,DONNEES!$G$2:$H$7,2,0)="19"),"")</f>
        <v/>
      </c>
      <c r="AJ266" s="17" t="b">
        <f t="shared" si="57"/>
        <v>1</v>
      </c>
      <c r="AK266" s="11" t="str">
        <f t="shared" si="58"/>
        <v/>
      </c>
      <c r="AL266" s="11" t="str">
        <f t="shared" si="59"/>
        <v/>
      </c>
      <c r="AM266" s="11" t="str">
        <f t="shared" si="61"/>
        <v/>
      </c>
      <c r="AN266" s="11" t="str">
        <f t="shared" si="60"/>
        <v/>
      </c>
    </row>
    <row r="267" spans="1:40" x14ac:dyDescent="0.25">
      <c r="A267" s="6"/>
      <c r="B267" s="6"/>
      <c r="C267" s="2" t="str">
        <f>IFERROR(VLOOKUP(B267,DONNEES!$E:$F,2,0),"")</f>
        <v/>
      </c>
      <c r="D267" s="6"/>
      <c r="E267" s="6"/>
      <c r="F267" s="6"/>
      <c r="G267" s="6"/>
      <c r="H267" s="6"/>
      <c r="I267" s="6"/>
      <c r="J267" s="6"/>
      <c r="K267" s="6"/>
      <c r="L267" s="6"/>
      <c r="M267" s="2" t="str">
        <f>IFERROR(VLOOKUP(L267,DONNEES!$P$2:$Q$8,2,0),"")</f>
        <v/>
      </c>
      <c r="N267" s="6"/>
      <c r="O267" s="18"/>
      <c r="P267" s="18"/>
      <c r="Q267" s="6"/>
      <c r="R267" s="2" t="str">
        <f>IFERROR(VLOOKUP(Q267,DONNEES!$N$2:$O$17,2,0),"")</f>
        <v/>
      </c>
      <c r="S267" s="6"/>
      <c r="T267" s="2" t="str">
        <f>IFERROR(VLOOKUP(S267,DONNEES!$R$2:$S$6,2,0),"")</f>
        <v/>
      </c>
      <c r="V267" s="11" t="str">
        <f t="shared" si="49"/>
        <v/>
      </c>
      <c r="W267" s="11" t="b">
        <f t="shared" si="50"/>
        <v>0</v>
      </c>
      <c r="X267" s="11" t="b">
        <f t="shared" si="51"/>
        <v>0</v>
      </c>
      <c r="Y267" s="12">
        <f t="shared" si="52"/>
        <v>0</v>
      </c>
      <c r="Z267" s="11">
        <f t="shared" si="55"/>
        <v>0</v>
      </c>
      <c r="AA267" s="11">
        <f t="shared" si="56"/>
        <v>0</v>
      </c>
      <c r="AB267" s="11">
        <f t="shared" si="53"/>
        <v>1</v>
      </c>
      <c r="AC267" s="11">
        <f t="shared" si="54"/>
        <v>1</v>
      </c>
      <c r="AE267" s="11" t="str">
        <f>IF(E267&lt;&gt;"",OR(VLOOKUP(H267,DONNEES!$G$2:$H$7,2,0)="09",VLOOKUP(H267,DONNEES!$G$2:$H$7,2,0)="19"),"")</f>
        <v/>
      </c>
      <c r="AJ267" s="17" t="b">
        <f t="shared" si="57"/>
        <v>1</v>
      </c>
      <c r="AK267" s="11" t="str">
        <f t="shared" si="58"/>
        <v/>
      </c>
      <c r="AL267" s="11" t="str">
        <f t="shared" si="59"/>
        <v/>
      </c>
      <c r="AM267" s="11" t="str">
        <f t="shared" si="61"/>
        <v/>
      </c>
      <c r="AN267" s="11" t="str">
        <f t="shared" si="60"/>
        <v/>
      </c>
    </row>
    <row r="268" spans="1:40" x14ac:dyDescent="0.25">
      <c r="A268" s="6"/>
      <c r="B268" s="6"/>
      <c r="C268" s="2" t="str">
        <f>IFERROR(VLOOKUP(B268,DONNEES!$E:$F,2,0),"")</f>
        <v/>
      </c>
      <c r="D268" s="6"/>
      <c r="E268" s="6"/>
      <c r="F268" s="6"/>
      <c r="G268" s="6"/>
      <c r="H268" s="6"/>
      <c r="I268" s="6"/>
      <c r="J268" s="6"/>
      <c r="K268" s="6"/>
      <c r="L268" s="6"/>
      <c r="M268" s="2" t="str">
        <f>IFERROR(VLOOKUP(L268,DONNEES!$P$2:$Q$8,2,0),"")</f>
        <v/>
      </c>
      <c r="N268" s="6"/>
      <c r="O268" s="18"/>
      <c r="P268" s="18"/>
      <c r="Q268" s="6"/>
      <c r="R268" s="2" t="str">
        <f>IFERROR(VLOOKUP(Q268,DONNEES!$N$2:$O$17,2,0),"")</f>
        <v/>
      </c>
      <c r="S268" s="6"/>
      <c r="T268" s="2" t="str">
        <f>IFERROR(VLOOKUP(S268,DONNEES!$R$2:$S$6,2,0),"")</f>
        <v/>
      </c>
      <c r="V268" s="11" t="str">
        <f t="shared" si="49"/>
        <v/>
      </c>
      <c r="W268" s="11" t="b">
        <f t="shared" si="50"/>
        <v>0</v>
      </c>
      <c r="X268" s="11" t="b">
        <f t="shared" si="51"/>
        <v>0</v>
      </c>
      <c r="Y268" s="12">
        <f t="shared" si="52"/>
        <v>0</v>
      </c>
      <c r="Z268" s="11">
        <f t="shared" si="55"/>
        <v>0</v>
      </c>
      <c r="AA268" s="11">
        <f t="shared" si="56"/>
        <v>0</v>
      </c>
      <c r="AB268" s="11">
        <f t="shared" si="53"/>
        <v>1</v>
      </c>
      <c r="AC268" s="11">
        <f t="shared" si="54"/>
        <v>1</v>
      </c>
      <c r="AE268" s="11" t="str">
        <f>IF(E268&lt;&gt;"",OR(VLOOKUP(H268,DONNEES!$G$2:$H$7,2,0)="09",VLOOKUP(H268,DONNEES!$G$2:$H$7,2,0)="19"),"")</f>
        <v/>
      </c>
      <c r="AJ268" s="17" t="b">
        <f t="shared" si="57"/>
        <v>1</v>
      </c>
      <c r="AK268" s="11" t="str">
        <f t="shared" si="58"/>
        <v/>
      </c>
      <c r="AL268" s="11" t="str">
        <f t="shared" si="59"/>
        <v/>
      </c>
      <c r="AM268" s="11" t="str">
        <f t="shared" si="61"/>
        <v/>
      </c>
      <c r="AN268" s="11" t="str">
        <f t="shared" si="60"/>
        <v/>
      </c>
    </row>
    <row r="269" spans="1:40" x14ac:dyDescent="0.25">
      <c r="A269" s="6"/>
      <c r="B269" s="6"/>
      <c r="C269" s="2" t="str">
        <f>IFERROR(VLOOKUP(B269,DONNEES!$E:$F,2,0),"")</f>
        <v/>
      </c>
      <c r="D269" s="6"/>
      <c r="E269" s="6"/>
      <c r="F269" s="6"/>
      <c r="G269" s="6"/>
      <c r="H269" s="6"/>
      <c r="I269" s="6"/>
      <c r="J269" s="6"/>
      <c r="K269" s="6"/>
      <c r="L269" s="6"/>
      <c r="M269" s="2" t="str">
        <f>IFERROR(VLOOKUP(L269,DONNEES!$P$2:$Q$8,2,0),"")</f>
        <v/>
      </c>
      <c r="N269" s="6"/>
      <c r="O269" s="18"/>
      <c r="P269" s="18"/>
      <c r="Q269" s="6"/>
      <c r="R269" s="2" t="str">
        <f>IFERROR(VLOOKUP(Q269,DONNEES!$N$2:$O$17,2,0),"")</f>
        <v/>
      </c>
      <c r="S269" s="6"/>
      <c r="T269" s="2" t="str">
        <f>IFERROR(VLOOKUP(S269,DONNEES!$R$2:$S$6,2,0),"")</f>
        <v/>
      </c>
      <c r="V269" s="11" t="str">
        <f t="shared" si="49"/>
        <v/>
      </c>
      <c r="W269" s="11" t="b">
        <f t="shared" si="50"/>
        <v>0</v>
      </c>
      <c r="X269" s="11" t="b">
        <f t="shared" si="51"/>
        <v>0</v>
      </c>
      <c r="Y269" s="12">
        <f t="shared" si="52"/>
        <v>0</v>
      </c>
      <c r="Z269" s="11">
        <f t="shared" si="55"/>
        <v>0</v>
      </c>
      <c r="AA269" s="11">
        <f t="shared" si="56"/>
        <v>0</v>
      </c>
      <c r="AB269" s="11">
        <f t="shared" si="53"/>
        <v>1</v>
      </c>
      <c r="AC269" s="11">
        <f t="shared" si="54"/>
        <v>1</v>
      </c>
      <c r="AE269" s="11" t="str">
        <f>IF(E269&lt;&gt;"",OR(VLOOKUP(H269,DONNEES!$G$2:$H$7,2,0)="09",VLOOKUP(H269,DONNEES!$G$2:$H$7,2,0)="19"),"")</f>
        <v/>
      </c>
      <c r="AJ269" s="17" t="b">
        <f t="shared" si="57"/>
        <v>1</v>
      </c>
      <c r="AK269" s="11" t="str">
        <f t="shared" si="58"/>
        <v/>
      </c>
      <c r="AL269" s="11" t="str">
        <f t="shared" si="59"/>
        <v/>
      </c>
      <c r="AM269" s="11" t="str">
        <f t="shared" si="61"/>
        <v/>
      </c>
      <c r="AN269" s="11" t="str">
        <f t="shared" si="60"/>
        <v/>
      </c>
    </row>
    <row r="270" spans="1:40" x14ac:dyDescent="0.25">
      <c r="A270" s="6"/>
      <c r="B270" s="6"/>
      <c r="C270" s="2" t="str">
        <f>IFERROR(VLOOKUP(B270,DONNEES!$E:$F,2,0),"")</f>
        <v/>
      </c>
      <c r="D270" s="6"/>
      <c r="E270" s="6"/>
      <c r="F270" s="6"/>
      <c r="G270" s="6"/>
      <c r="H270" s="6"/>
      <c r="I270" s="6"/>
      <c r="J270" s="6"/>
      <c r="K270" s="6"/>
      <c r="L270" s="6"/>
      <c r="M270" s="2" t="str">
        <f>IFERROR(VLOOKUP(L270,DONNEES!$P$2:$Q$8,2,0),"")</f>
        <v/>
      </c>
      <c r="N270" s="6"/>
      <c r="O270" s="18"/>
      <c r="P270" s="18"/>
      <c r="Q270" s="6"/>
      <c r="R270" s="2" t="str">
        <f>IFERROR(VLOOKUP(Q270,DONNEES!$N$2:$O$17,2,0),"")</f>
        <v/>
      </c>
      <c r="S270" s="6"/>
      <c r="T270" s="2" t="str">
        <f>IFERROR(VLOOKUP(S270,DONNEES!$R$2:$S$6,2,0),"")</f>
        <v/>
      </c>
      <c r="V270" s="11" t="str">
        <f t="shared" si="49"/>
        <v/>
      </c>
      <c r="W270" s="11" t="b">
        <f t="shared" si="50"/>
        <v>0</v>
      </c>
      <c r="X270" s="11" t="b">
        <f t="shared" si="51"/>
        <v>0</v>
      </c>
      <c r="Y270" s="12">
        <f t="shared" si="52"/>
        <v>0</v>
      </c>
      <c r="Z270" s="11">
        <f t="shared" si="55"/>
        <v>0</v>
      </c>
      <c r="AA270" s="11">
        <f t="shared" si="56"/>
        <v>0</v>
      </c>
      <c r="AB270" s="11">
        <f t="shared" si="53"/>
        <v>1</v>
      </c>
      <c r="AC270" s="11">
        <f t="shared" si="54"/>
        <v>1</v>
      </c>
      <c r="AE270" s="11" t="str">
        <f>IF(E270&lt;&gt;"",OR(VLOOKUP(H270,DONNEES!$G$2:$H$7,2,0)="09",VLOOKUP(H270,DONNEES!$G$2:$H$7,2,0)="19"),"")</f>
        <v/>
      </c>
      <c r="AJ270" s="17" t="b">
        <f t="shared" si="57"/>
        <v>1</v>
      </c>
      <c r="AK270" s="11" t="str">
        <f t="shared" si="58"/>
        <v/>
      </c>
      <c r="AL270" s="11" t="str">
        <f t="shared" si="59"/>
        <v/>
      </c>
      <c r="AM270" s="11" t="str">
        <f t="shared" si="61"/>
        <v/>
      </c>
      <c r="AN270" s="11" t="str">
        <f t="shared" si="60"/>
        <v/>
      </c>
    </row>
    <row r="271" spans="1:40" x14ac:dyDescent="0.25">
      <c r="A271" s="6"/>
      <c r="B271" s="6"/>
      <c r="C271" s="2" t="str">
        <f>IFERROR(VLOOKUP(B271,DONNEES!$E:$F,2,0),"")</f>
        <v/>
      </c>
      <c r="D271" s="6"/>
      <c r="E271" s="6"/>
      <c r="F271" s="6"/>
      <c r="G271" s="6"/>
      <c r="H271" s="6"/>
      <c r="I271" s="6"/>
      <c r="J271" s="6"/>
      <c r="K271" s="6"/>
      <c r="L271" s="6"/>
      <c r="M271" s="2" t="str">
        <f>IFERROR(VLOOKUP(L271,DONNEES!$P$2:$Q$8,2,0),"")</f>
        <v/>
      </c>
      <c r="N271" s="6"/>
      <c r="O271" s="18"/>
      <c r="P271" s="18"/>
      <c r="Q271" s="6"/>
      <c r="R271" s="2" t="str">
        <f>IFERROR(VLOOKUP(Q271,DONNEES!$N$2:$O$17,2,0),"")</f>
        <v/>
      </c>
      <c r="S271" s="6"/>
      <c r="T271" s="2" t="str">
        <f>IFERROR(VLOOKUP(S271,DONNEES!$R$2:$S$6,2,0),"")</f>
        <v/>
      </c>
      <c r="V271" s="11" t="str">
        <f t="shared" ref="V271:V334" si="62">LEFT(H271,1)</f>
        <v/>
      </c>
      <c r="W271" s="11" t="b">
        <f t="shared" ref="W271:W334" si="63">SUMIFS(I:I,A:A,A271,V:V,"D")&lt;&gt;SUMIFS(I:I,A:A,A271,V:V,"C")</f>
        <v>0</v>
      </c>
      <c r="X271" s="11" t="b">
        <f t="shared" ref="X271:X334" si="64">IF(V271&lt;&gt;"",OR(AND(NOT(ISBLANK(B271)),NOT(ISBLANK(D271))),AND(ISBLANK(B271),ISBLANK(D271))),FALSE)</f>
        <v>0</v>
      </c>
      <c r="Y271" s="12">
        <f t="shared" ref="Y271:Y334" si="65">IF(W271=FALSE,0,1)</f>
        <v>0</v>
      </c>
      <c r="Z271" s="11">
        <f t="shared" si="55"/>
        <v>0</v>
      </c>
      <c r="AA271" s="11">
        <f t="shared" si="56"/>
        <v>0</v>
      </c>
      <c r="AB271" s="11">
        <f t="shared" ref="AB271:AB334" si="66">IF(A271&lt;&gt;0,0,1)</f>
        <v>1</v>
      </c>
      <c r="AC271" s="11">
        <f t="shared" ref="AC271:AC334" si="67">IF(H271&lt;&gt;0,0,1)</f>
        <v>1</v>
      </c>
      <c r="AE271" s="11" t="str">
        <f>IF(E271&lt;&gt;"",OR(VLOOKUP(H271,DONNEES!$G$2:$H$7,2,0)="09",VLOOKUP(H271,DONNEES!$G$2:$H$7,2,0)="19"),"")</f>
        <v/>
      </c>
      <c r="AJ271" s="17" t="b">
        <f t="shared" si="57"/>
        <v>1</v>
      </c>
      <c r="AK271" s="11" t="str">
        <f t="shared" si="58"/>
        <v/>
      </c>
      <c r="AL271" s="11" t="str">
        <f t="shared" si="59"/>
        <v/>
      </c>
      <c r="AM271" s="11" t="str">
        <f t="shared" si="61"/>
        <v/>
      </c>
      <c r="AN271" s="11" t="str">
        <f t="shared" si="60"/>
        <v/>
      </c>
    </row>
    <row r="272" spans="1:40" x14ac:dyDescent="0.25">
      <c r="A272" s="6"/>
      <c r="B272" s="6"/>
      <c r="C272" s="2" t="str">
        <f>IFERROR(VLOOKUP(B272,DONNEES!$E:$F,2,0),"")</f>
        <v/>
      </c>
      <c r="D272" s="6"/>
      <c r="E272" s="6"/>
      <c r="F272" s="6"/>
      <c r="G272" s="6"/>
      <c r="H272" s="6"/>
      <c r="I272" s="6"/>
      <c r="J272" s="6"/>
      <c r="K272" s="6"/>
      <c r="L272" s="6"/>
      <c r="M272" s="2" t="str">
        <f>IFERROR(VLOOKUP(L272,DONNEES!$P$2:$Q$8,2,0),"")</f>
        <v/>
      </c>
      <c r="N272" s="6"/>
      <c r="O272" s="18"/>
      <c r="P272" s="18"/>
      <c r="Q272" s="6"/>
      <c r="R272" s="2" t="str">
        <f>IFERROR(VLOOKUP(Q272,DONNEES!$N$2:$O$17,2,0),"")</f>
        <v/>
      </c>
      <c r="S272" s="6"/>
      <c r="T272" s="2" t="str">
        <f>IFERROR(VLOOKUP(S272,DONNEES!$R$2:$S$6,2,0),"")</f>
        <v/>
      </c>
      <c r="V272" s="11" t="str">
        <f t="shared" si="62"/>
        <v/>
      </c>
      <c r="W272" s="11" t="b">
        <f t="shared" si="63"/>
        <v>0</v>
      </c>
      <c r="X272" s="11" t="b">
        <f t="shared" si="64"/>
        <v>0</v>
      </c>
      <c r="Y272" s="12">
        <f t="shared" si="65"/>
        <v>0</v>
      </c>
      <c r="Z272" s="11">
        <f t="shared" ref="Z272:Z335" si="68">IF(X272=FALSE,0,1)</f>
        <v>0</v>
      </c>
      <c r="AA272" s="11">
        <f t="shared" ref="AA272:AA335" si="69">AB272-AC272</f>
        <v>0</v>
      </c>
      <c r="AB272" s="11">
        <f t="shared" si="66"/>
        <v>1</v>
      </c>
      <c r="AC272" s="11">
        <f t="shared" si="67"/>
        <v>1</v>
      </c>
      <c r="AE272" s="11" t="str">
        <f>IF(E272&lt;&gt;"",OR(VLOOKUP(H272,DONNEES!$G$2:$H$7,2,0)="09",VLOOKUP(H272,DONNEES!$G$2:$H$7,2,0)="19"),"")</f>
        <v/>
      </c>
      <c r="AJ272" s="17" t="b">
        <f t="shared" ref="AJ272:AJ335" si="70">IF(D272="",E272="",IF(D272&lt;&gt;"",E272&lt;&gt;""))</f>
        <v>1</v>
      </c>
      <c r="AK272" s="11" t="str">
        <f t="shared" ref="AK272:AK335" si="71">LEFT(B272,1)</f>
        <v/>
      </c>
      <c r="AL272" s="11" t="str">
        <f t="shared" ref="AL272:AL335" si="72">IF(AK272="635","7","")</f>
        <v/>
      </c>
      <c r="AM272" s="11" t="str">
        <f t="shared" si="61"/>
        <v/>
      </c>
      <c r="AN272" s="11" t="str">
        <f t="shared" si="60"/>
        <v/>
      </c>
    </row>
    <row r="273" spans="1:40" x14ac:dyDescent="0.25">
      <c r="A273" s="6"/>
      <c r="B273" s="6"/>
      <c r="C273" s="2" t="str">
        <f>IFERROR(VLOOKUP(B273,DONNEES!$E:$F,2,0),"")</f>
        <v/>
      </c>
      <c r="D273" s="6"/>
      <c r="E273" s="6"/>
      <c r="F273" s="6"/>
      <c r="G273" s="6"/>
      <c r="H273" s="6"/>
      <c r="I273" s="6"/>
      <c r="J273" s="6"/>
      <c r="K273" s="6"/>
      <c r="L273" s="6"/>
      <c r="M273" s="2" t="str">
        <f>IFERROR(VLOOKUP(L273,DONNEES!$P$2:$Q$8,2,0),"")</f>
        <v/>
      </c>
      <c r="N273" s="6"/>
      <c r="O273" s="18"/>
      <c r="P273" s="18"/>
      <c r="Q273" s="6"/>
      <c r="R273" s="2" t="str">
        <f>IFERROR(VLOOKUP(Q273,DONNEES!$N$2:$O$17,2,0),"")</f>
        <v/>
      </c>
      <c r="S273" s="6"/>
      <c r="T273" s="2" t="str">
        <f>IFERROR(VLOOKUP(S273,DONNEES!$R$2:$S$6,2,0),"")</f>
        <v/>
      </c>
      <c r="V273" s="11" t="str">
        <f t="shared" si="62"/>
        <v/>
      </c>
      <c r="W273" s="11" t="b">
        <f t="shared" si="63"/>
        <v>0</v>
      </c>
      <c r="X273" s="11" t="b">
        <f t="shared" si="64"/>
        <v>0</v>
      </c>
      <c r="Y273" s="12">
        <f t="shared" si="65"/>
        <v>0</v>
      </c>
      <c r="Z273" s="11">
        <f t="shared" si="68"/>
        <v>0</v>
      </c>
      <c r="AA273" s="11">
        <f t="shared" si="69"/>
        <v>0</v>
      </c>
      <c r="AB273" s="11">
        <f t="shared" si="66"/>
        <v>1</v>
      </c>
      <c r="AC273" s="11">
        <f t="shared" si="67"/>
        <v>1</v>
      </c>
      <c r="AE273" s="11" t="str">
        <f>IF(E273&lt;&gt;"",OR(VLOOKUP(H273,DONNEES!$G$2:$H$7,2,0)="09",VLOOKUP(H273,DONNEES!$G$2:$H$7,2,0)="19"),"")</f>
        <v/>
      </c>
      <c r="AJ273" s="17" t="b">
        <f t="shared" si="70"/>
        <v>1</v>
      </c>
      <c r="AK273" s="11" t="str">
        <f t="shared" si="71"/>
        <v/>
      </c>
      <c r="AL273" s="11" t="str">
        <f t="shared" si="72"/>
        <v/>
      </c>
      <c r="AM273" s="11" t="str">
        <f t="shared" si="61"/>
        <v/>
      </c>
      <c r="AN273" s="11" t="str">
        <f t="shared" si="60"/>
        <v/>
      </c>
    </row>
    <row r="274" spans="1:40" x14ac:dyDescent="0.25">
      <c r="A274" s="6"/>
      <c r="B274" s="6"/>
      <c r="C274" s="2" t="str">
        <f>IFERROR(VLOOKUP(B274,DONNEES!$E:$F,2,0),"")</f>
        <v/>
      </c>
      <c r="D274" s="6"/>
      <c r="E274" s="6"/>
      <c r="F274" s="6"/>
      <c r="G274" s="6"/>
      <c r="H274" s="6"/>
      <c r="I274" s="6"/>
      <c r="J274" s="6"/>
      <c r="K274" s="6"/>
      <c r="L274" s="6"/>
      <c r="M274" s="2" t="str">
        <f>IFERROR(VLOOKUP(L274,DONNEES!$P$2:$Q$8,2,0),"")</f>
        <v/>
      </c>
      <c r="N274" s="6"/>
      <c r="O274" s="18"/>
      <c r="P274" s="18"/>
      <c r="Q274" s="6"/>
      <c r="R274" s="2" t="str">
        <f>IFERROR(VLOOKUP(Q274,DONNEES!$N$2:$O$17,2,0),"")</f>
        <v/>
      </c>
      <c r="S274" s="6"/>
      <c r="T274" s="2" t="str">
        <f>IFERROR(VLOOKUP(S274,DONNEES!$R$2:$S$6,2,0),"")</f>
        <v/>
      </c>
      <c r="V274" s="11" t="str">
        <f t="shared" si="62"/>
        <v/>
      </c>
      <c r="W274" s="11" t="b">
        <f t="shared" si="63"/>
        <v>0</v>
      </c>
      <c r="X274" s="11" t="b">
        <f t="shared" si="64"/>
        <v>0</v>
      </c>
      <c r="Y274" s="12">
        <f t="shared" si="65"/>
        <v>0</v>
      </c>
      <c r="Z274" s="11">
        <f t="shared" si="68"/>
        <v>0</v>
      </c>
      <c r="AA274" s="11">
        <f t="shared" si="69"/>
        <v>0</v>
      </c>
      <c r="AB274" s="11">
        <f t="shared" si="66"/>
        <v>1</v>
      </c>
      <c r="AC274" s="11">
        <f t="shared" si="67"/>
        <v>1</v>
      </c>
      <c r="AE274" s="11" t="str">
        <f>IF(E274&lt;&gt;"",OR(VLOOKUP(H274,DONNEES!$G$2:$H$7,2,0)="09",VLOOKUP(H274,DONNEES!$G$2:$H$7,2,0)="19"),"")</f>
        <v/>
      </c>
      <c r="AJ274" s="17" t="b">
        <f t="shared" si="70"/>
        <v>1</v>
      </c>
      <c r="AK274" s="11" t="str">
        <f t="shared" si="71"/>
        <v/>
      </c>
      <c r="AL274" s="11" t="str">
        <f t="shared" si="72"/>
        <v/>
      </c>
      <c r="AM274" s="11" t="str">
        <f t="shared" si="61"/>
        <v/>
      </c>
      <c r="AN274" s="11" t="str">
        <f t="shared" si="60"/>
        <v/>
      </c>
    </row>
    <row r="275" spans="1:40" x14ac:dyDescent="0.25">
      <c r="A275" s="6"/>
      <c r="B275" s="6"/>
      <c r="C275" s="2" t="str">
        <f>IFERROR(VLOOKUP(B275,DONNEES!$E:$F,2,0),"")</f>
        <v/>
      </c>
      <c r="D275" s="6"/>
      <c r="E275" s="6"/>
      <c r="F275" s="6"/>
      <c r="G275" s="6"/>
      <c r="H275" s="6"/>
      <c r="I275" s="6"/>
      <c r="J275" s="6"/>
      <c r="K275" s="6"/>
      <c r="L275" s="6"/>
      <c r="M275" s="2" t="str">
        <f>IFERROR(VLOOKUP(L275,DONNEES!$P$2:$Q$8,2,0),"")</f>
        <v/>
      </c>
      <c r="N275" s="6"/>
      <c r="O275" s="18"/>
      <c r="P275" s="18"/>
      <c r="Q275" s="6"/>
      <c r="R275" s="2" t="str">
        <f>IFERROR(VLOOKUP(Q275,DONNEES!$N$2:$O$17,2,0),"")</f>
        <v/>
      </c>
      <c r="S275" s="6"/>
      <c r="T275" s="2" t="str">
        <f>IFERROR(VLOOKUP(S275,DONNEES!$R$2:$S$6,2,0),"")</f>
        <v/>
      </c>
      <c r="V275" s="11" t="str">
        <f t="shared" si="62"/>
        <v/>
      </c>
      <c r="W275" s="11" t="b">
        <f t="shared" si="63"/>
        <v>0</v>
      </c>
      <c r="X275" s="11" t="b">
        <f t="shared" si="64"/>
        <v>0</v>
      </c>
      <c r="Y275" s="12">
        <f t="shared" si="65"/>
        <v>0</v>
      </c>
      <c r="Z275" s="11">
        <f t="shared" si="68"/>
        <v>0</v>
      </c>
      <c r="AA275" s="11">
        <f t="shared" si="69"/>
        <v>0</v>
      </c>
      <c r="AB275" s="11">
        <f t="shared" si="66"/>
        <v>1</v>
      </c>
      <c r="AC275" s="11">
        <f t="shared" si="67"/>
        <v>1</v>
      </c>
      <c r="AE275" s="11" t="str">
        <f>IF(E275&lt;&gt;"",OR(VLOOKUP(H275,DONNEES!$G$2:$H$7,2,0)="09",VLOOKUP(H275,DONNEES!$G$2:$H$7,2,0)="19"),"")</f>
        <v/>
      </c>
      <c r="AJ275" s="17" t="b">
        <f t="shared" si="70"/>
        <v>1</v>
      </c>
      <c r="AK275" s="11" t="str">
        <f t="shared" si="71"/>
        <v/>
      </c>
      <c r="AL275" s="11" t="str">
        <f t="shared" si="72"/>
        <v/>
      </c>
      <c r="AM275" s="11" t="str">
        <f t="shared" si="61"/>
        <v/>
      </c>
      <c r="AN275" s="11" t="str">
        <f t="shared" si="60"/>
        <v/>
      </c>
    </row>
    <row r="276" spans="1:40" x14ac:dyDescent="0.25">
      <c r="A276" s="6"/>
      <c r="B276" s="6"/>
      <c r="C276" s="2" t="str">
        <f>IFERROR(VLOOKUP(B276,DONNEES!$E:$F,2,0),"")</f>
        <v/>
      </c>
      <c r="D276" s="6"/>
      <c r="E276" s="6"/>
      <c r="F276" s="6"/>
      <c r="G276" s="6"/>
      <c r="H276" s="6"/>
      <c r="I276" s="6"/>
      <c r="J276" s="6"/>
      <c r="K276" s="6"/>
      <c r="L276" s="6"/>
      <c r="M276" s="2" t="str">
        <f>IFERROR(VLOOKUP(L276,DONNEES!$P$2:$Q$8,2,0),"")</f>
        <v/>
      </c>
      <c r="N276" s="6"/>
      <c r="O276" s="18"/>
      <c r="P276" s="18"/>
      <c r="Q276" s="6"/>
      <c r="R276" s="2" t="str">
        <f>IFERROR(VLOOKUP(Q276,DONNEES!$N$2:$O$17,2,0),"")</f>
        <v/>
      </c>
      <c r="S276" s="6"/>
      <c r="T276" s="2" t="str">
        <f>IFERROR(VLOOKUP(S276,DONNEES!$R$2:$S$6,2,0),"")</f>
        <v/>
      </c>
      <c r="V276" s="11" t="str">
        <f t="shared" si="62"/>
        <v/>
      </c>
      <c r="W276" s="11" t="b">
        <f t="shared" si="63"/>
        <v>0</v>
      </c>
      <c r="X276" s="11" t="b">
        <f t="shared" si="64"/>
        <v>0</v>
      </c>
      <c r="Y276" s="12">
        <f t="shared" si="65"/>
        <v>0</v>
      </c>
      <c r="Z276" s="11">
        <f t="shared" si="68"/>
        <v>0</v>
      </c>
      <c r="AA276" s="11">
        <f t="shared" si="69"/>
        <v>0</v>
      </c>
      <c r="AB276" s="11">
        <f t="shared" si="66"/>
        <v>1</v>
      </c>
      <c r="AC276" s="11">
        <f t="shared" si="67"/>
        <v>1</v>
      </c>
      <c r="AE276" s="11" t="str">
        <f>IF(E276&lt;&gt;"",OR(VLOOKUP(H276,DONNEES!$G$2:$H$7,2,0)="09",VLOOKUP(H276,DONNEES!$G$2:$H$7,2,0)="19"),"")</f>
        <v/>
      </c>
      <c r="AJ276" s="17" t="b">
        <f t="shared" si="70"/>
        <v>1</v>
      </c>
      <c r="AK276" s="11" t="str">
        <f t="shared" si="71"/>
        <v/>
      </c>
      <c r="AL276" s="11" t="str">
        <f t="shared" si="72"/>
        <v/>
      </c>
      <c r="AM276" s="11" t="str">
        <f t="shared" si="61"/>
        <v/>
      </c>
      <c r="AN276" s="11" t="str">
        <f t="shared" si="60"/>
        <v/>
      </c>
    </row>
    <row r="277" spans="1:40" x14ac:dyDescent="0.25">
      <c r="A277" s="6"/>
      <c r="B277" s="6"/>
      <c r="C277" s="2" t="str">
        <f>IFERROR(VLOOKUP(B277,DONNEES!$E:$F,2,0),"")</f>
        <v/>
      </c>
      <c r="D277" s="6"/>
      <c r="E277" s="6"/>
      <c r="F277" s="6"/>
      <c r="G277" s="6"/>
      <c r="H277" s="6"/>
      <c r="I277" s="6"/>
      <c r="J277" s="6"/>
      <c r="K277" s="6"/>
      <c r="L277" s="6"/>
      <c r="M277" s="2" t="str">
        <f>IFERROR(VLOOKUP(L277,DONNEES!$P$2:$Q$8,2,0),"")</f>
        <v/>
      </c>
      <c r="N277" s="6"/>
      <c r="O277" s="18"/>
      <c r="P277" s="18"/>
      <c r="Q277" s="6"/>
      <c r="R277" s="2" t="str">
        <f>IFERROR(VLOOKUP(Q277,DONNEES!$N$2:$O$17,2,0),"")</f>
        <v/>
      </c>
      <c r="S277" s="6"/>
      <c r="T277" s="2" t="str">
        <f>IFERROR(VLOOKUP(S277,DONNEES!$R$2:$S$6,2,0),"")</f>
        <v/>
      </c>
      <c r="V277" s="11" t="str">
        <f t="shared" si="62"/>
        <v/>
      </c>
      <c r="W277" s="11" t="b">
        <f t="shared" si="63"/>
        <v>0</v>
      </c>
      <c r="X277" s="11" t="b">
        <f t="shared" si="64"/>
        <v>0</v>
      </c>
      <c r="Y277" s="12">
        <f t="shared" si="65"/>
        <v>0</v>
      </c>
      <c r="Z277" s="11">
        <f t="shared" si="68"/>
        <v>0</v>
      </c>
      <c r="AA277" s="11">
        <f t="shared" si="69"/>
        <v>0</v>
      </c>
      <c r="AB277" s="11">
        <f t="shared" si="66"/>
        <v>1</v>
      </c>
      <c r="AC277" s="11">
        <f t="shared" si="67"/>
        <v>1</v>
      </c>
      <c r="AE277" s="11" t="str">
        <f>IF(E277&lt;&gt;"",OR(VLOOKUP(H277,DONNEES!$G$2:$H$7,2,0)="09",VLOOKUP(H277,DONNEES!$G$2:$H$7,2,0)="19"),"")</f>
        <v/>
      </c>
      <c r="AJ277" s="17" t="b">
        <f t="shared" si="70"/>
        <v>1</v>
      </c>
      <c r="AK277" s="11" t="str">
        <f t="shared" si="71"/>
        <v/>
      </c>
      <c r="AL277" s="11" t="str">
        <f t="shared" si="72"/>
        <v/>
      </c>
      <c r="AM277" s="11" t="str">
        <f t="shared" si="61"/>
        <v/>
      </c>
      <c r="AN277" s="11" t="str">
        <f t="shared" si="60"/>
        <v/>
      </c>
    </row>
    <row r="278" spans="1:40" x14ac:dyDescent="0.25">
      <c r="A278" s="6"/>
      <c r="B278" s="6"/>
      <c r="C278" s="2" t="str">
        <f>IFERROR(VLOOKUP(B278,DONNEES!$E:$F,2,0),"")</f>
        <v/>
      </c>
      <c r="D278" s="6"/>
      <c r="E278" s="6"/>
      <c r="F278" s="6"/>
      <c r="G278" s="6"/>
      <c r="H278" s="6"/>
      <c r="I278" s="6"/>
      <c r="J278" s="6"/>
      <c r="K278" s="6"/>
      <c r="L278" s="6"/>
      <c r="M278" s="2" t="str">
        <f>IFERROR(VLOOKUP(L278,DONNEES!$P$2:$Q$8,2,0),"")</f>
        <v/>
      </c>
      <c r="N278" s="6"/>
      <c r="O278" s="18"/>
      <c r="P278" s="18"/>
      <c r="Q278" s="6"/>
      <c r="R278" s="2" t="str">
        <f>IFERROR(VLOOKUP(Q278,DONNEES!$N$2:$O$17,2,0),"")</f>
        <v/>
      </c>
      <c r="S278" s="6"/>
      <c r="T278" s="2" t="str">
        <f>IFERROR(VLOOKUP(S278,DONNEES!$R$2:$S$6,2,0),"")</f>
        <v/>
      </c>
      <c r="V278" s="11" t="str">
        <f t="shared" si="62"/>
        <v/>
      </c>
      <c r="W278" s="11" t="b">
        <f t="shared" si="63"/>
        <v>0</v>
      </c>
      <c r="X278" s="11" t="b">
        <f t="shared" si="64"/>
        <v>0</v>
      </c>
      <c r="Y278" s="12">
        <f t="shared" si="65"/>
        <v>0</v>
      </c>
      <c r="Z278" s="11">
        <f t="shared" si="68"/>
        <v>0</v>
      </c>
      <c r="AA278" s="11">
        <f t="shared" si="69"/>
        <v>0</v>
      </c>
      <c r="AB278" s="11">
        <f t="shared" si="66"/>
        <v>1</v>
      </c>
      <c r="AC278" s="11">
        <f t="shared" si="67"/>
        <v>1</v>
      </c>
      <c r="AE278" s="11" t="str">
        <f>IF(E278&lt;&gt;"",OR(VLOOKUP(H278,DONNEES!$G$2:$H$7,2,0)="09",VLOOKUP(H278,DONNEES!$G$2:$H$7,2,0)="19"),"")</f>
        <v/>
      </c>
      <c r="AJ278" s="17" t="b">
        <f t="shared" si="70"/>
        <v>1</v>
      </c>
      <c r="AK278" s="11" t="str">
        <f t="shared" si="71"/>
        <v/>
      </c>
      <c r="AL278" s="11" t="str">
        <f t="shared" si="72"/>
        <v/>
      </c>
      <c r="AM278" s="11" t="str">
        <f t="shared" si="61"/>
        <v/>
      </c>
      <c r="AN278" s="11" t="str">
        <f t="shared" si="60"/>
        <v/>
      </c>
    </row>
    <row r="279" spans="1:40" x14ac:dyDescent="0.25">
      <c r="A279" s="6"/>
      <c r="B279" s="6"/>
      <c r="C279" s="2" t="str">
        <f>IFERROR(VLOOKUP(B279,DONNEES!$E:$F,2,0),"")</f>
        <v/>
      </c>
      <c r="D279" s="6"/>
      <c r="E279" s="6"/>
      <c r="F279" s="6"/>
      <c r="G279" s="6"/>
      <c r="H279" s="6"/>
      <c r="I279" s="6"/>
      <c r="J279" s="6"/>
      <c r="K279" s="6"/>
      <c r="L279" s="6"/>
      <c r="M279" s="2" t="str">
        <f>IFERROR(VLOOKUP(L279,DONNEES!$P$2:$Q$8,2,0),"")</f>
        <v/>
      </c>
      <c r="N279" s="6"/>
      <c r="O279" s="18"/>
      <c r="P279" s="18"/>
      <c r="Q279" s="6"/>
      <c r="R279" s="2" t="str">
        <f>IFERROR(VLOOKUP(Q279,DONNEES!$N$2:$O$17,2,0),"")</f>
        <v/>
      </c>
      <c r="S279" s="6"/>
      <c r="T279" s="2" t="str">
        <f>IFERROR(VLOOKUP(S279,DONNEES!$R$2:$S$6,2,0),"")</f>
        <v/>
      </c>
      <c r="V279" s="11" t="str">
        <f t="shared" si="62"/>
        <v/>
      </c>
      <c r="W279" s="11" t="b">
        <f t="shared" si="63"/>
        <v>0</v>
      </c>
      <c r="X279" s="11" t="b">
        <f t="shared" si="64"/>
        <v>0</v>
      </c>
      <c r="Y279" s="12">
        <f t="shared" si="65"/>
        <v>0</v>
      </c>
      <c r="Z279" s="11">
        <f t="shared" si="68"/>
        <v>0</v>
      </c>
      <c r="AA279" s="11">
        <f t="shared" si="69"/>
        <v>0</v>
      </c>
      <c r="AB279" s="11">
        <f t="shared" si="66"/>
        <v>1</v>
      </c>
      <c r="AC279" s="11">
        <f t="shared" si="67"/>
        <v>1</v>
      </c>
      <c r="AE279" s="11" t="str">
        <f>IF(E279&lt;&gt;"",OR(VLOOKUP(H279,DONNEES!$G$2:$H$7,2,0)="09",VLOOKUP(H279,DONNEES!$G$2:$H$7,2,0)="19"),"")</f>
        <v/>
      </c>
      <c r="AJ279" s="17" t="b">
        <f t="shared" si="70"/>
        <v>1</v>
      </c>
      <c r="AK279" s="11" t="str">
        <f t="shared" si="71"/>
        <v/>
      </c>
      <c r="AL279" s="11" t="str">
        <f t="shared" si="72"/>
        <v/>
      </c>
      <c r="AM279" s="11" t="str">
        <f t="shared" si="61"/>
        <v/>
      </c>
      <c r="AN279" s="11" t="str">
        <f t="shared" si="60"/>
        <v/>
      </c>
    </row>
    <row r="280" spans="1:40" x14ac:dyDescent="0.25">
      <c r="A280" s="6"/>
      <c r="B280" s="6"/>
      <c r="C280" s="2" t="str">
        <f>IFERROR(VLOOKUP(B280,DONNEES!$E:$F,2,0),"")</f>
        <v/>
      </c>
      <c r="D280" s="6"/>
      <c r="E280" s="6"/>
      <c r="F280" s="6"/>
      <c r="G280" s="6"/>
      <c r="H280" s="6"/>
      <c r="I280" s="6"/>
      <c r="J280" s="6"/>
      <c r="K280" s="6"/>
      <c r="L280" s="6"/>
      <c r="M280" s="2" t="str">
        <f>IFERROR(VLOOKUP(L280,DONNEES!$P$2:$Q$8,2,0),"")</f>
        <v/>
      </c>
      <c r="N280" s="6"/>
      <c r="O280" s="18"/>
      <c r="P280" s="18"/>
      <c r="Q280" s="6"/>
      <c r="R280" s="2" t="str">
        <f>IFERROR(VLOOKUP(Q280,DONNEES!$N$2:$O$17,2,0),"")</f>
        <v/>
      </c>
      <c r="S280" s="6"/>
      <c r="T280" s="2" t="str">
        <f>IFERROR(VLOOKUP(S280,DONNEES!$R$2:$S$6,2,0),"")</f>
        <v/>
      </c>
      <c r="V280" s="11" t="str">
        <f t="shared" si="62"/>
        <v/>
      </c>
      <c r="W280" s="11" t="b">
        <f t="shared" si="63"/>
        <v>0</v>
      </c>
      <c r="X280" s="11" t="b">
        <f t="shared" si="64"/>
        <v>0</v>
      </c>
      <c r="Y280" s="12">
        <f t="shared" si="65"/>
        <v>0</v>
      </c>
      <c r="Z280" s="11">
        <f t="shared" si="68"/>
        <v>0</v>
      </c>
      <c r="AA280" s="11">
        <f t="shared" si="69"/>
        <v>0</v>
      </c>
      <c r="AB280" s="11">
        <f t="shared" si="66"/>
        <v>1</v>
      </c>
      <c r="AC280" s="11">
        <f t="shared" si="67"/>
        <v>1</v>
      </c>
      <c r="AE280" s="11" t="str">
        <f>IF(E280&lt;&gt;"",OR(VLOOKUP(H280,DONNEES!$G$2:$H$7,2,0)="09",VLOOKUP(H280,DONNEES!$G$2:$H$7,2,0)="19"),"")</f>
        <v/>
      </c>
      <c r="AJ280" s="17" t="b">
        <f t="shared" si="70"/>
        <v>1</v>
      </c>
      <c r="AK280" s="11" t="str">
        <f t="shared" si="71"/>
        <v/>
      </c>
      <c r="AL280" s="11" t="str">
        <f t="shared" si="72"/>
        <v/>
      </c>
      <c r="AM280" s="11" t="str">
        <f t="shared" si="61"/>
        <v/>
      </c>
      <c r="AN280" s="11" t="str">
        <f t="shared" si="60"/>
        <v/>
      </c>
    </row>
    <row r="281" spans="1:40" x14ac:dyDescent="0.25">
      <c r="A281" s="6"/>
      <c r="B281" s="6"/>
      <c r="C281" s="2" t="str">
        <f>IFERROR(VLOOKUP(B281,DONNEES!$E:$F,2,0),"")</f>
        <v/>
      </c>
      <c r="D281" s="6"/>
      <c r="E281" s="6"/>
      <c r="F281" s="6"/>
      <c r="G281" s="6"/>
      <c r="H281" s="6"/>
      <c r="I281" s="6"/>
      <c r="J281" s="6"/>
      <c r="K281" s="6"/>
      <c r="L281" s="6"/>
      <c r="M281" s="2" t="str">
        <f>IFERROR(VLOOKUP(L281,DONNEES!$P$2:$Q$8,2,0),"")</f>
        <v/>
      </c>
      <c r="N281" s="6"/>
      <c r="O281" s="18"/>
      <c r="P281" s="18"/>
      <c r="Q281" s="6"/>
      <c r="R281" s="2" t="str">
        <f>IFERROR(VLOOKUP(Q281,DONNEES!$N$2:$O$17,2,0),"")</f>
        <v/>
      </c>
      <c r="S281" s="6"/>
      <c r="T281" s="2" t="str">
        <f>IFERROR(VLOOKUP(S281,DONNEES!$R$2:$S$6,2,0),"")</f>
        <v/>
      </c>
      <c r="V281" s="11" t="str">
        <f t="shared" si="62"/>
        <v/>
      </c>
      <c r="W281" s="11" t="b">
        <f t="shared" si="63"/>
        <v>0</v>
      </c>
      <c r="X281" s="11" t="b">
        <f t="shared" si="64"/>
        <v>0</v>
      </c>
      <c r="Y281" s="12">
        <f t="shared" si="65"/>
        <v>0</v>
      </c>
      <c r="Z281" s="11">
        <f t="shared" si="68"/>
        <v>0</v>
      </c>
      <c r="AA281" s="11">
        <f t="shared" si="69"/>
        <v>0</v>
      </c>
      <c r="AB281" s="11">
        <f t="shared" si="66"/>
        <v>1</v>
      </c>
      <c r="AC281" s="11">
        <f t="shared" si="67"/>
        <v>1</v>
      </c>
      <c r="AE281" s="11" t="str">
        <f>IF(E281&lt;&gt;"",OR(VLOOKUP(H281,DONNEES!$G$2:$H$7,2,0)="09",VLOOKUP(H281,DONNEES!$G$2:$H$7,2,0)="19"),"")</f>
        <v/>
      </c>
      <c r="AJ281" s="17" t="b">
        <f t="shared" si="70"/>
        <v>1</v>
      </c>
      <c r="AK281" s="11" t="str">
        <f t="shared" si="71"/>
        <v/>
      </c>
      <c r="AL281" s="11" t="str">
        <f t="shared" si="72"/>
        <v/>
      </c>
      <c r="AM281" s="11" t="str">
        <f t="shared" si="61"/>
        <v/>
      </c>
      <c r="AN281" s="11" t="str">
        <f t="shared" ref="AN281:AN344" si="73">IF(AL281&lt;&gt;"",AL281,AM281)</f>
        <v/>
      </c>
    </row>
    <row r="282" spans="1:40" x14ac:dyDescent="0.25">
      <c r="A282" s="6"/>
      <c r="B282" s="6"/>
      <c r="C282" s="2" t="str">
        <f>IFERROR(VLOOKUP(B282,DONNEES!$E:$F,2,0),"")</f>
        <v/>
      </c>
      <c r="D282" s="6"/>
      <c r="E282" s="6"/>
      <c r="F282" s="6"/>
      <c r="G282" s="6"/>
      <c r="H282" s="6"/>
      <c r="I282" s="6"/>
      <c r="J282" s="6"/>
      <c r="K282" s="6"/>
      <c r="L282" s="6"/>
      <c r="M282" s="2" t="str">
        <f>IFERROR(VLOOKUP(L282,DONNEES!$P$2:$Q$8,2,0),"")</f>
        <v/>
      </c>
      <c r="N282" s="6"/>
      <c r="O282" s="18"/>
      <c r="P282" s="18"/>
      <c r="Q282" s="6"/>
      <c r="R282" s="2" t="str">
        <f>IFERROR(VLOOKUP(Q282,DONNEES!$N$2:$O$17,2,0),"")</f>
        <v/>
      </c>
      <c r="S282" s="6"/>
      <c r="T282" s="2" t="str">
        <f>IFERROR(VLOOKUP(S282,DONNEES!$R$2:$S$6,2,0),"")</f>
        <v/>
      </c>
      <c r="V282" s="11" t="str">
        <f t="shared" si="62"/>
        <v/>
      </c>
      <c r="W282" s="11" t="b">
        <f t="shared" si="63"/>
        <v>0</v>
      </c>
      <c r="X282" s="11" t="b">
        <f t="shared" si="64"/>
        <v>0</v>
      </c>
      <c r="Y282" s="12">
        <f t="shared" si="65"/>
        <v>0</v>
      </c>
      <c r="Z282" s="11">
        <f t="shared" si="68"/>
        <v>0</v>
      </c>
      <c r="AA282" s="11">
        <f t="shared" si="69"/>
        <v>0</v>
      </c>
      <c r="AB282" s="11">
        <f t="shared" si="66"/>
        <v>1</v>
      </c>
      <c r="AC282" s="11">
        <f t="shared" si="67"/>
        <v>1</v>
      </c>
      <c r="AE282" s="11" t="str">
        <f>IF(E282&lt;&gt;"",OR(VLOOKUP(H282,DONNEES!$G$2:$H$7,2,0)="09",VLOOKUP(H282,DONNEES!$G$2:$H$7,2,0)="19"),"")</f>
        <v/>
      </c>
      <c r="AJ282" s="17" t="b">
        <f t="shared" si="70"/>
        <v>1</v>
      </c>
      <c r="AK282" s="11" t="str">
        <f t="shared" si="71"/>
        <v/>
      </c>
      <c r="AL282" s="11" t="str">
        <f t="shared" si="72"/>
        <v/>
      </c>
      <c r="AM282" s="11" t="str">
        <f t="shared" ref="AM282:AM345" si="74">IF(MID(AK282,1,1)="7","7","")</f>
        <v/>
      </c>
      <c r="AN282" s="11" t="str">
        <f t="shared" si="73"/>
        <v/>
      </c>
    </row>
    <row r="283" spans="1:40" x14ac:dyDescent="0.25">
      <c r="A283" s="6"/>
      <c r="B283" s="6"/>
      <c r="C283" s="2" t="str">
        <f>IFERROR(VLOOKUP(B283,DONNEES!$E:$F,2,0),"")</f>
        <v/>
      </c>
      <c r="D283" s="6"/>
      <c r="E283" s="6"/>
      <c r="F283" s="6"/>
      <c r="G283" s="6"/>
      <c r="H283" s="6"/>
      <c r="I283" s="6"/>
      <c r="J283" s="6"/>
      <c r="K283" s="6"/>
      <c r="L283" s="6"/>
      <c r="M283" s="2" t="str">
        <f>IFERROR(VLOOKUP(L283,DONNEES!$P$2:$Q$8,2,0),"")</f>
        <v/>
      </c>
      <c r="N283" s="6"/>
      <c r="O283" s="18"/>
      <c r="P283" s="18"/>
      <c r="Q283" s="6"/>
      <c r="R283" s="2" t="str">
        <f>IFERROR(VLOOKUP(Q283,DONNEES!$N$2:$O$17,2,0),"")</f>
        <v/>
      </c>
      <c r="S283" s="6"/>
      <c r="T283" s="2" t="str">
        <f>IFERROR(VLOOKUP(S283,DONNEES!$R$2:$S$6,2,0),"")</f>
        <v/>
      </c>
      <c r="V283" s="11" t="str">
        <f t="shared" si="62"/>
        <v/>
      </c>
      <c r="W283" s="11" t="b">
        <f t="shared" si="63"/>
        <v>0</v>
      </c>
      <c r="X283" s="11" t="b">
        <f t="shared" si="64"/>
        <v>0</v>
      </c>
      <c r="Y283" s="12">
        <f t="shared" si="65"/>
        <v>0</v>
      </c>
      <c r="Z283" s="11">
        <f t="shared" si="68"/>
        <v>0</v>
      </c>
      <c r="AA283" s="11">
        <f t="shared" si="69"/>
        <v>0</v>
      </c>
      <c r="AB283" s="11">
        <f t="shared" si="66"/>
        <v>1</v>
      </c>
      <c r="AC283" s="11">
        <f t="shared" si="67"/>
        <v>1</v>
      </c>
      <c r="AE283" s="11" t="str">
        <f>IF(E283&lt;&gt;"",OR(VLOOKUP(H283,DONNEES!$G$2:$H$7,2,0)="09",VLOOKUP(H283,DONNEES!$G$2:$H$7,2,0)="19"),"")</f>
        <v/>
      </c>
      <c r="AJ283" s="17" t="b">
        <f t="shared" si="70"/>
        <v>1</v>
      </c>
      <c r="AK283" s="11" t="str">
        <f t="shared" si="71"/>
        <v/>
      </c>
      <c r="AL283" s="11" t="str">
        <f t="shared" si="72"/>
        <v/>
      </c>
      <c r="AM283" s="11" t="str">
        <f t="shared" si="74"/>
        <v/>
      </c>
      <c r="AN283" s="11" t="str">
        <f t="shared" si="73"/>
        <v/>
      </c>
    </row>
    <row r="284" spans="1:40" x14ac:dyDescent="0.25">
      <c r="A284" s="6"/>
      <c r="B284" s="6"/>
      <c r="C284" s="2" t="str">
        <f>IFERROR(VLOOKUP(B284,DONNEES!$E:$F,2,0),"")</f>
        <v/>
      </c>
      <c r="D284" s="6"/>
      <c r="E284" s="6"/>
      <c r="F284" s="6"/>
      <c r="G284" s="6"/>
      <c r="H284" s="6"/>
      <c r="I284" s="6"/>
      <c r="J284" s="6"/>
      <c r="K284" s="6"/>
      <c r="L284" s="6"/>
      <c r="M284" s="2" t="str">
        <f>IFERROR(VLOOKUP(L284,DONNEES!$P$2:$Q$8,2,0),"")</f>
        <v/>
      </c>
      <c r="N284" s="6"/>
      <c r="O284" s="18"/>
      <c r="P284" s="18"/>
      <c r="Q284" s="6"/>
      <c r="R284" s="2" t="str">
        <f>IFERROR(VLOOKUP(Q284,DONNEES!$N$2:$O$17,2,0),"")</f>
        <v/>
      </c>
      <c r="S284" s="6"/>
      <c r="T284" s="2" t="str">
        <f>IFERROR(VLOOKUP(S284,DONNEES!$R$2:$S$6,2,0),"")</f>
        <v/>
      </c>
      <c r="V284" s="11" t="str">
        <f t="shared" si="62"/>
        <v/>
      </c>
      <c r="W284" s="11" t="b">
        <f t="shared" si="63"/>
        <v>0</v>
      </c>
      <c r="X284" s="11" t="b">
        <f t="shared" si="64"/>
        <v>0</v>
      </c>
      <c r="Y284" s="12">
        <f t="shared" si="65"/>
        <v>0</v>
      </c>
      <c r="Z284" s="11">
        <f t="shared" si="68"/>
        <v>0</v>
      </c>
      <c r="AA284" s="11">
        <f t="shared" si="69"/>
        <v>0</v>
      </c>
      <c r="AB284" s="11">
        <f t="shared" si="66"/>
        <v>1</v>
      </c>
      <c r="AC284" s="11">
        <f t="shared" si="67"/>
        <v>1</v>
      </c>
      <c r="AE284" s="11" t="str">
        <f>IF(E284&lt;&gt;"",OR(VLOOKUP(H284,DONNEES!$G$2:$H$7,2,0)="09",VLOOKUP(H284,DONNEES!$G$2:$H$7,2,0)="19"),"")</f>
        <v/>
      </c>
      <c r="AJ284" s="17" t="b">
        <f t="shared" si="70"/>
        <v>1</v>
      </c>
      <c r="AK284" s="11" t="str">
        <f t="shared" si="71"/>
        <v/>
      </c>
      <c r="AL284" s="11" t="str">
        <f t="shared" si="72"/>
        <v/>
      </c>
      <c r="AM284" s="11" t="str">
        <f t="shared" si="74"/>
        <v/>
      </c>
      <c r="AN284" s="11" t="str">
        <f t="shared" si="73"/>
        <v/>
      </c>
    </row>
    <row r="285" spans="1:40" x14ac:dyDescent="0.25">
      <c r="A285" s="6"/>
      <c r="B285" s="6"/>
      <c r="C285" s="2" t="str">
        <f>IFERROR(VLOOKUP(B285,DONNEES!$E:$F,2,0),"")</f>
        <v/>
      </c>
      <c r="D285" s="6"/>
      <c r="E285" s="6"/>
      <c r="F285" s="6"/>
      <c r="G285" s="6"/>
      <c r="H285" s="6"/>
      <c r="I285" s="6"/>
      <c r="J285" s="6"/>
      <c r="K285" s="6"/>
      <c r="L285" s="6"/>
      <c r="M285" s="2" t="str">
        <f>IFERROR(VLOOKUP(L285,DONNEES!$P$2:$Q$8,2,0),"")</f>
        <v/>
      </c>
      <c r="N285" s="6"/>
      <c r="O285" s="18"/>
      <c r="P285" s="18"/>
      <c r="Q285" s="6"/>
      <c r="R285" s="2" t="str">
        <f>IFERROR(VLOOKUP(Q285,DONNEES!$N$2:$O$17,2,0),"")</f>
        <v/>
      </c>
      <c r="S285" s="6"/>
      <c r="T285" s="2" t="str">
        <f>IFERROR(VLOOKUP(S285,DONNEES!$R$2:$S$6,2,0),"")</f>
        <v/>
      </c>
      <c r="V285" s="11" t="str">
        <f t="shared" si="62"/>
        <v/>
      </c>
      <c r="W285" s="11" t="b">
        <f t="shared" si="63"/>
        <v>0</v>
      </c>
      <c r="X285" s="11" t="b">
        <f t="shared" si="64"/>
        <v>0</v>
      </c>
      <c r="Y285" s="12">
        <f t="shared" si="65"/>
        <v>0</v>
      </c>
      <c r="Z285" s="11">
        <f t="shared" si="68"/>
        <v>0</v>
      </c>
      <c r="AA285" s="11">
        <f t="shared" si="69"/>
        <v>0</v>
      </c>
      <c r="AB285" s="11">
        <f t="shared" si="66"/>
        <v>1</v>
      </c>
      <c r="AC285" s="11">
        <f t="shared" si="67"/>
        <v>1</v>
      </c>
      <c r="AE285" s="11" t="str">
        <f>IF(E285&lt;&gt;"",OR(VLOOKUP(H285,DONNEES!$G$2:$H$7,2,0)="09",VLOOKUP(H285,DONNEES!$G$2:$H$7,2,0)="19"),"")</f>
        <v/>
      </c>
      <c r="AJ285" s="17" t="b">
        <f t="shared" si="70"/>
        <v>1</v>
      </c>
      <c r="AK285" s="11" t="str">
        <f t="shared" si="71"/>
        <v/>
      </c>
      <c r="AL285" s="11" t="str">
        <f t="shared" si="72"/>
        <v/>
      </c>
      <c r="AM285" s="11" t="str">
        <f t="shared" si="74"/>
        <v/>
      </c>
      <c r="AN285" s="11" t="str">
        <f t="shared" si="73"/>
        <v/>
      </c>
    </row>
    <row r="286" spans="1:40" x14ac:dyDescent="0.25">
      <c r="A286" s="6"/>
      <c r="B286" s="6"/>
      <c r="C286" s="2" t="str">
        <f>IFERROR(VLOOKUP(B286,DONNEES!$E:$F,2,0),"")</f>
        <v/>
      </c>
      <c r="D286" s="6"/>
      <c r="E286" s="6"/>
      <c r="F286" s="6"/>
      <c r="G286" s="6"/>
      <c r="H286" s="6"/>
      <c r="I286" s="6"/>
      <c r="J286" s="6"/>
      <c r="K286" s="6"/>
      <c r="L286" s="6"/>
      <c r="M286" s="2" t="str">
        <f>IFERROR(VLOOKUP(L286,DONNEES!$P$2:$Q$8,2,0),"")</f>
        <v/>
      </c>
      <c r="N286" s="6"/>
      <c r="O286" s="18"/>
      <c r="P286" s="18"/>
      <c r="Q286" s="6"/>
      <c r="R286" s="2" t="str">
        <f>IFERROR(VLOOKUP(Q286,DONNEES!$N$2:$O$17,2,0),"")</f>
        <v/>
      </c>
      <c r="S286" s="6"/>
      <c r="T286" s="2" t="str">
        <f>IFERROR(VLOOKUP(S286,DONNEES!$R$2:$S$6,2,0),"")</f>
        <v/>
      </c>
      <c r="V286" s="11" t="str">
        <f t="shared" si="62"/>
        <v/>
      </c>
      <c r="W286" s="11" t="b">
        <f t="shared" si="63"/>
        <v>0</v>
      </c>
      <c r="X286" s="11" t="b">
        <f t="shared" si="64"/>
        <v>0</v>
      </c>
      <c r="Y286" s="12">
        <f t="shared" si="65"/>
        <v>0</v>
      </c>
      <c r="Z286" s="11">
        <f t="shared" si="68"/>
        <v>0</v>
      </c>
      <c r="AA286" s="11">
        <f t="shared" si="69"/>
        <v>0</v>
      </c>
      <c r="AB286" s="11">
        <f t="shared" si="66"/>
        <v>1</v>
      </c>
      <c r="AC286" s="11">
        <f t="shared" si="67"/>
        <v>1</v>
      </c>
      <c r="AE286" s="11" t="str">
        <f>IF(E286&lt;&gt;"",OR(VLOOKUP(H286,DONNEES!$G$2:$H$7,2,0)="09",VLOOKUP(H286,DONNEES!$G$2:$H$7,2,0)="19"),"")</f>
        <v/>
      </c>
      <c r="AJ286" s="17" t="b">
        <f t="shared" si="70"/>
        <v>1</v>
      </c>
      <c r="AK286" s="11" t="str">
        <f t="shared" si="71"/>
        <v/>
      </c>
      <c r="AL286" s="11" t="str">
        <f t="shared" si="72"/>
        <v/>
      </c>
      <c r="AM286" s="11" t="str">
        <f t="shared" si="74"/>
        <v/>
      </c>
      <c r="AN286" s="11" t="str">
        <f t="shared" si="73"/>
        <v/>
      </c>
    </row>
    <row r="287" spans="1:40" x14ac:dyDescent="0.25">
      <c r="A287" s="6"/>
      <c r="B287" s="6"/>
      <c r="C287" s="2" t="str">
        <f>IFERROR(VLOOKUP(B287,DONNEES!$E:$F,2,0),"")</f>
        <v/>
      </c>
      <c r="D287" s="6"/>
      <c r="E287" s="6"/>
      <c r="F287" s="6"/>
      <c r="G287" s="6"/>
      <c r="H287" s="6"/>
      <c r="I287" s="6"/>
      <c r="J287" s="6"/>
      <c r="K287" s="6"/>
      <c r="L287" s="6"/>
      <c r="M287" s="2" t="str">
        <f>IFERROR(VLOOKUP(L287,DONNEES!$P$2:$Q$8,2,0),"")</f>
        <v/>
      </c>
      <c r="N287" s="6"/>
      <c r="O287" s="18"/>
      <c r="P287" s="18"/>
      <c r="Q287" s="6"/>
      <c r="R287" s="2" t="str">
        <f>IFERROR(VLOOKUP(Q287,DONNEES!$N$2:$O$17,2,0),"")</f>
        <v/>
      </c>
      <c r="S287" s="6"/>
      <c r="T287" s="2" t="str">
        <f>IFERROR(VLOOKUP(S287,DONNEES!$R$2:$S$6,2,0),"")</f>
        <v/>
      </c>
      <c r="V287" s="11" t="str">
        <f t="shared" si="62"/>
        <v/>
      </c>
      <c r="W287" s="11" t="b">
        <f t="shared" si="63"/>
        <v>0</v>
      </c>
      <c r="X287" s="11" t="b">
        <f t="shared" si="64"/>
        <v>0</v>
      </c>
      <c r="Y287" s="12">
        <f t="shared" si="65"/>
        <v>0</v>
      </c>
      <c r="Z287" s="11">
        <f t="shared" si="68"/>
        <v>0</v>
      </c>
      <c r="AA287" s="11">
        <f t="shared" si="69"/>
        <v>0</v>
      </c>
      <c r="AB287" s="11">
        <f t="shared" si="66"/>
        <v>1</v>
      </c>
      <c r="AC287" s="11">
        <f t="shared" si="67"/>
        <v>1</v>
      </c>
      <c r="AE287" s="11" t="str">
        <f>IF(E287&lt;&gt;"",OR(VLOOKUP(H287,DONNEES!$G$2:$H$7,2,0)="09",VLOOKUP(H287,DONNEES!$G$2:$H$7,2,0)="19"),"")</f>
        <v/>
      </c>
      <c r="AJ287" s="17" t="b">
        <f t="shared" si="70"/>
        <v>1</v>
      </c>
      <c r="AK287" s="11" t="str">
        <f t="shared" si="71"/>
        <v/>
      </c>
      <c r="AL287" s="11" t="str">
        <f t="shared" si="72"/>
        <v/>
      </c>
      <c r="AM287" s="11" t="str">
        <f t="shared" si="74"/>
        <v/>
      </c>
      <c r="AN287" s="11" t="str">
        <f t="shared" si="73"/>
        <v/>
      </c>
    </row>
    <row r="288" spans="1:40" x14ac:dyDescent="0.25">
      <c r="A288" s="6"/>
      <c r="B288" s="6"/>
      <c r="C288" s="2" t="str">
        <f>IFERROR(VLOOKUP(B288,DONNEES!$E:$F,2,0),"")</f>
        <v/>
      </c>
      <c r="D288" s="6"/>
      <c r="E288" s="6"/>
      <c r="F288" s="6"/>
      <c r="G288" s="6"/>
      <c r="H288" s="6"/>
      <c r="I288" s="6"/>
      <c r="J288" s="6"/>
      <c r="K288" s="6"/>
      <c r="L288" s="6"/>
      <c r="M288" s="2" t="str">
        <f>IFERROR(VLOOKUP(L288,DONNEES!$P$2:$Q$8,2,0),"")</f>
        <v/>
      </c>
      <c r="N288" s="6"/>
      <c r="O288" s="18"/>
      <c r="P288" s="18"/>
      <c r="Q288" s="6"/>
      <c r="R288" s="2" t="str">
        <f>IFERROR(VLOOKUP(Q288,DONNEES!$N$2:$O$17,2,0),"")</f>
        <v/>
      </c>
      <c r="S288" s="6"/>
      <c r="T288" s="2" t="str">
        <f>IFERROR(VLOOKUP(S288,DONNEES!$R$2:$S$6,2,0),"")</f>
        <v/>
      </c>
      <c r="V288" s="11" t="str">
        <f t="shared" si="62"/>
        <v/>
      </c>
      <c r="W288" s="11" t="b">
        <f t="shared" si="63"/>
        <v>0</v>
      </c>
      <c r="X288" s="11" t="b">
        <f t="shared" si="64"/>
        <v>0</v>
      </c>
      <c r="Y288" s="12">
        <f t="shared" si="65"/>
        <v>0</v>
      </c>
      <c r="Z288" s="11">
        <f t="shared" si="68"/>
        <v>0</v>
      </c>
      <c r="AA288" s="11">
        <f t="shared" si="69"/>
        <v>0</v>
      </c>
      <c r="AB288" s="11">
        <f t="shared" si="66"/>
        <v>1</v>
      </c>
      <c r="AC288" s="11">
        <f t="shared" si="67"/>
        <v>1</v>
      </c>
      <c r="AE288" s="11" t="str">
        <f>IF(E288&lt;&gt;"",OR(VLOOKUP(H288,DONNEES!$G$2:$H$7,2,0)="09",VLOOKUP(H288,DONNEES!$G$2:$H$7,2,0)="19"),"")</f>
        <v/>
      </c>
      <c r="AJ288" s="17" t="b">
        <f t="shared" si="70"/>
        <v>1</v>
      </c>
      <c r="AK288" s="11" t="str">
        <f t="shared" si="71"/>
        <v/>
      </c>
      <c r="AL288" s="11" t="str">
        <f t="shared" si="72"/>
        <v/>
      </c>
      <c r="AM288" s="11" t="str">
        <f t="shared" si="74"/>
        <v/>
      </c>
      <c r="AN288" s="11" t="str">
        <f t="shared" si="73"/>
        <v/>
      </c>
    </row>
    <row r="289" spans="1:40" x14ac:dyDescent="0.25">
      <c r="A289" s="6"/>
      <c r="B289" s="6"/>
      <c r="C289" s="2" t="str">
        <f>IFERROR(VLOOKUP(B289,DONNEES!$E:$F,2,0),"")</f>
        <v/>
      </c>
      <c r="D289" s="6"/>
      <c r="E289" s="6"/>
      <c r="F289" s="6"/>
      <c r="G289" s="6"/>
      <c r="H289" s="6"/>
      <c r="I289" s="6"/>
      <c r="J289" s="6"/>
      <c r="K289" s="6"/>
      <c r="L289" s="6"/>
      <c r="M289" s="2" t="str">
        <f>IFERROR(VLOOKUP(L289,DONNEES!$P$2:$Q$8,2,0),"")</f>
        <v/>
      </c>
      <c r="N289" s="6"/>
      <c r="O289" s="18"/>
      <c r="P289" s="18"/>
      <c r="Q289" s="6"/>
      <c r="R289" s="2" t="str">
        <f>IFERROR(VLOOKUP(Q289,DONNEES!$N$2:$O$17,2,0),"")</f>
        <v/>
      </c>
      <c r="S289" s="6"/>
      <c r="T289" s="2" t="str">
        <f>IFERROR(VLOOKUP(S289,DONNEES!$R$2:$S$6,2,0),"")</f>
        <v/>
      </c>
      <c r="V289" s="11" t="str">
        <f t="shared" si="62"/>
        <v/>
      </c>
      <c r="W289" s="11" t="b">
        <f t="shared" si="63"/>
        <v>0</v>
      </c>
      <c r="X289" s="11" t="b">
        <f t="shared" si="64"/>
        <v>0</v>
      </c>
      <c r="Y289" s="12">
        <f t="shared" si="65"/>
        <v>0</v>
      </c>
      <c r="Z289" s="11">
        <f t="shared" si="68"/>
        <v>0</v>
      </c>
      <c r="AA289" s="11">
        <f t="shared" si="69"/>
        <v>0</v>
      </c>
      <c r="AB289" s="11">
        <f t="shared" si="66"/>
        <v>1</v>
      </c>
      <c r="AC289" s="11">
        <f t="shared" si="67"/>
        <v>1</v>
      </c>
      <c r="AE289" s="11" t="str">
        <f>IF(E289&lt;&gt;"",OR(VLOOKUP(H289,DONNEES!$G$2:$H$7,2,0)="09",VLOOKUP(H289,DONNEES!$G$2:$H$7,2,0)="19"),"")</f>
        <v/>
      </c>
      <c r="AJ289" s="17" t="b">
        <f t="shared" si="70"/>
        <v>1</v>
      </c>
      <c r="AK289" s="11" t="str">
        <f t="shared" si="71"/>
        <v/>
      </c>
      <c r="AL289" s="11" t="str">
        <f t="shared" si="72"/>
        <v/>
      </c>
      <c r="AM289" s="11" t="str">
        <f t="shared" si="74"/>
        <v/>
      </c>
      <c r="AN289" s="11" t="str">
        <f t="shared" si="73"/>
        <v/>
      </c>
    </row>
    <row r="290" spans="1:40" x14ac:dyDescent="0.25">
      <c r="A290" s="6"/>
      <c r="B290" s="6"/>
      <c r="C290" s="2" t="str">
        <f>IFERROR(VLOOKUP(B290,DONNEES!$E:$F,2,0),"")</f>
        <v/>
      </c>
      <c r="D290" s="6"/>
      <c r="E290" s="6"/>
      <c r="F290" s="6"/>
      <c r="G290" s="6"/>
      <c r="H290" s="6"/>
      <c r="I290" s="6"/>
      <c r="J290" s="6"/>
      <c r="K290" s="6"/>
      <c r="L290" s="6"/>
      <c r="M290" s="2" t="str">
        <f>IFERROR(VLOOKUP(L290,DONNEES!$P$2:$Q$8,2,0),"")</f>
        <v/>
      </c>
      <c r="N290" s="6"/>
      <c r="O290" s="18"/>
      <c r="P290" s="18"/>
      <c r="Q290" s="6"/>
      <c r="R290" s="2" t="str">
        <f>IFERROR(VLOOKUP(Q290,DONNEES!$N$2:$O$17,2,0),"")</f>
        <v/>
      </c>
      <c r="S290" s="6"/>
      <c r="T290" s="2" t="str">
        <f>IFERROR(VLOOKUP(S290,DONNEES!$R$2:$S$6,2,0),"")</f>
        <v/>
      </c>
      <c r="V290" s="11" t="str">
        <f t="shared" si="62"/>
        <v/>
      </c>
      <c r="W290" s="11" t="b">
        <f t="shared" si="63"/>
        <v>0</v>
      </c>
      <c r="X290" s="11" t="b">
        <f t="shared" si="64"/>
        <v>0</v>
      </c>
      <c r="Y290" s="12">
        <f t="shared" si="65"/>
        <v>0</v>
      </c>
      <c r="Z290" s="11">
        <f t="shared" si="68"/>
        <v>0</v>
      </c>
      <c r="AA290" s="11">
        <f t="shared" si="69"/>
        <v>0</v>
      </c>
      <c r="AB290" s="11">
        <f t="shared" si="66"/>
        <v>1</v>
      </c>
      <c r="AC290" s="11">
        <f t="shared" si="67"/>
        <v>1</v>
      </c>
      <c r="AE290" s="11" t="str">
        <f>IF(E290&lt;&gt;"",OR(VLOOKUP(H290,DONNEES!$G$2:$H$7,2,0)="09",VLOOKUP(H290,DONNEES!$G$2:$H$7,2,0)="19"),"")</f>
        <v/>
      </c>
      <c r="AJ290" s="17" t="b">
        <f t="shared" si="70"/>
        <v>1</v>
      </c>
      <c r="AK290" s="11" t="str">
        <f t="shared" si="71"/>
        <v/>
      </c>
      <c r="AL290" s="11" t="str">
        <f t="shared" si="72"/>
        <v/>
      </c>
      <c r="AM290" s="11" t="str">
        <f t="shared" si="74"/>
        <v/>
      </c>
      <c r="AN290" s="11" t="str">
        <f t="shared" si="73"/>
        <v/>
      </c>
    </row>
    <row r="291" spans="1:40" x14ac:dyDescent="0.25">
      <c r="A291" s="6"/>
      <c r="B291" s="6"/>
      <c r="C291" s="2" t="str">
        <f>IFERROR(VLOOKUP(B291,DONNEES!$E:$F,2,0),"")</f>
        <v/>
      </c>
      <c r="D291" s="6"/>
      <c r="E291" s="6"/>
      <c r="F291" s="6"/>
      <c r="G291" s="6"/>
      <c r="H291" s="6"/>
      <c r="I291" s="6"/>
      <c r="J291" s="6"/>
      <c r="K291" s="6"/>
      <c r="L291" s="6"/>
      <c r="M291" s="2" t="str">
        <f>IFERROR(VLOOKUP(L291,DONNEES!$P$2:$Q$8,2,0),"")</f>
        <v/>
      </c>
      <c r="N291" s="6"/>
      <c r="O291" s="18"/>
      <c r="P291" s="18"/>
      <c r="Q291" s="6"/>
      <c r="R291" s="2" t="str">
        <f>IFERROR(VLOOKUP(Q291,DONNEES!$N$2:$O$17,2,0),"")</f>
        <v/>
      </c>
      <c r="S291" s="6"/>
      <c r="T291" s="2" t="str">
        <f>IFERROR(VLOOKUP(S291,DONNEES!$R$2:$S$6,2,0),"")</f>
        <v/>
      </c>
      <c r="V291" s="11" t="str">
        <f t="shared" si="62"/>
        <v/>
      </c>
      <c r="W291" s="11" t="b">
        <f t="shared" si="63"/>
        <v>0</v>
      </c>
      <c r="X291" s="11" t="b">
        <f t="shared" si="64"/>
        <v>0</v>
      </c>
      <c r="Y291" s="12">
        <f t="shared" si="65"/>
        <v>0</v>
      </c>
      <c r="Z291" s="11">
        <f t="shared" si="68"/>
        <v>0</v>
      </c>
      <c r="AA291" s="11">
        <f t="shared" si="69"/>
        <v>0</v>
      </c>
      <c r="AB291" s="11">
        <f t="shared" si="66"/>
        <v>1</v>
      </c>
      <c r="AC291" s="11">
        <f t="shared" si="67"/>
        <v>1</v>
      </c>
      <c r="AE291" s="11" t="str">
        <f>IF(E291&lt;&gt;"",OR(VLOOKUP(H291,DONNEES!$G$2:$H$7,2,0)="09",VLOOKUP(H291,DONNEES!$G$2:$H$7,2,0)="19"),"")</f>
        <v/>
      </c>
      <c r="AJ291" s="17" t="b">
        <f t="shared" si="70"/>
        <v>1</v>
      </c>
      <c r="AK291" s="11" t="str">
        <f t="shared" si="71"/>
        <v/>
      </c>
      <c r="AL291" s="11" t="str">
        <f t="shared" si="72"/>
        <v/>
      </c>
      <c r="AM291" s="11" t="str">
        <f t="shared" si="74"/>
        <v/>
      </c>
      <c r="AN291" s="11" t="str">
        <f t="shared" si="73"/>
        <v/>
      </c>
    </row>
    <row r="292" spans="1:40" x14ac:dyDescent="0.25">
      <c r="A292" s="6"/>
      <c r="B292" s="6"/>
      <c r="C292" s="2" t="str">
        <f>IFERROR(VLOOKUP(B292,DONNEES!$E:$F,2,0),"")</f>
        <v/>
      </c>
      <c r="D292" s="6"/>
      <c r="E292" s="6"/>
      <c r="F292" s="6"/>
      <c r="G292" s="6"/>
      <c r="H292" s="6"/>
      <c r="I292" s="6"/>
      <c r="J292" s="6"/>
      <c r="K292" s="6"/>
      <c r="L292" s="6"/>
      <c r="M292" s="2" t="str">
        <f>IFERROR(VLOOKUP(L292,DONNEES!$P$2:$Q$8,2,0),"")</f>
        <v/>
      </c>
      <c r="N292" s="6"/>
      <c r="O292" s="18"/>
      <c r="P292" s="18"/>
      <c r="Q292" s="6"/>
      <c r="R292" s="2" t="str">
        <f>IFERROR(VLOOKUP(Q292,DONNEES!$N$2:$O$17,2,0),"")</f>
        <v/>
      </c>
      <c r="S292" s="6"/>
      <c r="T292" s="2" t="str">
        <f>IFERROR(VLOOKUP(S292,DONNEES!$R$2:$S$6,2,0),"")</f>
        <v/>
      </c>
      <c r="V292" s="11" t="str">
        <f t="shared" si="62"/>
        <v/>
      </c>
      <c r="W292" s="11" t="b">
        <f t="shared" si="63"/>
        <v>0</v>
      </c>
      <c r="X292" s="11" t="b">
        <f t="shared" si="64"/>
        <v>0</v>
      </c>
      <c r="Y292" s="12">
        <f t="shared" si="65"/>
        <v>0</v>
      </c>
      <c r="Z292" s="11">
        <f t="shared" si="68"/>
        <v>0</v>
      </c>
      <c r="AA292" s="11">
        <f t="shared" si="69"/>
        <v>0</v>
      </c>
      <c r="AB292" s="11">
        <f t="shared" si="66"/>
        <v>1</v>
      </c>
      <c r="AC292" s="11">
        <f t="shared" si="67"/>
        <v>1</v>
      </c>
      <c r="AE292" s="11" t="str">
        <f>IF(E292&lt;&gt;"",OR(VLOOKUP(H292,DONNEES!$G$2:$H$7,2,0)="09",VLOOKUP(H292,DONNEES!$G$2:$H$7,2,0)="19"),"")</f>
        <v/>
      </c>
      <c r="AJ292" s="17" t="b">
        <f t="shared" si="70"/>
        <v>1</v>
      </c>
      <c r="AK292" s="11" t="str">
        <f t="shared" si="71"/>
        <v/>
      </c>
      <c r="AL292" s="11" t="str">
        <f t="shared" si="72"/>
        <v/>
      </c>
      <c r="AM292" s="11" t="str">
        <f t="shared" si="74"/>
        <v/>
      </c>
      <c r="AN292" s="11" t="str">
        <f t="shared" si="73"/>
        <v/>
      </c>
    </row>
    <row r="293" spans="1:40" x14ac:dyDescent="0.25">
      <c r="A293" s="6"/>
      <c r="B293" s="6"/>
      <c r="C293" s="2" t="str">
        <f>IFERROR(VLOOKUP(B293,DONNEES!$E:$F,2,0),"")</f>
        <v/>
      </c>
      <c r="D293" s="6"/>
      <c r="E293" s="6"/>
      <c r="F293" s="6"/>
      <c r="G293" s="6"/>
      <c r="H293" s="6"/>
      <c r="I293" s="6"/>
      <c r="J293" s="6"/>
      <c r="K293" s="6"/>
      <c r="L293" s="6"/>
      <c r="M293" s="2" t="str">
        <f>IFERROR(VLOOKUP(L293,DONNEES!$P$2:$Q$8,2,0),"")</f>
        <v/>
      </c>
      <c r="N293" s="6"/>
      <c r="O293" s="18"/>
      <c r="P293" s="18"/>
      <c r="Q293" s="6"/>
      <c r="R293" s="2" t="str">
        <f>IFERROR(VLOOKUP(Q293,DONNEES!$N$2:$O$17,2,0),"")</f>
        <v/>
      </c>
      <c r="S293" s="6"/>
      <c r="T293" s="2" t="str">
        <f>IFERROR(VLOOKUP(S293,DONNEES!$R$2:$S$6,2,0),"")</f>
        <v/>
      </c>
      <c r="V293" s="11" t="str">
        <f t="shared" si="62"/>
        <v/>
      </c>
      <c r="W293" s="11" t="b">
        <f t="shared" si="63"/>
        <v>0</v>
      </c>
      <c r="X293" s="11" t="b">
        <f t="shared" si="64"/>
        <v>0</v>
      </c>
      <c r="Y293" s="12">
        <f t="shared" si="65"/>
        <v>0</v>
      </c>
      <c r="Z293" s="11">
        <f t="shared" si="68"/>
        <v>0</v>
      </c>
      <c r="AA293" s="11">
        <f t="shared" si="69"/>
        <v>0</v>
      </c>
      <c r="AB293" s="11">
        <f t="shared" si="66"/>
        <v>1</v>
      </c>
      <c r="AC293" s="11">
        <f t="shared" si="67"/>
        <v>1</v>
      </c>
      <c r="AE293" s="11" t="str">
        <f>IF(E293&lt;&gt;"",OR(VLOOKUP(H293,DONNEES!$G$2:$H$7,2,0)="09",VLOOKUP(H293,DONNEES!$G$2:$H$7,2,0)="19"),"")</f>
        <v/>
      </c>
      <c r="AJ293" s="17" t="b">
        <f t="shared" si="70"/>
        <v>1</v>
      </c>
      <c r="AK293" s="11" t="str">
        <f t="shared" si="71"/>
        <v/>
      </c>
      <c r="AL293" s="11" t="str">
        <f t="shared" si="72"/>
        <v/>
      </c>
      <c r="AM293" s="11" t="str">
        <f t="shared" si="74"/>
        <v/>
      </c>
      <c r="AN293" s="11" t="str">
        <f t="shared" si="73"/>
        <v/>
      </c>
    </row>
    <row r="294" spans="1:40" x14ac:dyDescent="0.25">
      <c r="A294" s="6"/>
      <c r="B294" s="6"/>
      <c r="C294" s="2" t="str">
        <f>IFERROR(VLOOKUP(B294,DONNEES!$E:$F,2,0),"")</f>
        <v/>
      </c>
      <c r="D294" s="6"/>
      <c r="E294" s="6"/>
      <c r="F294" s="6"/>
      <c r="G294" s="6"/>
      <c r="H294" s="6"/>
      <c r="I294" s="6"/>
      <c r="J294" s="6"/>
      <c r="K294" s="6"/>
      <c r="L294" s="6"/>
      <c r="M294" s="2" t="str">
        <f>IFERROR(VLOOKUP(L294,DONNEES!$P$2:$Q$8,2,0),"")</f>
        <v/>
      </c>
      <c r="N294" s="6"/>
      <c r="O294" s="18"/>
      <c r="P294" s="18"/>
      <c r="Q294" s="6"/>
      <c r="R294" s="2" t="str">
        <f>IFERROR(VLOOKUP(Q294,DONNEES!$N$2:$O$17,2,0),"")</f>
        <v/>
      </c>
      <c r="S294" s="6"/>
      <c r="T294" s="2" t="str">
        <f>IFERROR(VLOOKUP(S294,DONNEES!$R$2:$S$6,2,0),"")</f>
        <v/>
      </c>
      <c r="V294" s="11" t="str">
        <f t="shared" si="62"/>
        <v/>
      </c>
      <c r="W294" s="11" t="b">
        <f t="shared" si="63"/>
        <v>0</v>
      </c>
      <c r="X294" s="11" t="b">
        <f t="shared" si="64"/>
        <v>0</v>
      </c>
      <c r="Y294" s="12">
        <f t="shared" si="65"/>
        <v>0</v>
      </c>
      <c r="Z294" s="11">
        <f t="shared" si="68"/>
        <v>0</v>
      </c>
      <c r="AA294" s="11">
        <f t="shared" si="69"/>
        <v>0</v>
      </c>
      <c r="AB294" s="11">
        <f t="shared" si="66"/>
        <v>1</v>
      </c>
      <c r="AC294" s="11">
        <f t="shared" si="67"/>
        <v>1</v>
      </c>
      <c r="AE294" s="11" t="str">
        <f>IF(E294&lt;&gt;"",OR(VLOOKUP(H294,DONNEES!$G$2:$H$7,2,0)="09",VLOOKUP(H294,DONNEES!$G$2:$H$7,2,0)="19"),"")</f>
        <v/>
      </c>
      <c r="AJ294" s="17" t="b">
        <f t="shared" si="70"/>
        <v>1</v>
      </c>
      <c r="AK294" s="11" t="str">
        <f t="shared" si="71"/>
        <v/>
      </c>
      <c r="AL294" s="11" t="str">
        <f t="shared" si="72"/>
        <v/>
      </c>
      <c r="AM294" s="11" t="str">
        <f t="shared" si="74"/>
        <v/>
      </c>
      <c r="AN294" s="11" t="str">
        <f t="shared" si="73"/>
        <v/>
      </c>
    </row>
    <row r="295" spans="1:40" x14ac:dyDescent="0.25">
      <c r="A295" s="6"/>
      <c r="B295" s="6"/>
      <c r="C295" s="2" t="str">
        <f>IFERROR(VLOOKUP(B295,DONNEES!$E:$F,2,0),"")</f>
        <v/>
      </c>
      <c r="D295" s="6"/>
      <c r="E295" s="6"/>
      <c r="F295" s="6"/>
      <c r="G295" s="6"/>
      <c r="H295" s="6"/>
      <c r="I295" s="6"/>
      <c r="J295" s="6"/>
      <c r="K295" s="6"/>
      <c r="L295" s="6"/>
      <c r="M295" s="2" t="str">
        <f>IFERROR(VLOOKUP(L295,DONNEES!$P$2:$Q$8,2,0),"")</f>
        <v/>
      </c>
      <c r="N295" s="6"/>
      <c r="O295" s="18"/>
      <c r="P295" s="18"/>
      <c r="Q295" s="6"/>
      <c r="R295" s="2" t="str">
        <f>IFERROR(VLOOKUP(Q295,DONNEES!$N$2:$O$17,2,0),"")</f>
        <v/>
      </c>
      <c r="S295" s="6"/>
      <c r="T295" s="2" t="str">
        <f>IFERROR(VLOOKUP(S295,DONNEES!$R$2:$S$6,2,0),"")</f>
        <v/>
      </c>
      <c r="V295" s="11" t="str">
        <f t="shared" si="62"/>
        <v/>
      </c>
      <c r="W295" s="11" t="b">
        <f t="shared" si="63"/>
        <v>0</v>
      </c>
      <c r="X295" s="11" t="b">
        <f t="shared" si="64"/>
        <v>0</v>
      </c>
      <c r="Y295" s="12">
        <f t="shared" si="65"/>
        <v>0</v>
      </c>
      <c r="Z295" s="11">
        <f t="shared" si="68"/>
        <v>0</v>
      </c>
      <c r="AA295" s="11">
        <f t="shared" si="69"/>
        <v>0</v>
      </c>
      <c r="AB295" s="11">
        <f t="shared" si="66"/>
        <v>1</v>
      </c>
      <c r="AC295" s="11">
        <f t="shared" si="67"/>
        <v>1</v>
      </c>
      <c r="AE295" s="11" t="str">
        <f>IF(E295&lt;&gt;"",OR(VLOOKUP(H295,DONNEES!$G$2:$H$7,2,0)="09",VLOOKUP(H295,DONNEES!$G$2:$H$7,2,0)="19"),"")</f>
        <v/>
      </c>
      <c r="AJ295" s="17" t="b">
        <f t="shared" si="70"/>
        <v>1</v>
      </c>
      <c r="AK295" s="11" t="str">
        <f t="shared" si="71"/>
        <v/>
      </c>
      <c r="AL295" s="11" t="str">
        <f t="shared" si="72"/>
        <v/>
      </c>
      <c r="AM295" s="11" t="str">
        <f t="shared" si="74"/>
        <v/>
      </c>
      <c r="AN295" s="11" t="str">
        <f t="shared" si="73"/>
        <v/>
      </c>
    </row>
    <row r="296" spans="1:40" x14ac:dyDescent="0.25">
      <c r="A296" s="6"/>
      <c r="B296" s="6"/>
      <c r="C296" s="2" t="str">
        <f>IFERROR(VLOOKUP(B296,DONNEES!$E:$F,2,0),"")</f>
        <v/>
      </c>
      <c r="D296" s="6"/>
      <c r="E296" s="6"/>
      <c r="F296" s="6"/>
      <c r="G296" s="6"/>
      <c r="H296" s="6"/>
      <c r="I296" s="6"/>
      <c r="J296" s="6"/>
      <c r="K296" s="6"/>
      <c r="L296" s="6"/>
      <c r="M296" s="2" t="str">
        <f>IFERROR(VLOOKUP(L296,DONNEES!$P$2:$Q$8,2,0),"")</f>
        <v/>
      </c>
      <c r="N296" s="6"/>
      <c r="O296" s="18"/>
      <c r="P296" s="18"/>
      <c r="Q296" s="6"/>
      <c r="R296" s="2" t="str">
        <f>IFERROR(VLOOKUP(Q296,DONNEES!$N$2:$O$17,2,0),"")</f>
        <v/>
      </c>
      <c r="S296" s="6"/>
      <c r="T296" s="2" t="str">
        <f>IFERROR(VLOOKUP(S296,DONNEES!$R$2:$S$6,2,0),"")</f>
        <v/>
      </c>
      <c r="V296" s="11" t="str">
        <f t="shared" si="62"/>
        <v/>
      </c>
      <c r="W296" s="11" t="b">
        <f t="shared" si="63"/>
        <v>0</v>
      </c>
      <c r="X296" s="11" t="b">
        <f t="shared" si="64"/>
        <v>0</v>
      </c>
      <c r="Y296" s="12">
        <f t="shared" si="65"/>
        <v>0</v>
      </c>
      <c r="Z296" s="11">
        <f t="shared" si="68"/>
        <v>0</v>
      </c>
      <c r="AA296" s="11">
        <f t="shared" si="69"/>
        <v>0</v>
      </c>
      <c r="AB296" s="11">
        <f t="shared" si="66"/>
        <v>1</v>
      </c>
      <c r="AC296" s="11">
        <f t="shared" si="67"/>
        <v>1</v>
      </c>
      <c r="AE296" s="11" t="str">
        <f>IF(E296&lt;&gt;"",OR(VLOOKUP(H296,DONNEES!$G$2:$H$7,2,0)="09",VLOOKUP(H296,DONNEES!$G$2:$H$7,2,0)="19"),"")</f>
        <v/>
      </c>
      <c r="AJ296" s="17" t="b">
        <f t="shared" si="70"/>
        <v>1</v>
      </c>
      <c r="AK296" s="11" t="str">
        <f t="shared" si="71"/>
        <v/>
      </c>
      <c r="AL296" s="11" t="str">
        <f t="shared" si="72"/>
        <v/>
      </c>
      <c r="AM296" s="11" t="str">
        <f t="shared" si="74"/>
        <v/>
      </c>
      <c r="AN296" s="11" t="str">
        <f t="shared" si="73"/>
        <v/>
      </c>
    </row>
    <row r="297" spans="1:40" x14ac:dyDescent="0.25">
      <c r="A297" s="6"/>
      <c r="B297" s="6"/>
      <c r="C297" s="2" t="str">
        <f>IFERROR(VLOOKUP(B297,DONNEES!$E:$F,2,0),"")</f>
        <v/>
      </c>
      <c r="D297" s="6"/>
      <c r="E297" s="6"/>
      <c r="F297" s="6"/>
      <c r="G297" s="6"/>
      <c r="H297" s="6"/>
      <c r="I297" s="6"/>
      <c r="J297" s="6"/>
      <c r="K297" s="6"/>
      <c r="L297" s="6"/>
      <c r="M297" s="2" t="str">
        <f>IFERROR(VLOOKUP(L297,DONNEES!$P$2:$Q$8,2,0),"")</f>
        <v/>
      </c>
      <c r="N297" s="6"/>
      <c r="O297" s="18"/>
      <c r="P297" s="18"/>
      <c r="Q297" s="6"/>
      <c r="R297" s="2" t="str">
        <f>IFERROR(VLOOKUP(Q297,DONNEES!$N$2:$O$17,2,0),"")</f>
        <v/>
      </c>
      <c r="S297" s="6"/>
      <c r="T297" s="2" t="str">
        <f>IFERROR(VLOOKUP(S297,DONNEES!$R$2:$S$6,2,0),"")</f>
        <v/>
      </c>
      <c r="V297" s="11" t="str">
        <f t="shared" si="62"/>
        <v/>
      </c>
      <c r="W297" s="11" t="b">
        <f t="shared" si="63"/>
        <v>0</v>
      </c>
      <c r="X297" s="11" t="b">
        <f t="shared" si="64"/>
        <v>0</v>
      </c>
      <c r="Y297" s="12">
        <f t="shared" si="65"/>
        <v>0</v>
      </c>
      <c r="Z297" s="11">
        <f t="shared" si="68"/>
        <v>0</v>
      </c>
      <c r="AA297" s="11">
        <f t="shared" si="69"/>
        <v>0</v>
      </c>
      <c r="AB297" s="11">
        <f t="shared" si="66"/>
        <v>1</v>
      </c>
      <c r="AC297" s="11">
        <f t="shared" si="67"/>
        <v>1</v>
      </c>
      <c r="AE297" s="11" t="str">
        <f>IF(E297&lt;&gt;"",OR(VLOOKUP(H297,DONNEES!$G$2:$H$7,2,0)="09",VLOOKUP(H297,DONNEES!$G$2:$H$7,2,0)="19"),"")</f>
        <v/>
      </c>
      <c r="AJ297" s="17" t="b">
        <f t="shared" si="70"/>
        <v>1</v>
      </c>
      <c r="AK297" s="11" t="str">
        <f t="shared" si="71"/>
        <v/>
      </c>
      <c r="AL297" s="11" t="str">
        <f t="shared" si="72"/>
        <v/>
      </c>
      <c r="AM297" s="11" t="str">
        <f t="shared" si="74"/>
        <v/>
      </c>
      <c r="AN297" s="11" t="str">
        <f t="shared" si="73"/>
        <v/>
      </c>
    </row>
    <row r="298" spans="1:40" x14ac:dyDescent="0.25">
      <c r="A298" s="6"/>
      <c r="B298" s="6"/>
      <c r="C298" s="2" t="str">
        <f>IFERROR(VLOOKUP(B298,DONNEES!$E:$F,2,0),"")</f>
        <v/>
      </c>
      <c r="D298" s="6"/>
      <c r="E298" s="6"/>
      <c r="F298" s="6"/>
      <c r="G298" s="6"/>
      <c r="H298" s="6"/>
      <c r="I298" s="6"/>
      <c r="J298" s="6"/>
      <c r="K298" s="6"/>
      <c r="L298" s="6"/>
      <c r="M298" s="2" t="str">
        <f>IFERROR(VLOOKUP(L298,DONNEES!$P$2:$Q$8,2,0),"")</f>
        <v/>
      </c>
      <c r="N298" s="6"/>
      <c r="O298" s="18"/>
      <c r="P298" s="18"/>
      <c r="Q298" s="6"/>
      <c r="R298" s="2" t="str">
        <f>IFERROR(VLOOKUP(Q298,DONNEES!$N$2:$O$17,2,0),"")</f>
        <v/>
      </c>
      <c r="S298" s="6"/>
      <c r="T298" s="2" t="str">
        <f>IFERROR(VLOOKUP(S298,DONNEES!$R$2:$S$6,2,0),"")</f>
        <v/>
      </c>
      <c r="V298" s="11" t="str">
        <f t="shared" si="62"/>
        <v/>
      </c>
      <c r="W298" s="11" t="b">
        <f t="shared" si="63"/>
        <v>0</v>
      </c>
      <c r="X298" s="11" t="b">
        <f t="shared" si="64"/>
        <v>0</v>
      </c>
      <c r="Y298" s="12">
        <f t="shared" si="65"/>
        <v>0</v>
      </c>
      <c r="Z298" s="11">
        <f t="shared" si="68"/>
        <v>0</v>
      </c>
      <c r="AA298" s="11">
        <f t="shared" si="69"/>
        <v>0</v>
      </c>
      <c r="AB298" s="11">
        <f t="shared" si="66"/>
        <v>1</v>
      </c>
      <c r="AC298" s="11">
        <f t="shared" si="67"/>
        <v>1</v>
      </c>
      <c r="AE298" s="11" t="str">
        <f>IF(E298&lt;&gt;"",OR(VLOOKUP(H298,DONNEES!$G$2:$H$7,2,0)="09",VLOOKUP(H298,DONNEES!$G$2:$H$7,2,0)="19"),"")</f>
        <v/>
      </c>
      <c r="AJ298" s="17" t="b">
        <f t="shared" si="70"/>
        <v>1</v>
      </c>
      <c r="AK298" s="11" t="str">
        <f t="shared" si="71"/>
        <v/>
      </c>
      <c r="AL298" s="11" t="str">
        <f t="shared" si="72"/>
        <v/>
      </c>
      <c r="AM298" s="11" t="str">
        <f t="shared" si="74"/>
        <v/>
      </c>
      <c r="AN298" s="11" t="str">
        <f t="shared" si="73"/>
        <v/>
      </c>
    </row>
    <row r="299" spans="1:40" x14ac:dyDescent="0.25">
      <c r="A299" s="6"/>
      <c r="B299" s="6"/>
      <c r="C299" s="2" t="str">
        <f>IFERROR(VLOOKUP(B299,DONNEES!$E:$F,2,0),"")</f>
        <v/>
      </c>
      <c r="D299" s="6"/>
      <c r="E299" s="6"/>
      <c r="F299" s="6"/>
      <c r="G299" s="6"/>
      <c r="H299" s="6"/>
      <c r="I299" s="6"/>
      <c r="J299" s="6"/>
      <c r="K299" s="6"/>
      <c r="L299" s="6"/>
      <c r="M299" s="2" t="str">
        <f>IFERROR(VLOOKUP(L299,DONNEES!$P$2:$Q$8,2,0),"")</f>
        <v/>
      </c>
      <c r="N299" s="6"/>
      <c r="O299" s="18"/>
      <c r="P299" s="18"/>
      <c r="Q299" s="6"/>
      <c r="R299" s="2" t="str">
        <f>IFERROR(VLOOKUP(Q299,DONNEES!$N$2:$O$17,2,0),"")</f>
        <v/>
      </c>
      <c r="S299" s="6"/>
      <c r="T299" s="2" t="str">
        <f>IFERROR(VLOOKUP(S299,DONNEES!$R$2:$S$6,2,0),"")</f>
        <v/>
      </c>
      <c r="V299" s="11" t="str">
        <f t="shared" si="62"/>
        <v/>
      </c>
      <c r="W299" s="11" t="b">
        <f t="shared" si="63"/>
        <v>0</v>
      </c>
      <c r="X299" s="11" t="b">
        <f t="shared" si="64"/>
        <v>0</v>
      </c>
      <c r="Y299" s="12">
        <f t="shared" si="65"/>
        <v>0</v>
      </c>
      <c r="Z299" s="11">
        <f t="shared" si="68"/>
        <v>0</v>
      </c>
      <c r="AA299" s="11">
        <f t="shared" si="69"/>
        <v>0</v>
      </c>
      <c r="AB299" s="11">
        <f t="shared" si="66"/>
        <v>1</v>
      </c>
      <c r="AC299" s="11">
        <f t="shared" si="67"/>
        <v>1</v>
      </c>
      <c r="AE299" s="11" t="str">
        <f>IF(E299&lt;&gt;"",OR(VLOOKUP(H299,DONNEES!$G$2:$H$7,2,0)="09",VLOOKUP(H299,DONNEES!$G$2:$H$7,2,0)="19"),"")</f>
        <v/>
      </c>
      <c r="AJ299" s="17" t="b">
        <f t="shared" si="70"/>
        <v>1</v>
      </c>
      <c r="AK299" s="11" t="str">
        <f t="shared" si="71"/>
        <v/>
      </c>
      <c r="AL299" s="11" t="str">
        <f t="shared" si="72"/>
        <v/>
      </c>
      <c r="AM299" s="11" t="str">
        <f t="shared" si="74"/>
        <v/>
      </c>
      <c r="AN299" s="11" t="str">
        <f t="shared" si="73"/>
        <v/>
      </c>
    </row>
    <row r="300" spans="1:40" x14ac:dyDescent="0.25">
      <c r="A300" s="6"/>
      <c r="B300" s="6"/>
      <c r="C300" s="2" t="str">
        <f>IFERROR(VLOOKUP(B300,DONNEES!$E:$F,2,0),"")</f>
        <v/>
      </c>
      <c r="D300" s="6"/>
      <c r="E300" s="6"/>
      <c r="F300" s="6"/>
      <c r="G300" s="6"/>
      <c r="H300" s="6"/>
      <c r="I300" s="6"/>
      <c r="J300" s="6"/>
      <c r="K300" s="6"/>
      <c r="L300" s="6"/>
      <c r="M300" s="2" t="str">
        <f>IFERROR(VLOOKUP(L300,DONNEES!$P$2:$Q$8,2,0),"")</f>
        <v/>
      </c>
      <c r="N300" s="6"/>
      <c r="O300" s="18"/>
      <c r="P300" s="18"/>
      <c r="Q300" s="6"/>
      <c r="R300" s="2" t="str">
        <f>IFERROR(VLOOKUP(Q300,DONNEES!$N$2:$O$17,2,0),"")</f>
        <v/>
      </c>
      <c r="S300" s="6"/>
      <c r="T300" s="2" t="str">
        <f>IFERROR(VLOOKUP(S300,DONNEES!$R$2:$S$6,2,0),"")</f>
        <v/>
      </c>
      <c r="V300" s="11" t="str">
        <f t="shared" si="62"/>
        <v/>
      </c>
      <c r="W300" s="11" t="b">
        <f t="shared" si="63"/>
        <v>0</v>
      </c>
      <c r="X300" s="11" t="b">
        <f t="shared" si="64"/>
        <v>0</v>
      </c>
      <c r="Y300" s="12">
        <f t="shared" si="65"/>
        <v>0</v>
      </c>
      <c r="Z300" s="11">
        <f t="shared" si="68"/>
        <v>0</v>
      </c>
      <c r="AA300" s="11">
        <f t="shared" si="69"/>
        <v>0</v>
      </c>
      <c r="AB300" s="11">
        <f t="shared" si="66"/>
        <v>1</v>
      </c>
      <c r="AC300" s="11">
        <f t="shared" si="67"/>
        <v>1</v>
      </c>
      <c r="AE300" s="11" t="str">
        <f>IF(E300&lt;&gt;"",OR(VLOOKUP(H300,DONNEES!$G$2:$H$7,2,0)="09",VLOOKUP(H300,DONNEES!$G$2:$H$7,2,0)="19"),"")</f>
        <v/>
      </c>
      <c r="AJ300" s="17" t="b">
        <f t="shared" si="70"/>
        <v>1</v>
      </c>
      <c r="AK300" s="11" t="str">
        <f t="shared" si="71"/>
        <v/>
      </c>
      <c r="AL300" s="11" t="str">
        <f t="shared" si="72"/>
        <v/>
      </c>
      <c r="AM300" s="11" t="str">
        <f t="shared" si="74"/>
        <v/>
      </c>
      <c r="AN300" s="11" t="str">
        <f t="shared" si="73"/>
        <v/>
      </c>
    </row>
    <row r="301" spans="1:40" x14ac:dyDescent="0.25">
      <c r="A301" s="6"/>
      <c r="B301" s="6"/>
      <c r="C301" s="2" t="str">
        <f>IFERROR(VLOOKUP(B301,DONNEES!$E:$F,2,0),"")</f>
        <v/>
      </c>
      <c r="D301" s="6"/>
      <c r="E301" s="6"/>
      <c r="F301" s="6"/>
      <c r="G301" s="6"/>
      <c r="H301" s="6"/>
      <c r="I301" s="6"/>
      <c r="J301" s="6"/>
      <c r="K301" s="6"/>
      <c r="L301" s="6"/>
      <c r="M301" s="2" t="str">
        <f>IFERROR(VLOOKUP(L301,DONNEES!$P$2:$Q$8,2,0),"")</f>
        <v/>
      </c>
      <c r="N301" s="6"/>
      <c r="O301" s="18"/>
      <c r="P301" s="18"/>
      <c r="Q301" s="6"/>
      <c r="R301" s="2" t="str">
        <f>IFERROR(VLOOKUP(Q301,DONNEES!$N$2:$O$17,2,0),"")</f>
        <v/>
      </c>
      <c r="S301" s="6"/>
      <c r="T301" s="2" t="str">
        <f>IFERROR(VLOOKUP(S301,DONNEES!$R$2:$S$6,2,0),"")</f>
        <v/>
      </c>
      <c r="V301" s="11" t="str">
        <f t="shared" si="62"/>
        <v/>
      </c>
      <c r="W301" s="11" t="b">
        <f t="shared" si="63"/>
        <v>0</v>
      </c>
      <c r="X301" s="11" t="b">
        <f t="shared" si="64"/>
        <v>0</v>
      </c>
      <c r="Y301" s="12">
        <f t="shared" si="65"/>
        <v>0</v>
      </c>
      <c r="Z301" s="11">
        <f t="shared" si="68"/>
        <v>0</v>
      </c>
      <c r="AA301" s="11">
        <f t="shared" si="69"/>
        <v>0</v>
      </c>
      <c r="AB301" s="11">
        <f t="shared" si="66"/>
        <v>1</v>
      </c>
      <c r="AC301" s="11">
        <f t="shared" si="67"/>
        <v>1</v>
      </c>
      <c r="AE301" s="11" t="str">
        <f>IF(E301&lt;&gt;"",OR(VLOOKUP(H301,DONNEES!$G$2:$H$7,2,0)="09",VLOOKUP(H301,DONNEES!$G$2:$H$7,2,0)="19"),"")</f>
        <v/>
      </c>
      <c r="AJ301" s="17" t="b">
        <f t="shared" si="70"/>
        <v>1</v>
      </c>
      <c r="AK301" s="11" t="str">
        <f t="shared" si="71"/>
        <v/>
      </c>
      <c r="AL301" s="11" t="str">
        <f t="shared" si="72"/>
        <v/>
      </c>
      <c r="AM301" s="11" t="str">
        <f t="shared" si="74"/>
        <v/>
      </c>
      <c r="AN301" s="11" t="str">
        <f t="shared" si="73"/>
        <v/>
      </c>
    </row>
    <row r="302" spans="1:40" x14ac:dyDescent="0.25">
      <c r="A302" s="6"/>
      <c r="B302" s="6"/>
      <c r="C302" s="2" t="str">
        <f>IFERROR(VLOOKUP(B302,DONNEES!$E:$F,2,0),"")</f>
        <v/>
      </c>
      <c r="D302" s="6"/>
      <c r="E302" s="6"/>
      <c r="F302" s="6"/>
      <c r="G302" s="6"/>
      <c r="H302" s="6"/>
      <c r="I302" s="6"/>
      <c r="J302" s="6"/>
      <c r="K302" s="6"/>
      <c r="L302" s="6"/>
      <c r="M302" s="2" t="str">
        <f>IFERROR(VLOOKUP(L302,DONNEES!$P$2:$Q$8,2,0),"")</f>
        <v/>
      </c>
      <c r="N302" s="6"/>
      <c r="O302" s="18"/>
      <c r="P302" s="18"/>
      <c r="Q302" s="6"/>
      <c r="R302" s="2" t="str">
        <f>IFERROR(VLOOKUP(Q302,DONNEES!$N$2:$O$17,2,0),"")</f>
        <v/>
      </c>
      <c r="S302" s="6"/>
      <c r="T302" s="2" t="str">
        <f>IFERROR(VLOOKUP(S302,DONNEES!$R$2:$S$6,2,0),"")</f>
        <v/>
      </c>
      <c r="V302" s="11" t="str">
        <f t="shared" si="62"/>
        <v/>
      </c>
      <c r="W302" s="11" t="b">
        <f t="shared" si="63"/>
        <v>0</v>
      </c>
      <c r="X302" s="11" t="b">
        <f t="shared" si="64"/>
        <v>0</v>
      </c>
      <c r="Y302" s="12">
        <f t="shared" si="65"/>
        <v>0</v>
      </c>
      <c r="Z302" s="11">
        <f t="shared" si="68"/>
        <v>0</v>
      </c>
      <c r="AA302" s="11">
        <f t="shared" si="69"/>
        <v>0</v>
      </c>
      <c r="AB302" s="11">
        <f t="shared" si="66"/>
        <v>1</v>
      </c>
      <c r="AC302" s="11">
        <f t="shared" si="67"/>
        <v>1</v>
      </c>
      <c r="AE302" s="11" t="str">
        <f>IF(E302&lt;&gt;"",OR(VLOOKUP(H302,DONNEES!$G$2:$H$7,2,0)="09",VLOOKUP(H302,DONNEES!$G$2:$H$7,2,0)="19"),"")</f>
        <v/>
      </c>
      <c r="AJ302" s="17" t="b">
        <f t="shared" si="70"/>
        <v>1</v>
      </c>
      <c r="AK302" s="11" t="str">
        <f t="shared" si="71"/>
        <v/>
      </c>
      <c r="AL302" s="11" t="str">
        <f t="shared" si="72"/>
        <v/>
      </c>
      <c r="AM302" s="11" t="str">
        <f t="shared" si="74"/>
        <v/>
      </c>
      <c r="AN302" s="11" t="str">
        <f t="shared" si="73"/>
        <v/>
      </c>
    </row>
    <row r="303" spans="1:40" x14ac:dyDescent="0.25">
      <c r="A303" s="6"/>
      <c r="B303" s="6"/>
      <c r="C303" s="2" t="str">
        <f>IFERROR(VLOOKUP(B303,DONNEES!$E:$F,2,0),"")</f>
        <v/>
      </c>
      <c r="D303" s="6"/>
      <c r="E303" s="6"/>
      <c r="F303" s="6"/>
      <c r="G303" s="6"/>
      <c r="H303" s="6"/>
      <c r="I303" s="6"/>
      <c r="J303" s="6"/>
      <c r="K303" s="6"/>
      <c r="L303" s="6"/>
      <c r="M303" s="2" t="str">
        <f>IFERROR(VLOOKUP(L303,DONNEES!$P$2:$Q$8,2,0),"")</f>
        <v/>
      </c>
      <c r="N303" s="6"/>
      <c r="O303" s="18"/>
      <c r="P303" s="18"/>
      <c r="Q303" s="6"/>
      <c r="R303" s="2" t="str">
        <f>IFERROR(VLOOKUP(Q303,DONNEES!$N$2:$O$17,2,0),"")</f>
        <v/>
      </c>
      <c r="S303" s="6"/>
      <c r="T303" s="2" t="str">
        <f>IFERROR(VLOOKUP(S303,DONNEES!$R$2:$S$6,2,0),"")</f>
        <v/>
      </c>
      <c r="V303" s="11" t="str">
        <f t="shared" si="62"/>
        <v/>
      </c>
      <c r="W303" s="11" t="b">
        <f t="shared" si="63"/>
        <v>0</v>
      </c>
      <c r="X303" s="11" t="b">
        <f t="shared" si="64"/>
        <v>0</v>
      </c>
      <c r="Y303" s="12">
        <f t="shared" si="65"/>
        <v>0</v>
      </c>
      <c r="Z303" s="11">
        <f t="shared" si="68"/>
        <v>0</v>
      </c>
      <c r="AA303" s="11">
        <f t="shared" si="69"/>
        <v>0</v>
      </c>
      <c r="AB303" s="11">
        <f t="shared" si="66"/>
        <v>1</v>
      </c>
      <c r="AC303" s="11">
        <f t="shared" si="67"/>
        <v>1</v>
      </c>
      <c r="AE303" s="11" t="str">
        <f>IF(E303&lt;&gt;"",OR(VLOOKUP(H303,DONNEES!$G$2:$H$7,2,0)="09",VLOOKUP(H303,DONNEES!$G$2:$H$7,2,0)="19"),"")</f>
        <v/>
      </c>
      <c r="AJ303" s="17" t="b">
        <f t="shared" si="70"/>
        <v>1</v>
      </c>
      <c r="AK303" s="11" t="str">
        <f t="shared" si="71"/>
        <v/>
      </c>
      <c r="AL303" s="11" t="str">
        <f t="shared" si="72"/>
        <v/>
      </c>
      <c r="AM303" s="11" t="str">
        <f t="shared" si="74"/>
        <v/>
      </c>
      <c r="AN303" s="11" t="str">
        <f t="shared" si="73"/>
        <v/>
      </c>
    </row>
    <row r="304" spans="1:40" x14ac:dyDescent="0.25">
      <c r="A304" s="6"/>
      <c r="B304" s="6"/>
      <c r="C304" s="2" t="str">
        <f>IFERROR(VLOOKUP(B304,DONNEES!$E:$F,2,0),"")</f>
        <v/>
      </c>
      <c r="D304" s="6"/>
      <c r="E304" s="6"/>
      <c r="F304" s="6"/>
      <c r="G304" s="6"/>
      <c r="H304" s="6"/>
      <c r="I304" s="6"/>
      <c r="J304" s="6"/>
      <c r="K304" s="6"/>
      <c r="L304" s="6"/>
      <c r="M304" s="2" t="str">
        <f>IFERROR(VLOOKUP(L304,DONNEES!$P$2:$Q$8,2,0),"")</f>
        <v/>
      </c>
      <c r="N304" s="6"/>
      <c r="O304" s="18"/>
      <c r="P304" s="18"/>
      <c r="Q304" s="6"/>
      <c r="R304" s="2" t="str">
        <f>IFERROR(VLOOKUP(Q304,DONNEES!$N$2:$O$17,2,0),"")</f>
        <v/>
      </c>
      <c r="S304" s="6"/>
      <c r="T304" s="2" t="str">
        <f>IFERROR(VLOOKUP(S304,DONNEES!$R$2:$S$6,2,0),"")</f>
        <v/>
      </c>
      <c r="V304" s="11" t="str">
        <f t="shared" si="62"/>
        <v/>
      </c>
      <c r="W304" s="11" t="b">
        <f t="shared" si="63"/>
        <v>0</v>
      </c>
      <c r="X304" s="11" t="b">
        <f t="shared" si="64"/>
        <v>0</v>
      </c>
      <c r="Y304" s="12">
        <f t="shared" si="65"/>
        <v>0</v>
      </c>
      <c r="Z304" s="11">
        <f t="shared" si="68"/>
        <v>0</v>
      </c>
      <c r="AA304" s="11">
        <f t="shared" si="69"/>
        <v>0</v>
      </c>
      <c r="AB304" s="11">
        <f t="shared" si="66"/>
        <v>1</v>
      </c>
      <c r="AC304" s="11">
        <f t="shared" si="67"/>
        <v>1</v>
      </c>
      <c r="AE304" s="11" t="str">
        <f>IF(E304&lt;&gt;"",OR(VLOOKUP(H304,DONNEES!$G$2:$H$7,2,0)="09",VLOOKUP(H304,DONNEES!$G$2:$H$7,2,0)="19"),"")</f>
        <v/>
      </c>
      <c r="AJ304" s="17" t="b">
        <f t="shared" si="70"/>
        <v>1</v>
      </c>
      <c r="AK304" s="11" t="str">
        <f t="shared" si="71"/>
        <v/>
      </c>
      <c r="AL304" s="11" t="str">
        <f t="shared" si="72"/>
        <v/>
      </c>
      <c r="AM304" s="11" t="str">
        <f t="shared" si="74"/>
        <v/>
      </c>
      <c r="AN304" s="11" t="str">
        <f t="shared" si="73"/>
        <v/>
      </c>
    </row>
    <row r="305" spans="1:40" x14ac:dyDescent="0.25">
      <c r="A305" s="6"/>
      <c r="B305" s="6"/>
      <c r="C305" s="2" t="str">
        <f>IFERROR(VLOOKUP(B305,DONNEES!$E:$F,2,0),"")</f>
        <v/>
      </c>
      <c r="D305" s="6"/>
      <c r="E305" s="6"/>
      <c r="F305" s="6"/>
      <c r="G305" s="6"/>
      <c r="H305" s="6"/>
      <c r="I305" s="6"/>
      <c r="J305" s="6"/>
      <c r="K305" s="6"/>
      <c r="L305" s="6"/>
      <c r="M305" s="2" t="str">
        <f>IFERROR(VLOOKUP(L305,DONNEES!$P$2:$Q$8,2,0),"")</f>
        <v/>
      </c>
      <c r="N305" s="6"/>
      <c r="O305" s="18"/>
      <c r="P305" s="18"/>
      <c r="Q305" s="6"/>
      <c r="R305" s="2" t="str">
        <f>IFERROR(VLOOKUP(Q305,DONNEES!$N$2:$O$17,2,0),"")</f>
        <v/>
      </c>
      <c r="S305" s="6"/>
      <c r="T305" s="2" t="str">
        <f>IFERROR(VLOOKUP(S305,DONNEES!$R$2:$S$6,2,0),"")</f>
        <v/>
      </c>
      <c r="V305" s="11" t="str">
        <f t="shared" si="62"/>
        <v/>
      </c>
      <c r="W305" s="11" t="b">
        <f t="shared" si="63"/>
        <v>0</v>
      </c>
      <c r="X305" s="11" t="b">
        <f t="shared" si="64"/>
        <v>0</v>
      </c>
      <c r="Y305" s="12">
        <f t="shared" si="65"/>
        <v>0</v>
      </c>
      <c r="Z305" s="11">
        <f t="shared" si="68"/>
        <v>0</v>
      </c>
      <c r="AA305" s="11">
        <f t="shared" si="69"/>
        <v>0</v>
      </c>
      <c r="AB305" s="11">
        <f t="shared" si="66"/>
        <v>1</v>
      </c>
      <c r="AC305" s="11">
        <f t="shared" si="67"/>
        <v>1</v>
      </c>
      <c r="AE305" s="11" t="str">
        <f>IF(E305&lt;&gt;"",OR(VLOOKUP(H305,DONNEES!$G$2:$H$7,2,0)="09",VLOOKUP(H305,DONNEES!$G$2:$H$7,2,0)="19"),"")</f>
        <v/>
      </c>
      <c r="AJ305" s="17" t="b">
        <f t="shared" si="70"/>
        <v>1</v>
      </c>
      <c r="AK305" s="11" t="str">
        <f t="shared" si="71"/>
        <v/>
      </c>
      <c r="AL305" s="11" t="str">
        <f t="shared" si="72"/>
        <v/>
      </c>
      <c r="AM305" s="11" t="str">
        <f t="shared" si="74"/>
        <v/>
      </c>
      <c r="AN305" s="11" t="str">
        <f t="shared" si="73"/>
        <v/>
      </c>
    </row>
    <row r="306" spans="1:40" x14ac:dyDescent="0.25">
      <c r="A306" s="6"/>
      <c r="B306" s="6"/>
      <c r="C306" s="2" t="str">
        <f>IFERROR(VLOOKUP(B306,DONNEES!$E:$F,2,0),"")</f>
        <v/>
      </c>
      <c r="D306" s="6"/>
      <c r="E306" s="6"/>
      <c r="F306" s="6"/>
      <c r="G306" s="6"/>
      <c r="H306" s="6"/>
      <c r="I306" s="6"/>
      <c r="J306" s="6"/>
      <c r="K306" s="6"/>
      <c r="L306" s="6"/>
      <c r="M306" s="2" t="str">
        <f>IFERROR(VLOOKUP(L306,DONNEES!$P$2:$Q$8,2,0),"")</f>
        <v/>
      </c>
      <c r="N306" s="6"/>
      <c r="O306" s="18"/>
      <c r="P306" s="18"/>
      <c r="Q306" s="6"/>
      <c r="R306" s="2" t="str">
        <f>IFERROR(VLOOKUP(Q306,DONNEES!$N$2:$O$17,2,0),"")</f>
        <v/>
      </c>
      <c r="S306" s="6"/>
      <c r="T306" s="2" t="str">
        <f>IFERROR(VLOOKUP(S306,DONNEES!$R$2:$S$6,2,0),"")</f>
        <v/>
      </c>
      <c r="V306" s="11" t="str">
        <f t="shared" si="62"/>
        <v/>
      </c>
      <c r="W306" s="11" t="b">
        <f t="shared" si="63"/>
        <v>0</v>
      </c>
      <c r="X306" s="11" t="b">
        <f t="shared" si="64"/>
        <v>0</v>
      </c>
      <c r="Y306" s="12">
        <f t="shared" si="65"/>
        <v>0</v>
      </c>
      <c r="Z306" s="11">
        <f t="shared" si="68"/>
        <v>0</v>
      </c>
      <c r="AA306" s="11">
        <f t="shared" si="69"/>
        <v>0</v>
      </c>
      <c r="AB306" s="11">
        <f t="shared" si="66"/>
        <v>1</v>
      </c>
      <c r="AC306" s="11">
        <f t="shared" si="67"/>
        <v>1</v>
      </c>
      <c r="AE306" s="11" t="str">
        <f>IF(E306&lt;&gt;"",OR(VLOOKUP(H306,DONNEES!$G$2:$H$7,2,0)="09",VLOOKUP(H306,DONNEES!$G$2:$H$7,2,0)="19"),"")</f>
        <v/>
      </c>
      <c r="AJ306" s="17" t="b">
        <f t="shared" si="70"/>
        <v>1</v>
      </c>
      <c r="AK306" s="11" t="str">
        <f t="shared" si="71"/>
        <v/>
      </c>
      <c r="AL306" s="11" t="str">
        <f t="shared" si="72"/>
        <v/>
      </c>
      <c r="AM306" s="11" t="str">
        <f t="shared" si="74"/>
        <v/>
      </c>
      <c r="AN306" s="11" t="str">
        <f t="shared" si="73"/>
        <v/>
      </c>
    </row>
    <row r="307" spans="1:40" x14ac:dyDescent="0.25">
      <c r="A307" s="6"/>
      <c r="B307" s="6"/>
      <c r="C307" s="2" t="str">
        <f>IFERROR(VLOOKUP(B307,DONNEES!$E:$F,2,0),"")</f>
        <v/>
      </c>
      <c r="D307" s="6"/>
      <c r="E307" s="6"/>
      <c r="F307" s="6"/>
      <c r="G307" s="6"/>
      <c r="H307" s="6"/>
      <c r="I307" s="6"/>
      <c r="J307" s="6"/>
      <c r="K307" s="6"/>
      <c r="L307" s="6"/>
      <c r="M307" s="2" t="str">
        <f>IFERROR(VLOOKUP(L307,DONNEES!$P$2:$Q$8,2,0),"")</f>
        <v/>
      </c>
      <c r="N307" s="6"/>
      <c r="O307" s="18"/>
      <c r="P307" s="18"/>
      <c r="Q307" s="6"/>
      <c r="R307" s="2" t="str">
        <f>IFERROR(VLOOKUP(Q307,DONNEES!$N$2:$O$17,2,0),"")</f>
        <v/>
      </c>
      <c r="S307" s="6"/>
      <c r="T307" s="2" t="str">
        <f>IFERROR(VLOOKUP(S307,DONNEES!$R$2:$S$6,2,0),"")</f>
        <v/>
      </c>
      <c r="V307" s="11" t="str">
        <f t="shared" si="62"/>
        <v/>
      </c>
      <c r="W307" s="11" t="b">
        <f t="shared" si="63"/>
        <v>0</v>
      </c>
      <c r="X307" s="11" t="b">
        <f t="shared" si="64"/>
        <v>0</v>
      </c>
      <c r="Y307" s="12">
        <f t="shared" si="65"/>
        <v>0</v>
      </c>
      <c r="Z307" s="11">
        <f t="shared" si="68"/>
        <v>0</v>
      </c>
      <c r="AA307" s="11">
        <f t="shared" si="69"/>
        <v>0</v>
      </c>
      <c r="AB307" s="11">
        <f t="shared" si="66"/>
        <v>1</v>
      </c>
      <c r="AC307" s="11">
        <f t="shared" si="67"/>
        <v>1</v>
      </c>
      <c r="AE307" s="11" t="str">
        <f>IF(E307&lt;&gt;"",OR(VLOOKUP(H307,DONNEES!$G$2:$H$7,2,0)="09",VLOOKUP(H307,DONNEES!$G$2:$H$7,2,0)="19"),"")</f>
        <v/>
      </c>
      <c r="AJ307" s="17" t="b">
        <f t="shared" si="70"/>
        <v>1</v>
      </c>
      <c r="AK307" s="11" t="str">
        <f t="shared" si="71"/>
        <v/>
      </c>
      <c r="AL307" s="11" t="str">
        <f t="shared" si="72"/>
        <v/>
      </c>
      <c r="AM307" s="11" t="str">
        <f t="shared" si="74"/>
        <v/>
      </c>
      <c r="AN307" s="11" t="str">
        <f t="shared" si="73"/>
        <v/>
      </c>
    </row>
    <row r="308" spans="1:40" x14ac:dyDescent="0.25">
      <c r="A308" s="6"/>
      <c r="B308" s="6"/>
      <c r="C308" s="2" t="str">
        <f>IFERROR(VLOOKUP(B308,DONNEES!$E:$F,2,0),"")</f>
        <v/>
      </c>
      <c r="D308" s="6"/>
      <c r="E308" s="6"/>
      <c r="F308" s="6"/>
      <c r="G308" s="6"/>
      <c r="H308" s="6"/>
      <c r="I308" s="6"/>
      <c r="J308" s="6"/>
      <c r="K308" s="6"/>
      <c r="L308" s="6"/>
      <c r="M308" s="2" t="str">
        <f>IFERROR(VLOOKUP(L308,DONNEES!$P$2:$Q$8,2,0),"")</f>
        <v/>
      </c>
      <c r="N308" s="6"/>
      <c r="O308" s="18"/>
      <c r="P308" s="18"/>
      <c r="Q308" s="6"/>
      <c r="R308" s="2" t="str">
        <f>IFERROR(VLOOKUP(Q308,DONNEES!$N$2:$O$17,2,0),"")</f>
        <v/>
      </c>
      <c r="S308" s="6"/>
      <c r="T308" s="2" t="str">
        <f>IFERROR(VLOOKUP(S308,DONNEES!$R$2:$S$6,2,0),"")</f>
        <v/>
      </c>
      <c r="V308" s="11" t="str">
        <f t="shared" si="62"/>
        <v/>
      </c>
      <c r="W308" s="11" t="b">
        <f t="shared" si="63"/>
        <v>0</v>
      </c>
      <c r="X308" s="11" t="b">
        <f t="shared" si="64"/>
        <v>0</v>
      </c>
      <c r="Y308" s="12">
        <f t="shared" si="65"/>
        <v>0</v>
      </c>
      <c r="Z308" s="11">
        <f t="shared" si="68"/>
        <v>0</v>
      </c>
      <c r="AA308" s="11">
        <f t="shared" si="69"/>
        <v>0</v>
      </c>
      <c r="AB308" s="11">
        <f t="shared" si="66"/>
        <v>1</v>
      </c>
      <c r="AC308" s="11">
        <f t="shared" si="67"/>
        <v>1</v>
      </c>
      <c r="AE308" s="11" t="str">
        <f>IF(E308&lt;&gt;"",OR(VLOOKUP(H308,DONNEES!$G$2:$H$7,2,0)="09",VLOOKUP(H308,DONNEES!$G$2:$H$7,2,0)="19"),"")</f>
        <v/>
      </c>
      <c r="AJ308" s="17" t="b">
        <f t="shared" si="70"/>
        <v>1</v>
      </c>
      <c r="AK308" s="11" t="str">
        <f t="shared" si="71"/>
        <v/>
      </c>
      <c r="AL308" s="11" t="str">
        <f t="shared" si="72"/>
        <v/>
      </c>
      <c r="AM308" s="11" t="str">
        <f t="shared" si="74"/>
        <v/>
      </c>
      <c r="AN308" s="11" t="str">
        <f t="shared" si="73"/>
        <v/>
      </c>
    </row>
    <row r="309" spans="1:40" x14ac:dyDescent="0.25">
      <c r="A309" s="6"/>
      <c r="B309" s="6"/>
      <c r="C309" s="2" t="str">
        <f>IFERROR(VLOOKUP(B309,DONNEES!$E:$F,2,0),"")</f>
        <v/>
      </c>
      <c r="D309" s="6"/>
      <c r="E309" s="6"/>
      <c r="F309" s="6"/>
      <c r="G309" s="6"/>
      <c r="H309" s="6"/>
      <c r="I309" s="6"/>
      <c r="J309" s="6"/>
      <c r="K309" s="6"/>
      <c r="L309" s="6"/>
      <c r="M309" s="2" t="str">
        <f>IFERROR(VLOOKUP(L309,DONNEES!$P$2:$Q$8,2,0),"")</f>
        <v/>
      </c>
      <c r="N309" s="6"/>
      <c r="O309" s="18"/>
      <c r="P309" s="18"/>
      <c r="Q309" s="6"/>
      <c r="R309" s="2" t="str">
        <f>IFERROR(VLOOKUP(Q309,DONNEES!$N$2:$O$17,2,0),"")</f>
        <v/>
      </c>
      <c r="S309" s="6"/>
      <c r="T309" s="2" t="str">
        <f>IFERROR(VLOOKUP(S309,DONNEES!$R$2:$S$6,2,0),"")</f>
        <v/>
      </c>
      <c r="V309" s="11" t="str">
        <f t="shared" si="62"/>
        <v/>
      </c>
      <c r="W309" s="11" t="b">
        <f t="shared" si="63"/>
        <v>0</v>
      </c>
      <c r="X309" s="11" t="b">
        <f t="shared" si="64"/>
        <v>0</v>
      </c>
      <c r="Y309" s="12">
        <f t="shared" si="65"/>
        <v>0</v>
      </c>
      <c r="Z309" s="11">
        <f t="shared" si="68"/>
        <v>0</v>
      </c>
      <c r="AA309" s="11">
        <f t="shared" si="69"/>
        <v>0</v>
      </c>
      <c r="AB309" s="11">
        <f t="shared" si="66"/>
        <v>1</v>
      </c>
      <c r="AC309" s="11">
        <f t="shared" si="67"/>
        <v>1</v>
      </c>
      <c r="AE309" s="11" t="str">
        <f>IF(E309&lt;&gt;"",OR(VLOOKUP(H309,DONNEES!$G$2:$H$7,2,0)="09",VLOOKUP(H309,DONNEES!$G$2:$H$7,2,0)="19"),"")</f>
        <v/>
      </c>
      <c r="AJ309" s="17" t="b">
        <f t="shared" si="70"/>
        <v>1</v>
      </c>
      <c r="AK309" s="11" t="str">
        <f t="shared" si="71"/>
        <v/>
      </c>
      <c r="AL309" s="11" t="str">
        <f t="shared" si="72"/>
        <v/>
      </c>
      <c r="AM309" s="11" t="str">
        <f t="shared" si="74"/>
        <v/>
      </c>
      <c r="AN309" s="11" t="str">
        <f t="shared" si="73"/>
        <v/>
      </c>
    </row>
    <row r="310" spans="1:40" x14ac:dyDescent="0.25">
      <c r="A310" s="6"/>
      <c r="B310" s="6"/>
      <c r="C310" s="2" t="str">
        <f>IFERROR(VLOOKUP(B310,DONNEES!$E:$F,2,0),"")</f>
        <v/>
      </c>
      <c r="D310" s="6"/>
      <c r="E310" s="6"/>
      <c r="F310" s="6"/>
      <c r="G310" s="6"/>
      <c r="H310" s="6"/>
      <c r="I310" s="6"/>
      <c r="J310" s="6"/>
      <c r="K310" s="6"/>
      <c r="L310" s="6"/>
      <c r="M310" s="2" t="str">
        <f>IFERROR(VLOOKUP(L310,DONNEES!$P$2:$Q$8,2,0),"")</f>
        <v/>
      </c>
      <c r="N310" s="6"/>
      <c r="O310" s="18"/>
      <c r="P310" s="18"/>
      <c r="Q310" s="6"/>
      <c r="R310" s="2" t="str">
        <f>IFERROR(VLOOKUP(Q310,DONNEES!$N$2:$O$17,2,0),"")</f>
        <v/>
      </c>
      <c r="S310" s="6"/>
      <c r="T310" s="2" t="str">
        <f>IFERROR(VLOOKUP(S310,DONNEES!$R$2:$S$6,2,0),"")</f>
        <v/>
      </c>
      <c r="V310" s="11" t="str">
        <f t="shared" si="62"/>
        <v/>
      </c>
      <c r="W310" s="11" t="b">
        <f t="shared" si="63"/>
        <v>0</v>
      </c>
      <c r="X310" s="11" t="b">
        <f t="shared" si="64"/>
        <v>0</v>
      </c>
      <c r="Y310" s="12">
        <f t="shared" si="65"/>
        <v>0</v>
      </c>
      <c r="Z310" s="11">
        <f t="shared" si="68"/>
        <v>0</v>
      </c>
      <c r="AA310" s="11">
        <f t="shared" si="69"/>
        <v>0</v>
      </c>
      <c r="AB310" s="11">
        <f t="shared" si="66"/>
        <v>1</v>
      </c>
      <c r="AC310" s="11">
        <f t="shared" si="67"/>
        <v>1</v>
      </c>
      <c r="AE310" s="11" t="str">
        <f>IF(E310&lt;&gt;"",OR(VLOOKUP(H310,DONNEES!$G$2:$H$7,2,0)="09",VLOOKUP(H310,DONNEES!$G$2:$H$7,2,0)="19"),"")</f>
        <v/>
      </c>
      <c r="AJ310" s="17" t="b">
        <f t="shared" si="70"/>
        <v>1</v>
      </c>
      <c r="AK310" s="11" t="str">
        <f t="shared" si="71"/>
        <v/>
      </c>
      <c r="AL310" s="11" t="str">
        <f t="shared" si="72"/>
        <v/>
      </c>
      <c r="AM310" s="11" t="str">
        <f t="shared" si="74"/>
        <v/>
      </c>
      <c r="AN310" s="11" t="str">
        <f t="shared" si="73"/>
        <v/>
      </c>
    </row>
    <row r="311" spans="1:40" x14ac:dyDescent="0.25">
      <c r="A311" s="6"/>
      <c r="B311" s="6"/>
      <c r="C311" s="2" t="str">
        <f>IFERROR(VLOOKUP(B311,DONNEES!$E:$F,2,0),"")</f>
        <v/>
      </c>
      <c r="D311" s="6"/>
      <c r="E311" s="6"/>
      <c r="F311" s="6"/>
      <c r="G311" s="6"/>
      <c r="H311" s="6"/>
      <c r="I311" s="6"/>
      <c r="J311" s="6"/>
      <c r="K311" s="6"/>
      <c r="L311" s="6"/>
      <c r="M311" s="2" t="str">
        <f>IFERROR(VLOOKUP(L311,DONNEES!$P$2:$Q$8,2,0),"")</f>
        <v/>
      </c>
      <c r="N311" s="6"/>
      <c r="O311" s="18"/>
      <c r="P311" s="18"/>
      <c r="Q311" s="6"/>
      <c r="R311" s="2" t="str">
        <f>IFERROR(VLOOKUP(Q311,DONNEES!$N$2:$O$17,2,0),"")</f>
        <v/>
      </c>
      <c r="S311" s="6"/>
      <c r="T311" s="2" t="str">
        <f>IFERROR(VLOOKUP(S311,DONNEES!$R$2:$S$6,2,0),"")</f>
        <v/>
      </c>
      <c r="V311" s="11" t="str">
        <f t="shared" si="62"/>
        <v/>
      </c>
      <c r="W311" s="11" t="b">
        <f t="shared" si="63"/>
        <v>0</v>
      </c>
      <c r="X311" s="11" t="b">
        <f t="shared" si="64"/>
        <v>0</v>
      </c>
      <c r="Y311" s="12">
        <f t="shared" si="65"/>
        <v>0</v>
      </c>
      <c r="Z311" s="11">
        <f t="shared" si="68"/>
        <v>0</v>
      </c>
      <c r="AA311" s="11">
        <f t="shared" si="69"/>
        <v>0</v>
      </c>
      <c r="AB311" s="11">
        <f t="shared" si="66"/>
        <v>1</v>
      </c>
      <c r="AC311" s="11">
        <f t="shared" si="67"/>
        <v>1</v>
      </c>
      <c r="AE311" s="11" t="str">
        <f>IF(E311&lt;&gt;"",OR(VLOOKUP(H311,DONNEES!$G$2:$H$7,2,0)="09",VLOOKUP(H311,DONNEES!$G$2:$H$7,2,0)="19"),"")</f>
        <v/>
      </c>
      <c r="AJ311" s="17" t="b">
        <f t="shared" si="70"/>
        <v>1</v>
      </c>
      <c r="AK311" s="11" t="str">
        <f t="shared" si="71"/>
        <v/>
      </c>
      <c r="AL311" s="11" t="str">
        <f t="shared" si="72"/>
        <v/>
      </c>
      <c r="AM311" s="11" t="str">
        <f t="shared" si="74"/>
        <v/>
      </c>
      <c r="AN311" s="11" t="str">
        <f t="shared" si="73"/>
        <v/>
      </c>
    </row>
    <row r="312" spans="1:40" x14ac:dyDescent="0.25">
      <c r="A312" s="6"/>
      <c r="B312" s="6"/>
      <c r="C312" s="2" t="str">
        <f>IFERROR(VLOOKUP(B312,DONNEES!$E:$F,2,0),"")</f>
        <v/>
      </c>
      <c r="D312" s="6"/>
      <c r="E312" s="6"/>
      <c r="F312" s="6"/>
      <c r="G312" s="6"/>
      <c r="H312" s="6"/>
      <c r="I312" s="6"/>
      <c r="J312" s="6"/>
      <c r="K312" s="6"/>
      <c r="L312" s="6"/>
      <c r="M312" s="2" t="str">
        <f>IFERROR(VLOOKUP(L312,DONNEES!$P$2:$Q$8,2,0),"")</f>
        <v/>
      </c>
      <c r="N312" s="6"/>
      <c r="O312" s="18"/>
      <c r="P312" s="18"/>
      <c r="Q312" s="6"/>
      <c r="R312" s="2" t="str">
        <f>IFERROR(VLOOKUP(Q312,DONNEES!$N$2:$O$17,2,0),"")</f>
        <v/>
      </c>
      <c r="S312" s="6"/>
      <c r="T312" s="2" t="str">
        <f>IFERROR(VLOOKUP(S312,DONNEES!$R$2:$S$6,2,0),"")</f>
        <v/>
      </c>
      <c r="V312" s="11" t="str">
        <f t="shared" si="62"/>
        <v/>
      </c>
      <c r="W312" s="11" t="b">
        <f t="shared" si="63"/>
        <v>0</v>
      </c>
      <c r="X312" s="11" t="b">
        <f t="shared" si="64"/>
        <v>0</v>
      </c>
      <c r="Y312" s="12">
        <f t="shared" si="65"/>
        <v>0</v>
      </c>
      <c r="Z312" s="11">
        <f t="shared" si="68"/>
        <v>0</v>
      </c>
      <c r="AA312" s="11">
        <f t="shared" si="69"/>
        <v>0</v>
      </c>
      <c r="AB312" s="11">
        <f t="shared" si="66"/>
        <v>1</v>
      </c>
      <c r="AC312" s="11">
        <f t="shared" si="67"/>
        <v>1</v>
      </c>
      <c r="AE312" s="11" t="str">
        <f>IF(E312&lt;&gt;"",OR(VLOOKUP(H312,DONNEES!$G$2:$H$7,2,0)="09",VLOOKUP(H312,DONNEES!$G$2:$H$7,2,0)="19"),"")</f>
        <v/>
      </c>
      <c r="AJ312" s="17" t="b">
        <f t="shared" si="70"/>
        <v>1</v>
      </c>
      <c r="AK312" s="11" t="str">
        <f t="shared" si="71"/>
        <v/>
      </c>
      <c r="AL312" s="11" t="str">
        <f t="shared" si="72"/>
        <v/>
      </c>
      <c r="AM312" s="11" t="str">
        <f t="shared" si="74"/>
        <v/>
      </c>
      <c r="AN312" s="11" t="str">
        <f t="shared" si="73"/>
        <v/>
      </c>
    </row>
    <row r="313" spans="1:40" x14ac:dyDescent="0.25">
      <c r="A313" s="6"/>
      <c r="B313" s="6"/>
      <c r="C313" s="2" t="str">
        <f>IFERROR(VLOOKUP(B313,DONNEES!$E:$F,2,0),"")</f>
        <v/>
      </c>
      <c r="D313" s="6"/>
      <c r="E313" s="6"/>
      <c r="F313" s="6"/>
      <c r="G313" s="6"/>
      <c r="H313" s="6"/>
      <c r="I313" s="6"/>
      <c r="J313" s="6"/>
      <c r="K313" s="6"/>
      <c r="L313" s="6"/>
      <c r="M313" s="2" t="str">
        <f>IFERROR(VLOOKUP(L313,DONNEES!$P$2:$Q$8,2,0),"")</f>
        <v/>
      </c>
      <c r="N313" s="6"/>
      <c r="O313" s="18"/>
      <c r="P313" s="18"/>
      <c r="Q313" s="6"/>
      <c r="R313" s="2" t="str">
        <f>IFERROR(VLOOKUP(Q313,DONNEES!$N$2:$O$17,2,0),"")</f>
        <v/>
      </c>
      <c r="S313" s="6"/>
      <c r="T313" s="2" t="str">
        <f>IFERROR(VLOOKUP(S313,DONNEES!$R$2:$S$6,2,0),"")</f>
        <v/>
      </c>
      <c r="V313" s="11" t="str">
        <f t="shared" si="62"/>
        <v/>
      </c>
      <c r="W313" s="11" t="b">
        <f t="shared" si="63"/>
        <v>0</v>
      </c>
      <c r="X313" s="11" t="b">
        <f t="shared" si="64"/>
        <v>0</v>
      </c>
      <c r="Y313" s="12">
        <f t="shared" si="65"/>
        <v>0</v>
      </c>
      <c r="Z313" s="11">
        <f t="shared" si="68"/>
        <v>0</v>
      </c>
      <c r="AA313" s="11">
        <f t="shared" si="69"/>
        <v>0</v>
      </c>
      <c r="AB313" s="11">
        <f t="shared" si="66"/>
        <v>1</v>
      </c>
      <c r="AC313" s="11">
        <f t="shared" si="67"/>
        <v>1</v>
      </c>
      <c r="AE313" s="11" t="str">
        <f>IF(E313&lt;&gt;"",OR(VLOOKUP(H313,DONNEES!$G$2:$H$7,2,0)="09",VLOOKUP(H313,DONNEES!$G$2:$H$7,2,0)="19"),"")</f>
        <v/>
      </c>
      <c r="AJ313" s="17" t="b">
        <f t="shared" si="70"/>
        <v>1</v>
      </c>
      <c r="AK313" s="11" t="str">
        <f t="shared" si="71"/>
        <v/>
      </c>
      <c r="AL313" s="11" t="str">
        <f t="shared" si="72"/>
        <v/>
      </c>
      <c r="AM313" s="11" t="str">
        <f t="shared" si="74"/>
        <v/>
      </c>
      <c r="AN313" s="11" t="str">
        <f t="shared" si="73"/>
        <v/>
      </c>
    </row>
    <row r="314" spans="1:40" x14ac:dyDescent="0.25">
      <c r="A314" s="6"/>
      <c r="B314" s="6"/>
      <c r="C314" s="2" t="str">
        <f>IFERROR(VLOOKUP(B314,DONNEES!$E:$F,2,0),"")</f>
        <v/>
      </c>
      <c r="D314" s="6"/>
      <c r="E314" s="6"/>
      <c r="F314" s="6"/>
      <c r="G314" s="6"/>
      <c r="H314" s="6"/>
      <c r="I314" s="6"/>
      <c r="J314" s="6"/>
      <c r="K314" s="6"/>
      <c r="L314" s="6"/>
      <c r="M314" s="2" t="str">
        <f>IFERROR(VLOOKUP(L314,DONNEES!$P$2:$Q$8,2,0),"")</f>
        <v/>
      </c>
      <c r="N314" s="6"/>
      <c r="O314" s="18"/>
      <c r="P314" s="18"/>
      <c r="Q314" s="6"/>
      <c r="R314" s="2" t="str">
        <f>IFERROR(VLOOKUP(Q314,DONNEES!$N$2:$O$17,2,0),"")</f>
        <v/>
      </c>
      <c r="S314" s="6"/>
      <c r="T314" s="2" t="str">
        <f>IFERROR(VLOOKUP(S314,DONNEES!$R$2:$S$6,2,0),"")</f>
        <v/>
      </c>
      <c r="V314" s="11" t="str">
        <f t="shared" si="62"/>
        <v/>
      </c>
      <c r="W314" s="11" t="b">
        <f t="shared" si="63"/>
        <v>0</v>
      </c>
      <c r="X314" s="11" t="b">
        <f t="shared" si="64"/>
        <v>0</v>
      </c>
      <c r="Y314" s="12">
        <f t="shared" si="65"/>
        <v>0</v>
      </c>
      <c r="Z314" s="11">
        <f t="shared" si="68"/>
        <v>0</v>
      </c>
      <c r="AA314" s="11">
        <f t="shared" si="69"/>
        <v>0</v>
      </c>
      <c r="AB314" s="11">
        <f t="shared" si="66"/>
        <v>1</v>
      </c>
      <c r="AC314" s="11">
        <f t="shared" si="67"/>
        <v>1</v>
      </c>
      <c r="AE314" s="11" t="str">
        <f>IF(E314&lt;&gt;"",OR(VLOOKUP(H314,DONNEES!$G$2:$H$7,2,0)="09",VLOOKUP(H314,DONNEES!$G$2:$H$7,2,0)="19"),"")</f>
        <v/>
      </c>
      <c r="AJ314" s="17" t="b">
        <f t="shared" si="70"/>
        <v>1</v>
      </c>
      <c r="AK314" s="11" t="str">
        <f t="shared" si="71"/>
        <v/>
      </c>
      <c r="AL314" s="11" t="str">
        <f t="shared" si="72"/>
        <v/>
      </c>
      <c r="AM314" s="11" t="str">
        <f t="shared" si="74"/>
        <v/>
      </c>
      <c r="AN314" s="11" t="str">
        <f t="shared" si="73"/>
        <v/>
      </c>
    </row>
    <row r="315" spans="1:40" x14ac:dyDescent="0.25">
      <c r="A315" s="6"/>
      <c r="B315" s="6"/>
      <c r="C315" s="2" t="str">
        <f>IFERROR(VLOOKUP(B315,DONNEES!$E:$F,2,0),"")</f>
        <v/>
      </c>
      <c r="D315" s="6"/>
      <c r="E315" s="6"/>
      <c r="F315" s="6"/>
      <c r="G315" s="6"/>
      <c r="H315" s="6"/>
      <c r="I315" s="6"/>
      <c r="J315" s="6"/>
      <c r="K315" s="6"/>
      <c r="L315" s="6"/>
      <c r="M315" s="2" t="str">
        <f>IFERROR(VLOOKUP(L315,DONNEES!$P$2:$Q$8,2,0),"")</f>
        <v/>
      </c>
      <c r="N315" s="6"/>
      <c r="O315" s="18"/>
      <c r="P315" s="18"/>
      <c r="Q315" s="6"/>
      <c r="R315" s="2" t="str">
        <f>IFERROR(VLOOKUP(Q315,DONNEES!$N$2:$O$17,2,0),"")</f>
        <v/>
      </c>
      <c r="S315" s="6"/>
      <c r="T315" s="2" t="str">
        <f>IFERROR(VLOOKUP(S315,DONNEES!$R$2:$S$6,2,0),"")</f>
        <v/>
      </c>
      <c r="V315" s="11" t="str">
        <f t="shared" si="62"/>
        <v/>
      </c>
      <c r="W315" s="11" t="b">
        <f t="shared" si="63"/>
        <v>0</v>
      </c>
      <c r="X315" s="11" t="b">
        <f t="shared" si="64"/>
        <v>0</v>
      </c>
      <c r="Y315" s="12">
        <f t="shared" si="65"/>
        <v>0</v>
      </c>
      <c r="Z315" s="11">
        <f t="shared" si="68"/>
        <v>0</v>
      </c>
      <c r="AA315" s="11">
        <f t="shared" si="69"/>
        <v>0</v>
      </c>
      <c r="AB315" s="11">
        <f t="shared" si="66"/>
        <v>1</v>
      </c>
      <c r="AC315" s="11">
        <f t="shared" si="67"/>
        <v>1</v>
      </c>
      <c r="AE315" s="11" t="str">
        <f>IF(E315&lt;&gt;"",OR(VLOOKUP(H315,DONNEES!$G$2:$H$7,2,0)="09",VLOOKUP(H315,DONNEES!$G$2:$H$7,2,0)="19"),"")</f>
        <v/>
      </c>
      <c r="AJ315" s="17" t="b">
        <f t="shared" si="70"/>
        <v>1</v>
      </c>
      <c r="AK315" s="11" t="str">
        <f t="shared" si="71"/>
        <v/>
      </c>
      <c r="AL315" s="11" t="str">
        <f t="shared" si="72"/>
        <v/>
      </c>
      <c r="AM315" s="11" t="str">
        <f t="shared" si="74"/>
        <v/>
      </c>
      <c r="AN315" s="11" t="str">
        <f t="shared" si="73"/>
        <v/>
      </c>
    </row>
    <row r="316" spans="1:40" x14ac:dyDescent="0.25">
      <c r="A316" s="6"/>
      <c r="B316" s="6"/>
      <c r="C316" s="2" t="str">
        <f>IFERROR(VLOOKUP(B316,DONNEES!$E:$F,2,0),"")</f>
        <v/>
      </c>
      <c r="D316" s="6"/>
      <c r="E316" s="6"/>
      <c r="F316" s="6"/>
      <c r="G316" s="6"/>
      <c r="H316" s="6"/>
      <c r="I316" s="6"/>
      <c r="J316" s="6"/>
      <c r="K316" s="6"/>
      <c r="L316" s="6"/>
      <c r="M316" s="2" t="str">
        <f>IFERROR(VLOOKUP(L316,DONNEES!$P$2:$Q$8,2,0),"")</f>
        <v/>
      </c>
      <c r="N316" s="6"/>
      <c r="O316" s="18"/>
      <c r="P316" s="18"/>
      <c r="Q316" s="6"/>
      <c r="R316" s="2" t="str">
        <f>IFERROR(VLOOKUP(Q316,DONNEES!$N$2:$O$17,2,0),"")</f>
        <v/>
      </c>
      <c r="S316" s="6"/>
      <c r="T316" s="2" t="str">
        <f>IFERROR(VLOOKUP(S316,DONNEES!$R$2:$S$6,2,0),"")</f>
        <v/>
      </c>
      <c r="V316" s="11" t="str">
        <f t="shared" si="62"/>
        <v/>
      </c>
      <c r="W316" s="11" t="b">
        <f t="shared" si="63"/>
        <v>0</v>
      </c>
      <c r="X316" s="11" t="b">
        <f t="shared" si="64"/>
        <v>0</v>
      </c>
      <c r="Y316" s="12">
        <f t="shared" si="65"/>
        <v>0</v>
      </c>
      <c r="Z316" s="11">
        <f t="shared" si="68"/>
        <v>0</v>
      </c>
      <c r="AA316" s="11">
        <f t="shared" si="69"/>
        <v>0</v>
      </c>
      <c r="AB316" s="11">
        <f t="shared" si="66"/>
        <v>1</v>
      </c>
      <c r="AC316" s="11">
        <f t="shared" si="67"/>
        <v>1</v>
      </c>
      <c r="AE316" s="11" t="str">
        <f>IF(E316&lt;&gt;"",OR(VLOOKUP(H316,DONNEES!$G$2:$H$7,2,0)="09",VLOOKUP(H316,DONNEES!$G$2:$H$7,2,0)="19"),"")</f>
        <v/>
      </c>
      <c r="AJ316" s="17" t="b">
        <f t="shared" si="70"/>
        <v>1</v>
      </c>
      <c r="AK316" s="11" t="str">
        <f t="shared" si="71"/>
        <v/>
      </c>
      <c r="AL316" s="11" t="str">
        <f t="shared" si="72"/>
        <v/>
      </c>
      <c r="AM316" s="11" t="str">
        <f t="shared" si="74"/>
        <v/>
      </c>
      <c r="AN316" s="11" t="str">
        <f t="shared" si="73"/>
        <v/>
      </c>
    </row>
    <row r="317" spans="1:40" x14ac:dyDescent="0.25">
      <c r="A317" s="6"/>
      <c r="B317" s="6"/>
      <c r="C317" s="2" t="str">
        <f>IFERROR(VLOOKUP(B317,DONNEES!$E:$F,2,0),"")</f>
        <v/>
      </c>
      <c r="D317" s="6"/>
      <c r="E317" s="6"/>
      <c r="F317" s="6"/>
      <c r="G317" s="6"/>
      <c r="H317" s="6"/>
      <c r="I317" s="6"/>
      <c r="J317" s="6"/>
      <c r="K317" s="6"/>
      <c r="L317" s="6"/>
      <c r="M317" s="2" t="str">
        <f>IFERROR(VLOOKUP(L317,DONNEES!$P$2:$Q$8,2,0),"")</f>
        <v/>
      </c>
      <c r="N317" s="6"/>
      <c r="O317" s="18"/>
      <c r="P317" s="18"/>
      <c r="Q317" s="6"/>
      <c r="R317" s="2" t="str">
        <f>IFERROR(VLOOKUP(Q317,DONNEES!$N$2:$O$17,2,0),"")</f>
        <v/>
      </c>
      <c r="S317" s="6"/>
      <c r="T317" s="2" t="str">
        <f>IFERROR(VLOOKUP(S317,DONNEES!$R$2:$S$6,2,0),"")</f>
        <v/>
      </c>
      <c r="V317" s="11" t="str">
        <f t="shared" si="62"/>
        <v/>
      </c>
      <c r="W317" s="11" t="b">
        <f t="shared" si="63"/>
        <v>0</v>
      </c>
      <c r="X317" s="11" t="b">
        <f t="shared" si="64"/>
        <v>0</v>
      </c>
      <c r="Y317" s="12">
        <f t="shared" si="65"/>
        <v>0</v>
      </c>
      <c r="Z317" s="11">
        <f t="shared" si="68"/>
        <v>0</v>
      </c>
      <c r="AA317" s="11">
        <f t="shared" si="69"/>
        <v>0</v>
      </c>
      <c r="AB317" s="11">
        <f t="shared" si="66"/>
        <v>1</v>
      </c>
      <c r="AC317" s="11">
        <f t="shared" si="67"/>
        <v>1</v>
      </c>
      <c r="AE317" s="11" t="str">
        <f>IF(E317&lt;&gt;"",OR(VLOOKUP(H317,DONNEES!$G$2:$H$7,2,0)="09",VLOOKUP(H317,DONNEES!$G$2:$H$7,2,0)="19"),"")</f>
        <v/>
      </c>
      <c r="AJ317" s="17" t="b">
        <f t="shared" si="70"/>
        <v>1</v>
      </c>
      <c r="AK317" s="11" t="str">
        <f t="shared" si="71"/>
        <v/>
      </c>
      <c r="AL317" s="11" t="str">
        <f t="shared" si="72"/>
        <v/>
      </c>
      <c r="AM317" s="11" t="str">
        <f t="shared" si="74"/>
        <v/>
      </c>
      <c r="AN317" s="11" t="str">
        <f t="shared" si="73"/>
        <v/>
      </c>
    </row>
    <row r="318" spans="1:40" x14ac:dyDescent="0.25">
      <c r="A318" s="6"/>
      <c r="B318" s="6"/>
      <c r="C318" s="2" t="str">
        <f>IFERROR(VLOOKUP(B318,DONNEES!$E:$F,2,0),"")</f>
        <v/>
      </c>
      <c r="D318" s="6"/>
      <c r="E318" s="6"/>
      <c r="F318" s="6"/>
      <c r="G318" s="6"/>
      <c r="H318" s="6"/>
      <c r="I318" s="6"/>
      <c r="J318" s="6"/>
      <c r="K318" s="6"/>
      <c r="L318" s="6"/>
      <c r="M318" s="2" t="str">
        <f>IFERROR(VLOOKUP(L318,DONNEES!$P$2:$Q$8,2,0),"")</f>
        <v/>
      </c>
      <c r="N318" s="6"/>
      <c r="O318" s="18"/>
      <c r="P318" s="18"/>
      <c r="Q318" s="6"/>
      <c r="R318" s="2" t="str">
        <f>IFERROR(VLOOKUP(Q318,DONNEES!$N$2:$O$17,2,0),"")</f>
        <v/>
      </c>
      <c r="S318" s="6"/>
      <c r="T318" s="2" t="str">
        <f>IFERROR(VLOOKUP(S318,DONNEES!$R$2:$S$6,2,0),"")</f>
        <v/>
      </c>
      <c r="V318" s="11" t="str">
        <f t="shared" si="62"/>
        <v/>
      </c>
      <c r="W318" s="11" t="b">
        <f t="shared" si="63"/>
        <v>0</v>
      </c>
      <c r="X318" s="11" t="b">
        <f t="shared" si="64"/>
        <v>0</v>
      </c>
      <c r="Y318" s="12">
        <f t="shared" si="65"/>
        <v>0</v>
      </c>
      <c r="Z318" s="11">
        <f t="shared" si="68"/>
        <v>0</v>
      </c>
      <c r="AA318" s="11">
        <f t="shared" si="69"/>
        <v>0</v>
      </c>
      <c r="AB318" s="11">
        <f t="shared" si="66"/>
        <v>1</v>
      </c>
      <c r="AC318" s="11">
        <f t="shared" si="67"/>
        <v>1</v>
      </c>
      <c r="AE318" s="11" t="str">
        <f>IF(E318&lt;&gt;"",OR(VLOOKUP(H318,DONNEES!$G$2:$H$7,2,0)="09",VLOOKUP(H318,DONNEES!$G$2:$H$7,2,0)="19"),"")</f>
        <v/>
      </c>
      <c r="AJ318" s="17" t="b">
        <f t="shared" si="70"/>
        <v>1</v>
      </c>
      <c r="AK318" s="11" t="str">
        <f t="shared" si="71"/>
        <v/>
      </c>
      <c r="AL318" s="11" t="str">
        <f t="shared" si="72"/>
        <v/>
      </c>
      <c r="AM318" s="11" t="str">
        <f t="shared" si="74"/>
        <v/>
      </c>
      <c r="AN318" s="11" t="str">
        <f t="shared" si="73"/>
        <v/>
      </c>
    </row>
    <row r="319" spans="1:40" x14ac:dyDescent="0.25">
      <c r="A319" s="6"/>
      <c r="B319" s="6"/>
      <c r="C319" s="2" t="str">
        <f>IFERROR(VLOOKUP(B319,DONNEES!$E:$F,2,0),"")</f>
        <v/>
      </c>
      <c r="D319" s="6"/>
      <c r="E319" s="6"/>
      <c r="F319" s="6"/>
      <c r="G319" s="6"/>
      <c r="H319" s="6"/>
      <c r="I319" s="6"/>
      <c r="J319" s="6"/>
      <c r="K319" s="6"/>
      <c r="L319" s="6"/>
      <c r="M319" s="2" t="str">
        <f>IFERROR(VLOOKUP(L319,DONNEES!$P$2:$Q$8,2,0),"")</f>
        <v/>
      </c>
      <c r="N319" s="6"/>
      <c r="O319" s="18"/>
      <c r="P319" s="18"/>
      <c r="Q319" s="6"/>
      <c r="R319" s="2" t="str">
        <f>IFERROR(VLOOKUP(Q319,DONNEES!$N$2:$O$17,2,0),"")</f>
        <v/>
      </c>
      <c r="S319" s="6"/>
      <c r="T319" s="2" t="str">
        <f>IFERROR(VLOOKUP(S319,DONNEES!$R$2:$S$6,2,0),"")</f>
        <v/>
      </c>
      <c r="V319" s="11" t="str">
        <f t="shared" si="62"/>
        <v/>
      </c>
      <c r="W319" s="11" t="b">
        <f t="shared" si="63"/>
        <v>0</v>
      </c>
      <c r="X319" s="11" t="b">
        <f t="shared" si="64"/>
        <v>0</v>
      </c>
      <c r="Y319" s="12">
        <f t="shared" si="65"/>
        <v>0</v>
      </c>
      <c r="Z319" s="11">
        <f t="shared" si="68"/>
        <v>0</v>
      </c>
      <c r="AA319" s="11">
        <f t="shared" si="69"/>
        <v>0</v>
      </c>
      <c r="AB319" s="11">
        <f t="shared" si="66"/>
        <v>1</v>
      </c>
      <c r="AC319" s="11">
        <f t="shared" si="67"/>
        <v>1</v>
      </c>
      <c r="AE319" s="11" t="str">
        <f>IF(E319&lt;&gt;"",OR(VLOOKUP(H319,DONNEES!$G$2:$H$7,2,0)="09",VLOOKUP(H319,DONNEES!$G$2:$H$7,2,0)="19"),"")</f>
        <v/>
      </c>
      <c r="AJ319" s="17" t="b">
        <f t="shared" si="70"/>
        <v>1</v>
      </c>
      <c r="AK319" s="11" t="str">
        <f t="shared" si="71"/>
        <v/>
      </c>
      <c r="AL319" s="11" t="str">
        <f t="shared" si="72"/>
        <v/>
      </c>
      <c r="AM319" s="11" t="str">
        <f t="shared" si="74"/>
        <v/>
      </c>
      <c r="AN319" s="11" t="str">
        <f t="shared" si="73"/>
        <v/>
      </c>
    </row>
    <row r="320" spans="1:40" x14ac:dyDescent="0.25">
      <c r="A320" s="6"/>
      <c r="B320" s="6"/>
      <c r="C320" s="2" t="str">
        <f>IFERROR(VLOOKUP(B320,DONNEES!$E:$F,2,0),"")</f>
        <v/>
      </c>
      <c r="D320" s="6"/>
      <c r="E320" s="6"/>
      <c r="F320" s="6"/>
      <c r="G320" s="6"/>
      <c r="H320" s="6"/>
      <c r="I320" s="6"/>
      <c r="J320" s="6"/>
      <c r="K320" s="6"/>
      <c r="L320" s="6"/>
      <c r="M320" s="2" t="str">
        <f>IFERROR(VLOOKUP(L320,DONNEES!$P$2:$Q$8,2,0),"")</f>
        <v/>
      </c>
      <c r="N320" s="6"/>
      <c r="O320" s="18"/>
      <c r="P320" s="18"/>
      <c r="Q320" s="6"/>
      <c r="R320" s="2" t="str">
        <f>IFERROR(VLOOKUP(Q320,DONNEES!$N$2:$O$17,2,0),"")</f>
        <v/>
      </c>
      <c r="S320" s="6"/>
      <c r="T320" s="2" t="str">
        <f>IFERROR(VLOOKUP(S320,DONNEES!$R$2:$S$6,2,0),"")</f>
        <v/>
      </c>
      <c r="V320" s="11" t="str">
        <f t="shared" si="62"/>
        <v/>
      </c>
      <c r="W320" s="11" t="b">
        <f t="shared" si="63"/>
        <v>0</v>
      </c>
      <c r="X320" s="11" t="b">
        <f t="shared" si="64"/>
        <v>0</v>
      </c>
      <c r="Y320" s="12">
        <f t="shared" si="65"/>
        <v>0</v>
      </c>
      <c r="Z320" s="11">
        <f t="shared" si="68"/>
        <v>0</v>
      </c>
      <c r="AA320" s="11">
        <f t="shared" si="69"/>
        <v>0</v>
      </c>
      <c r="AB320" s="11">
        <f t="shared" si="66"/>
        <v>1</v>
      </c>
      <c r="AC320" s="11">
        <f t="shared" si="67"/>
        <v>1</v>
      </c>
      <c r="AE320" s="11" t="str">
        <f>IF(E320&lt;&gt;"",OR(VLOOKUP(H320,DONNEES!$G$2:$H$7,2,0)="09",VLOOKUP(H320,DONNEES!$G$2:$H$7,2,0)="19"),"")</f>
        <v/>
      </c>
      <c r="AJ320" s="17" t="b">
        <f t="shared" si="70"/>
        <v>1</v>
      </c>
      <c r="AK320" s="11" t="str">
        <f t="shared" si="71"/>
        <v/>
      </c>
      <c r="AL320" s="11" t="str">
        <f t="shared" si="72"/>
        <v/>
      </c>
      <c r="AM320" s="11" t="str">
        <f t="shared" si="74"/>
        <v/>
      </c>
      <c r="AN320" s="11" t="str">
        <f t="shared" si="73"/>
        <v/>
      </c>
    </row>
    <row r="321" spans="1:40" x14ac:dyDescent="0.25">
      <c r="A321" s="6"/>
      <c r="B321" s="6"/>
      <c r="C321" s="2" t="str">
        <f>IFERROR(VLOOKUP(B321,DONNEES!$E:$F,2,0),"")</f>
        <v/>
      </c>
      <c r="D321" s="6"/>
      <c r="E321" s="6"/>
      <c r="F321" s="6"/>
      <c r="G321" s="6"/>
      <c r="H321" s="6"/>
      <c r="I321" s="6"/>
      <c r="J321" s="6"/>
      <c r="K321" s="6"/>
      <c r="L321" s="6"/>
      <c r="M321" s="2" t="str">
        <f>IFERROR(VLOOKUP(L321,DONNEES!$P$2:$Q$8,2,0),"")</f>
        <v/>
      </c>
      <c r="N321" s="6"/>
      <c r="O321" s="18"/>
      <c r="P321" s="18"/>
      <c r="Q321" s="6"/>
      <c r="R321" s="2" t="str">
        <f>IFERROR(VLOOKUP(Q321,DONNEES!$N$2:$O$17,2,0),"")</f>
        <v/>
      </c>
      <c r="S321" s="6"/>
      <c r="T321" s="2" t="str">
        <f>IFERROR(VLOOKUP(S321,DONNEES!$R$2:$S$6,2,0),"")</f>
        <v/>
      </c>
      <c r="V321" s="11" t="str">
        <f t="shared" si="62"/>
        <v/>
      </c>
      <c r="W321" s="11" t="b">
        <f t="shared" si="63"/>
        <v>0</v>
      </c>
      <c r="X321" s="11" t="b">
        <f t="shared" si="64"/>
        <v>0</v>
      </c>
      <c r="Y321" s="12">
        <f t="shared" si="65"/>
        <v>0</v>
      </c>
      <c r="Z321" s="11">
        <f t="shared" si="68"/>
        <v>0</v>
      </c>
      <c r="AA321" s="11">
        <f t="shared" si="69"/>
        <v>0</v>
      </c>
      <c r="AB321" s="11">
        <f t="shared" si="66"/>
        <v>1</v>
      </c>
      <c r="AC321" s="11">
        <f t="shared" si="67"/>
        <v>1</v>
      </c>
      <c r="AE321" s="11" t="str">
        <f>IF(E321&lt;&gt;"",OR(VLOOKUP(H321,DONNEES!$G$2:$H$7,2,0)="09",VLOOKUP(H321,DONNEES!$G$2:$H$7,2,0)="19"),"")</f>
        <v/>
      </c>
      <c r="AJ321" s="17" t="b">
        <f t="shared" si="70"/>
        <v>1</v>
      </c>
      <c r="AK321" s="11" t="str">
        <f t="shared" si="71"/>
        <v/>
      </c>
      <c r="AL321" s="11" t="str">
        <f t="shared" si="72"/>
        <v/>
      </c>
      <c r="AM321" s="11" t="str">
        <f t="shared" si="74"/>
        <v/>
      </c>
      <c r="AN321" s="11" t="str">
        <f t="shared" si="73"/>
        <v/>
      </c>
    </row>
    <row r="322" spans="1:40" x14ac:dyDescent="0.25">
      <c r="A322" s="6"/>
      <c r="B322" s="6"/>
      <c r="C322" s="2" t="str">
        <f>IFERROR(VLOOKUP(B322,DONNEES!$E:$F,2,0),"")</f>
        <v/>
      </c>
      <c r="D322" s="6"/>
      <c r="E322" s="6"/>
      <c r="F322" s="6"/>
      <c r="G322" s="6"/>
      <c r="H322" s="6"/>
      <c r="I322" s="6"/>
      <c r="J322" s="6"/>
      <c r="K322" s="6"/>
      <c r="L322" s="6"/>
      <c r="M322" s="2" t="str">
        <f>IFERROR(VLOOKUP(L322,DONNEES!$P$2:$Q$8,2,0),"")</f>
        <v/>
      </c>
      <c r="N322" s="6"/>
      <c r="O322" s="18"/>
      <c r="P322" s="18"/>
      <c r="Q322" s="6"/>
      <c r="R322" s="2" t="str">
        <f>IFERROR(VLOOKUP(Q322,DONNEES!$N$2:$O$17,2,0),"")</f>
        <v/>
      </c>
      <c r="S322" s="6"/>
      <c r="T322" s="2" t="str">
        <f>IFERROR(VLOOKUP(S322,DONNEES!$R$2:$S$6,2,0),"")</f>
        <v/>
      </c>
      <c r="V322" s="11" t="str">
        <f t="shared" si="62"/>
        <v/>
      </c>
      <c r="W322" s="11" t="b">
        <f t="shared" si="63"/>
        <v>0</v>
      </c>
      <c r="X322" s="11" t="b">
        <f t="shared" si="64"/>
        <v>0</v>
      </c>
      <c r="Y322" s="12">
        <f t="shared" si="65"/>
        <v>0</v>
      </c>
      <c r="Z322" s="11">
        <f t="shared" si="68"/>
        <v>0</v>
      </c>
      <c r="AA322" s="11">
        <f t="shared" si="69"/>
        <v>0</v>
      </c>
      <c r="AB322" s="11">
        <f t="shared" si="66"/>
        <v>1</v>
      </c>
      <c r="AC322" s="11">
        <f t="shared" si="67"/>
        <v>1</v>
      </c>
      <c r="AE322" s="11" t="str">
        <f>IF(E322&lt;&gt;"",OR(VLOOKUP(H322,DONNEES!$G$2:$H$7,2,0)="09",VLOOKUP(H322,DONNEES!$G$2:$H$7,2,0)="19"),"")</f>
        <v/>
      </c>
      <c r="AJ322" s="17" t="b">
        <f t="shared" si="70"/>
        <v>1</v>
      </c>
      <c r="AK322" s="11" t="str">
        <f t="shared" si="71"/>
        <v/>
      </c>
      <c r="AL322" s="11" t="str">
        <f t="shared" si="72"/>
        <v/>
      </c>
      <c r="AM322" s="11" t="str">
        <f t="shared" si="74"/>
        <v/>
      </c>
      <c r="AN322" s="11" t="str">
        <f t="shared" si="73"/>
        <v/>
      </c>
    </row>
    <row r="323" spans="1:40" x14ac:dyDescent="0.25">
      <c r="A323" s="6"/>
      <c r="B323" s="6"/>
      <c r="C323" s="2" t="str">
        <f>IFERROR(VLOOKUP(B323,DONNEES!$E:$F,2,0),"")</f>
        <v/>
      </c>
      <c r="D323" s="6"/>
      <c r="E323" s="6"/>
      <c r="F323" s="6"/>
      <c r="G323" s="6"/>
      <c r="H323" s="6"/>
      <c r="I323" s="6"/>
      <c r="J323" s="6"/>
      <c r="K323" s="6"/>
      <c r="L323" s="6"/>
      <c r="M323" s="2" t="str">
        <f>IFERROR(VLOOKUP(L323,DONNEES!$P$2:$Q$8,2,0),"")</f>
        <v/>
      </c>
      <c r="N323" s="6"/>
      <c r="O323" s="18"/>
      <c r="P323" s="18"/>
      <c r="Q323" s="6"/>
      <c r="R323" s="2" t="str">
        <f>IFERROR(VLOOKUP(Q323,DONNEES!$N$2:$O$17,2,0),"")</f>
        <v/>
      </c>
      <c r="S323" s="6"/>
      <c r="T323" s="2" t="str">
        <f>IFERROR(VLOOKUP(S323,DONNEES!$R$2:$S$6,2,0),"")</f>
        <v/>
      </c>
      <c r="V323" s="11" t="str">
        <f t="shared" si="62"/>
        <v/>
      </c>
      <c r="W323" s="11" t="b">
        <f t="shared" si="63"/>
        <v>0</v>
      </c>
      <c r="X323" s="11" t="b">
        <f t="shared" si="64"/>
        <v>0</v>
      </c>
      <c r="Y323" s="12">
        <f t="shared" si="65"/>
        <v>0</v>
      </c>
      <c r="Z323" s="11">
        <f t="shared" si="68"/>
        <v>0</v>
      </c>
      <c r="AA323" s="11">
        <f t="shared" si="69"/>
        <v>0</v>
      </c>
      <c r="AB323" s="11">
        <f t="shared" si="66"/>
        <v>1</v>
      </c>
      <c r="AC323" s="11">
        <f t="shared" si="67"/>
        <v>1</v>
      </c>
      <c r="AE323" s="11" t="str">
        <f>IF(E323&lt;&gt;"",OR(VLOOKUP(H323,DONNEES!$G$2:$H$7,2,0)="09",VLOOKUP(H323,DONNEES!$G$2:$H$7,2,0)="19"),"")</f>
        <v/>
      </c>
      <c r="AJ323" s="17" t="b">
        <f t="shared" si="70"/>
        <v>1</v>
      </c>
      <c r="AK323" s="11" t="str">
        <f t="shared" si="71"/>
        <v/>
      </c>
      <c r="AL323" s="11" t="str">
        <f t="shared" si="72"/>
        <v/>
      </c>
      <c r="AM323" s="11" t="str">
        <f t="shared" si="74"/>
        <v/>
      </c>
      <c r="AN323" s="11" t="str">
        <f t="shared" si="73"/>
        <v/>
      </c>
    </row>
    <row r="324" spans="1:40" x14ac:dyDescent="0.25">
      <c r="A324" s="6"/>
      <c r="B324" s="6"/>
      <c r="C324" s="2" t="str">
        <f>IFERROR(VLOOKUP(B324,DONNEES!$E:$F,2,0),"")</f>
        <v/>
      </c>
      <c r="D324" s="6"/>
      <c r="E324" s="6"/>
      <c r="F324" s="6"/>
      <c r="G324" s="6"/>
      <c r="H324" s="6"/>
      <c r="I324" s="6"/>
      <c r="J324" s="6"/>
      <c r="K324" s="6"/>
      <c r="L324" s="6"/>
      <c r="M324" s="2" t="str">
        <f>IFERROR(VLOOKUP(L324,DONNEES!$P$2:$Q$8,2,0),"")</f>
        <v/>
      </c>
      <c r="N324" s="6"/>
      <c r="O324" s="18"/>
      <c r="P324" s="18"/>
      <c r="Q324" s="6"/>
      <c r="R324" s="2" t="str">
        <f>IFERROR(VLOOKUP(Q324,DONNEES!$N$2:$O$17,2,0),"")</f>
        <v/>
      </c>
      <c r="S324" s="6"/>
      <c r="T324" s="2" t="str">
        <f>IFERROR(VLOOKUP(S324,DONNEES!$R$2:$S$6,2,0),"")</f>
        <v/>
      </c>
      <c r="V324" s="11" t="str">
        <f t="shared" si="62"/>
        <v/>
      </c>
      <c r="W324" s="11" t="b">
        <f t="shared" si="63"/>
        <v>0</v>
      </c>
      <c r="X324" s="11" t="b">
        <f t="shared" si="64"/>
        <v>0</v>
      </c>
      <c r="Y324" s="12">
        <f t="shared" si="65"/>
        <v>0</v>
      </c>
      <c r="Z324" s="11">
        <f t="shared" si="68"/>
        <v>0</v>
      </c>
      <c r="AA324" s="11">
        <f t="shared" si="69"/>
        <v>0</v>
      </c>
      <c r="AB324" s="11">
        <f t="shared" si="66"/>
        <v>1</v>
      </c>
      <c r="AC324" s="11">
        <f t="shared" si="67"/>
        <v>1</v>
      </c>
      <c r="AE324" s="11" t="str">
        <f>IF(E324&lt;&gt;"",OR(VLOOKUP(H324,DONNEES!$G$2:$H$7,2,0)="09",VLOOKUP(H324,DONNEES!$G$2:$H$7,2,0)="19"),"")</f>
        <v/>
      </c>
      <c r="AJ324" s="17" t="b">
        <f t="shared" si="70"/>
        <v>1</v>
      </c>
      <c r="AK324" s="11" t="str">
        <f t="shared" si="71"/>
        <v/>
      </c>
      <c r="AL324" s="11" t="str">
        <f t="shared" si="72"/>
        <v/>
      </c>
      <c r="AM324" s="11" t="str">
        <f t="shared" si="74"/>
        <v/>
      </c>
      <c r="AN324" s="11" t="str">
        <f t="shared" si="73"/>
        <v/>
      </c>
    </row>
    <row r="325" spans="1:40" x14ac:dyDescent="0.25">
      <c r="A325" s="6"/>
      <c r="B325" s="6"/>
      <c r="C325" s="2" t="str">
        <f>IFERROR(VLOOKUP(B325,DONNEES!$E:$F,2,0),"")</f>
        <v/>
      </c>
      <c r="D325" s="6"/>
      <c r="E325" s="6"/>
      <c r="F325" s="6"/>
      <c r="G325" s="6"/>
      <c r="H325" s="6"/>
      <c r="I325" s="6"/>
      <c r="J325" s="6"/>
      <c r="K325" s="6"/>
      <c r="L325" s="6"/>
      <c r="M325" s="2" t="str">
        <f>IFERROR(VLOOKUP(L325,DONNEES!$P$2:$Q$8,2,0),"")</f>
        <v/>
      </c>
      <c r="N325" s="6"/>
      <c r="O325" s="18"/>
      <c r="P325" s="18"/>
      <c r="Q325" s="6"/>
      <c r="R325" s="2" t="str">
        <f>IFERROR(VLOOKUP(Q325,DONNEES!$N$2:$O$17,2,0),"")</f>
        <v/>
      </c>
      <c r="S325" s="6"/>
      <c r="T325" s="2" t="str">
        <f>IFERROR(VLOOKUP(S325,DONNEES!$R$2:$S$6,2,0),"")</f>
        <v/>
      </c>
      <c r="V325" s="11" t="str">
        <f t="shared" si="62"/>
        <v/>
      </c>
      <c r="W325" s="11" t="b">
        <f t="shared" si="63"/>
        <v>0</v>
      </c>
      <c r="X325" s="11" t="b">
        <f t="shared" si="64"/>
        <v>0</v>
      </c>
      <c r="Y325" s="12">
        <f t="shared" si="65"/>
        <v>0</v>
      </c>
      <c r="Z325" s="11">
        <f t="shared" si="68"/>
        <v>0</v>
      </c>
      <c r="AA325" s="11">
        <f t="shared" si="69"/>
        <v>0</v>
      </c>
      <c r="AB325" s="11">
        <f t="shared" si="66"/>
        <v>1</v>
      </c>
      <c r="AC325" s="11">
        <f t="shared" si="67"/>
        <v>1</v>
      </c>
      <c r="AE325" s="11" t="str">
        <f>IF(E325&lt;&gt;"",OR(VLOOKUP(H325,DONNEES!$G$2:$H$7,2,0)="09",VLOOKUP(H325,DONNEES!$G$2:$H$7,2,0)="19"),"")</f>
        <v/>
      </c>
      <c r="AJ325" s="17" t="b">
        <f t="shared" si="70"/>
        <v>1</v>
      </c>
      <c r="AK325" s="11" t="str">
        <f t="shared" si="71"/>
        <v/>
      </c>
      <c r="AL325" s="11" t="str">
        <f t="shared" si="72"/>
        <v/>
      </c>
      <c r="AM325" s="11" t="str">
        <f t="shared" si="74"/>
        <v/>
      </c>
      <c r="AN325" s="11" t="str">
        <f t="shared" si="73"/>
        <v/>
      </c>
    </row>
    <row r="326" spans="1:40" x14ac:dyDescent="0.25">
      <c r="A326" s="6"/>
      <c r="B326" s="6"/>
      <c r="C326" s="2" t="str">
        <f>IFERROR(VLOOKUP(B326,DONNEES!$E:$F,2,0),"")</f>
        <v/>
      </c>
      <c r="D326" s="6"/>
      <c r="E326" s="6"/>
      <c r="F326" s="6"/>
      <c r="G326" s="6"/>
      <c r="H326" s="6"/>
      <c r="I326" s="6"/>
      <c r="J326" s="6"/>
      <c r="K326" s="6"/>
      <c r="L326" s="6"/>
      <c r="M326" s="2" t="str">
        <f>IFERROR(VLOOKUP(L326,DONNEES!$P$2:$Q$8,2,0),"")</f>
        <v/>
      </c>
      <c r="N326" s="6"/>
      <c r="O326" s="18"/>
      <c r="P326" s="18"/>
      <c r="Q326" s="6"/>
      <c r="R326" s="2" t="str">
        <f>IFERROR(VLOOKUP(Q326,DONNEES!$N$2:$O$17,2,0),"")</f>
        <v/>
      </c>
      <c r="S326" s="6"/>
      <c r="T326" s="2" t="str">
        <f>IFERROR(VLOOKUP(S326,DONNEES!$R$2:$S$6,2,0),"")</f>
        <v/>
      </c>
      <c r="V326" s="11" t="str">
        <f t="shared" si="62"/>
        <v/>
      </c>
      <c r="W326" s="11" t="b">
        <f t="shared" si="63"/>
        <v>0</v>
      </c>
      <c r="X326" s="11" t="b">
        <f t="shared" si="64"/>
        <v>0</v>
      </c>
      <c r="Y326" s="12">
        <f t="shared" si="65"/>
        <v>0</v>
      </c>
      <c r="Z326" s="11">
        <f t="shared" si="68"/>
        <v>0</v>
      </c>
      <c r="AA326" s="11">
        <f t="shared" si="69"/>
        <v>0</v>
      </c>
      <c r="AB326" s="11">
        <f t="shared" si="66"/>
        <v>1</v>
      </c>
      <c r="AC326" s="11">
        <f t="shared" si="67"/>
        <v>1</v>
      </c>
      <c r="AE326" s="11" t="str">
        <f>IF(E326&lt;&gt;"",OR(VLOOKUP(H326,DONNEES!$G$2:$H$7,2,0)="09",VLOOKUP(H326,DONNEES!$G$2:$H$7,2,0)="19"),"")</f>
        <v/>
      </c>
      <c r="AJ326" s="17" t="b">
        <f t="shared" si="70"/>
        <v>1</v>
      </c>
      <c r="AK326" s="11" t="str">
        <f t="shared" si="71"/>
        <v/>
      </c>
      <c r="AL326" s="11" t="str">
        <f t="shared" si="72"/>
        <v/>
      </c>
      <c r="AM326" s="11" t="str">
        <f t="shared" si="74"/>
        <v/>
      </c>
      <c r="AN326" s="11" t="str">
        <f t="shared" si="73"/>
        <v/>
      </c>
    </row>
    <row r="327" spans="1:40" x14ac:dyDescent="0.25">
      <c r="A327" s="6"/>
      <c r="B327" s="6"/>
      <c r="C327" s="2" t="str">
        <f>IFERROR(VLOOKUP(B327,DONNEES!$E:$F,2,0),"")</f>
        <v/>
      </c>
      <c r="D327" s="6"/>
      <c r="E327" s="6"/>
      <c r="F327" s="6"/>
      <c r="G327" s="6"/>
      <c r="H327" s="6"/>
      <c r="I327" s="6"/>
      <c r="J327" s="6"/>
      <c r="K327" s="6"/>
      <c r="L327" s="6"/>
      <c r="M327" s="2" t="str">
        <f>IFERROR(VLOOKUP(L327,DONNEES!$P$2:$Q$8,2,0),"")</f>
        <v/>
      </c>
      <c r="N327" s="6"/>
      <c r="O327" s="18"/>
      <c r="P327" s="18"/>
      <c r="Q327" s="6"/>
      <c r="R327" s="2" t="str">
        <f>IFERROR(VLOOKUP(Q327,DONNEES!$N$2:$O$17,2,0),"")</f>
        <v/>
      </c>
      <c r="S327" s="6"/>
      <c r="T327" s="2" t="str">
        <f>IFERROR(VLOOKUP(S327,DONNEES!$R$2:$S$6,2,0),"")</f>
        <v/>
      </c>
      <c r="V327" s="11" t="str">
        <f t="shared" si="62"/>
        <v/>
      </c>
      <c r="W327" s="11" t="b">
        <f t="shared" si="63"/>
        <v>0</v>
      </c>
      <c r="X327" s="11" t="b">
        <f t="shared" si="64"/>
        <v>0</v>
      </c>
      <c r="Y327" s="12">
        <f t="shared" si="65"/>
        <v>0</v>
      </c>
      <c r="Z327" s="11">
        <f t="shared" si="68"/>
        <v>0</v>
      </c>
      <c r="AA327" s="11">
        <f t="shared" si="69"/>
        <v>0</v>
      </c>
      <c r="AB327" s="11">
        <f t="shared" si="66"/>
        <v>1</v>
      </c>
      <c r="AC327" s="11">
        <f t="shared" si="67"/>
        <v>1</v>
      </c>
      <c r="AE327" s="11" t="str">
        <f>IF(E327&lt;&gt;"",OR(VLOOKUP(H327,DONNEES!$G$2:$H$7,2,0)="09",VLOOKUP(H327,DONNEES!$G$2:$H$7,2,0)="19"),"")</f>
        <v/>
      </c>
      <c r="AJ327" s="17" t="b">
        <f t="shared" si="70"/>
        <v>1</v>
      </c>
      <c r="AK327" s="11" t="str">
        <f t="shared" si="71"/>
        <v/>
      </c>
      <c r="AL327" s="11" t="str">
        <f t="shared" si="72"/>
        <v/>
      </c>
      <c r="AM327" s="11" t="str">
        <f t="shared" si="74"/>
        <v/>
      </c>
      <c r="AN327" s="11" t="str">
        <f t="shared" si="73"/>
        <v/>
      </c>
    </row>
    <row r="328" spans="1:40" x14ac:dyDescent="0.25">
      <c r="A328" s="6"/>
      <c r="B328" s="6"/>
      <c r="C328" s="2" t="str">
        <f>IFERROR(VLOOKUP(B328,DONNEES!$E:$F,2,0),"")</f>
        <v/>
      </c>
      <c r="D328" s="6"/>
      <c r="E328" s="6"/>
      <c r="F328" s="6"/>
      <c r="G328" s="6"/>
      <c r="H328" s="6"/>
      <c r="I328" s="6"/>
      <c r="J328" s="6"/>
      <c r="K328" s="6"/>
      <c r="L328" s="6"/>
      <c r="M328" s="2" t="str">
        <f>IFERROR(VLOOKUP(L328,DONNEES!$P$2:$Q$8,2,0),"")</f>
        <v/>
      </c>
      <c r="N328" s="6"/>
      <c r="O328" s="18"/>
      <c r="P328" s="18"/>
      <c r="Q328" s="6"/>
      <c r="R328" s="2" t="str">
        <f>IFERROR(VLOOKUP(Q328,DONNEES!$N$2:$O$17,2,0),"")</f>
        <v/>
      </c>
      <c r="S328" s="6"/>
      <c r="T328" s="2" t="str">
        <f>IFERROR(VLOOKUP(S328,DONNEES!$R$2:$S$6,2,0),"")</f>
        <v/>
      </c>
      <c r="V328" s="11" t="str">
        <f t="shared" si="62"/>
        <v/>
      </c>
      <c r="W328" s="11" t="b">
        <f t="shared" si="63"/>
        <v>0</v>
      </c>
      <c r="X328" s="11" t="b">
        <f t="shared" si="64"/>
        <v>0</v>
      </c>
      <c r="Y328" s="12">
        <f t="shared" si="65"/>
        <v>0</v>
      </c>
      <c r="Z328" s="11">
        <f t="shared" si="68"/>
        <v>0</v>
      </c>
      <c r="AA328" s="11">
        <f t="shared" si="69"/>
        <v>0</v>
      </c>
      <c r="AB328" s="11">
        <f t="shared" si="66"/>
        <v>1</v>
      </c>
      <c r="AC328" s="11">
        <f t="shared" si="67"/>
        <v>1</v>
      </c>
      <c r="AE328" s="11" t="str">
        <f>IF(E328&lt;&gt;"",OR(VLOOKUP(H328,DONNEES!$G$2:$H$7,2,0)="09",VLOOKUP(H328,DONNEES!$G$2:$H$7,2,0)="19"),"")</f>
        <v/>
      </c>
      <c r="AJ328" s="17" t="b">
        <f t="shared" si="70"/>
        <v>1</v>
      </c>
      <c r="AK328" s="11" t="str">
        <f t="shared" si="71"/>
        <v/>
      </c>
      <c r="AL328" s="11" t="str">
        <f t="shared" si="72"/>
        <v/>
      </c>
      <c r="AM328" s="11" t="str">
        <f t="shared" si="74"/>
        <v/>
      </c>
      <c r="AN328" s="11" t="str">
        <f t="shared" si="73"/>
        <v/>
      </c>
    </row>
    <row r="329" spans="1:40" x14ac:dyDescent="0.25">
      <c r="A329" s="6"/>
      <c r="B329" s="6"/>
      <c r="C329" s="2" t="str">
        <f>IFERROR(VLOOKUP(B329,DONNEES!$E:$F,2,0),"")</f>
        <v/>
      </c>
      <c r="D329" s="6"/>
      <c r="E329" s="6"/>
      <c r="F329" s="6"/>
      <c r="G329" s="6"/>
      <c r="H329" s="6"/>
      <c r="I329" s="6"/>
      <c r="J329" s="6"/>
      <c r="K329" s="6"/>
      <c r="L329" s="6"/>
      <c r="M329" s="2" t="str">
        <f>IFERROR(VLOOKUP(L329,DONNEES!$P$2:$Q$8,2,0),"")</f>
        <v/>
      </c>
      <c r="N329" s="6"/>
      <c r="O329" s="18"/>
      <c r="P329" s="18"/>
      <c r="Q329" s="6"/>
      <c r="R329" s="2" t="str">
        <f>IFERROR(VLOOKUP(Q329,DONNEES!$N$2:$O$17,2,0),"")</f>
        <v/>
      </c>
      <c r="S329" s="6"/>
      <c r="T329" s="2" t="str">
        <f>IFERROR(VLOOKUP(S329,DONNEES!$R$2:$S$6,2,0),"")</f>
        <v/>
      </c>
      <c r="V329" s="11" t="str">
        <f t="shared" si="62"/>
        <v/>
      </c>
      <c r="W329" s="11" t="b">
        <f t="shared" si="63"/>
        <v>0</v>
      </c>
      <c r="X329" s="11" t="b">
        <f t="shared" si="64"/>
        <v>0</v>
      </c>
      <c r="Y329" s="12">
        <f t="shared" si="65"/>
        <v>0</v>
      </c>
      <c r="Z329" s="11">
        <f t="shared" si="68"/>
        <v>0</v>
      </c>
      <c r="AA329" s="11">
        <f t="shared" si="69"/>
        <v>0</v>
      </c>
      <c r="AB329" s="11">
        <f t="shared" si="66"/>
        <v>1</v>
      </c>
      <c r="AC329" s="11">
        <f t="shared" si="67"/>
        <v>1</v>
      </c>
      <c r="AE329" s="11" t="str">
        <f>IF(E329&lt;&gt;"",OR(VLOOKUP(H329,DONNEES!$G$2:$H$7,2,0)="09",VLOOKUP(H329,DONNEES!$G$2:$H$7,2,0)="19"),"")</f>
        <v/>
      </c>
      <c r="AJ329" s="17" t="b">
        <f t="shared" si="70"/>
        <v>1</v>
      </c>
      <c r="AK329" s="11" t="str">
        <f t="shared" si="71"/>
        <v/>
      </c>
      <c r="AL329" s="11" t="str">
        <f t="shared" si="72"/>
        <v/>
      </c>
      <c r="AM329" s="11" t="str">
        <f t="shared" si="74"/>
        <v/>
      </c>
      <c r="AN329" s="11" t="str">
        <f t="shared" si="73"/>
        <v/>
      </c>
    </row>
    <row r="330" spans="1:40" x14ac:dyDescent="0.25">
      <c r="A330" s="6"/>
      <c r="B330" s="6"/>
      <c r="C330" s="2" t="str">
        <f>IFERROR(VLOOKUP(B330,DONNEES!$E:$F,2,0),"")</f>
        <v/>
      </c>
      <c r="D330" s="6"/>
      <c r="E330" s="6"/>
      <c r="F330" s="6"/>
      <c r="G330" s="6"/>
      <c r="H330" s="6"/>
      <c r="I330" s="6"/>
      <c r="J330" s="6"/>
      <c r="K330" s="6"/>
      <c r="L330" s="6"/>
      <c r="M330" s="2" t="str">
        <f>IFERROR(VLOOKUP(L330,DONNEES!$P$2:$Q$8,2,0),"")</f>
        <v/>
      </c>
      <c r="N330" s="6"/>
      <c r="O330" s="18"/>
      <c r="P330" s="18"/>
      <c r="Q330" s="6"/>
      <c r="R330" s="2" t="str">
        <f>IFERROR(VLOOKUP(Q330,DONNEES!$N$2:$O$17,2,0),"")</f>
        <v/>
      </c>
      <c r="S330" s="6"/>
      <c r="T330" s="2" t="str">
        <f>IFERROR(VLOOKUP(S330,DONNEES!$R$2:$S$6,2,0),"")</f>
        <v/>
      </c>
      <c r="V330" s="11" t="str">
        <f t="shared" si="62"/>
        <v/>
      </c>
      <c r="W330" s="11" t="b">
        <f t="shared" si="63"/>
        <v>0</v>
      </c>
      <c r="X330" s="11" t="b">
        <f t="shared" si="64"/>
        <v>0</v>
      </c>
      <c r="Y330" s="12">
        <f t="shared" si="65"/>
        <v>0</v>
      </c>
      <c r="Z330" s="11">
        <f t="shared" si="68"/>
        <v>0</v>
      </c>
      <c r="AA330" s="11">
        <f t="shared" si="69"/>
        <v>0</v>
      </c>
      <c r="AB330" s="11">
        <f t="shared" si="66"/>
        <v>1</v>
      </c>
      <c r="AC330" s="11">
        <f t="shared" si="67"/>
        <v>1</v>
      </c>
      <c r="AE330" s="11" t="str">
        <f>IF(E330&lt;&gt;"",OR(VLOOKUP(H330,DONNEES!$G$2:$H$7,2,0)="09",VLOOKUP(H330,DONNEES!$G$2:$H$7,2,0)="19"),"")</f>
        <v/>
      </c>
      <c r="AJ330" s="17" t="b">
        <f t="shared" si="70"/>
        <v>1</v>
      </c>
      <c r="AK330" s="11" t="str">
        <f t="shared" si="71"/>
        <v/>
      </c>
      <c r="AL330" s="11" t="str">
        <f t="shared" si="72"/>
        <v/>
      </c>
      <c r="AM330" s="11" t="str">
        <f t="shared" si="74"/>
        <v/>
      </c>
      <c r="AN330" s="11" t="str">
        <f t="shared" si="73"/>
        <v/>
      </c>
    </row>
    <row r="331" spans="1:40" x14ac:dyDescent="0.25">
      <c r="A331" s="6"/>
      <c r="B331" s="6"/>
      <c r="C331" s="2" t="str">
        <f>IFERROR(VLOOKUP(B331,DONNEES!$E:$F,2,0),"")</f>
        <v/>
      </c>
      <c r="D331" s="6"/>
      <c r="E331" s="6"/>
      <c r="F331" s="6"/>
      <c r="G331" s="6"/>
      <c r="H331" s="6"/>
      <c r="I331" s="6"/>
      <c r="J331" s="6"/>
      <c r="K331" s="6"/>
      <c r="L331" s="6"/>
      <c r="M331" s="2" t="str">
        <f>IFERROR(VLOOKUP(L331,DONNEES!$P$2:$Q$8,2,0),"")</f>
        <v/>
      </c>
      <c r="N331" s="6"/>
      <c r="O331" s="18"/>
      <c r="P331" s="18"/>
      <c r="Q331" s="6"/>
      <c r="R331" s="2" t="str">
        <f>IFERROR(VLOOKUP(Q331,DONNEES!$N$2:$O$17,2,0),"")</f>
        <v/>
      </c>
      <c r="S331" s="6"/>
      <c r="T331" s="2" t="str">
        <f>IFERROR(VLOOKUP(S331,DONNEES!$R$2:$S$6,2,0),"")</f>
        <v/>
      </c>
      <c r="V331" s="11" t="str">
        <f t="shared" si="62"/>
        <v/>
      </c>
      <c r="W331" s="11" t="b">
        <f t="shared" si="63"/>
        <v>0</v>
      </c>
      <c r="X331" s="11" t="b">
        <f t="shared" si="64"/>
        <v>0</v>
      </c>
      <c r="Y331" s="12">
        <f t="shared" si="65"/>
        <v>0</v>
      </c>
      <c r="Z331" s="11">
        <f t="shared" si="68"/>
        <v>0</v>
      </c>
      <c r="AA331" s="11">
        <f t="shared" si="69"/>
        <v>0</v>
      </c>
      <c r="AB331" s="11">
        <f t="shared" si="66"/>
        <v>1</v>
      </c>
      <c r="AC331" s="11">
        <f t="shared" si="67"/>
        <v>1</v>
      </c>
      <c r="AE331" s="11" t="str">
        <f>IF(E331&lt;&gt;"",OR(VLOOKUP(H331,DONNEES!$G$2:$H$7,2,0)="09",VLOOKUP(H331,DONNEES!$G$2:$H$7,2,0)="19"),"")</f>
        <v/>
      </c>
      <c r="AJ331" s="17" t="b">
        <f t="shared" si="70"/>
        <v>1</v>
      </c>
      <c r="AK331" s="11" t="str">
        <f t="shared" si="71"/>
        <v/>
      </c>
      <c r="AL331" s="11" t="str">
        <f t="shared" si="72"/>
        <v/>
      </c>
      <c r="AM331" s="11" t="str">
        <f t="shared" si="74"/>
        <v/>
      </c>
      <c r="AN331" s="11" t="str">
        <f t="shared" si="73"/>
        <v/>
      </c>
    </row>
    <row r="332" spans="1:40" x14ac:dyDescent="0.25">
      <c r="A332" s="6"/>
      <c r="B332" s="6"/>
      <c r="C332" s="2" t="str">
        <f>IFERROR(VLOOKUP(B332,DONNEES!$E:$F,2,0),"")</f>
        <v/>
      </c>
      <c r="D332" s="6"/>
      <c r="E332" s="6"/>
      <c r="F332" s="6"/>
      <c r="G332" s="6"/>
      <c r="H332" s="6"/>
      <c r="I332" s="6"/>
      <c r="J332" s="6"/>
      <c r="K332" s="6"/>
      <c r="L332" s="6"/>
      <c r="M332" s="2" t="str">
        <f>IFERROR(VLOOKUP(L332,DONNEES!$P$2:$Q$8,2,0),"")</f>
        <v/>
      </c>
      <c r="N332" s="6"/>
      <c r="O332" s="18"/>
      <c r="P332" s="18"/>
      <c r="Q332" s="6"/>
      <c r="R332" s="2" t="str">
        <f>IFERROR(VLOOKUP(Q332,DONNEES!$N$2:$O$17,2,0),"")</f>
        <v/>
      </c>
      <c r="S332" s="6"/>
      <c r="T332" s="2" t="str">
        <f>IFERROR(VLOOKUP(S332,DONNEES!$R$2:$S$6,2,0),"")</f>
        <v/>
      </c>
      <c r="V332" s="11" t="str">
        <f t="shared" si="62"/>
        <v/>
      </c>
      <c r="W332" s="11" t="b">
        <f t="shared" si="63"/>
        <v>0</v>
      </c>
      <c r="X332" s="11" t="b">
        <f t="shared" si="64"/>
        <v>0</v>
      </c>
      <c r="Y332" s="12">
        <f t="shared" si="65"/>
        <v>0</v>
      </c>
      <c r="Z332" s="11">
        <f t="shared" si="68"/>
        <v>0</v>
      </c>
      <c r="AA332" s="11">
        <f t="shared" si="69"/>
        <v>0</v>
      </c>
      <c r="AB332" s="11">
        <f t="shared" si="66"/>
        <v>1</v>
      </c>
      <c r="AC332" s="11">
        <f t="shared" si="67"/>
        <v>1</v>
      </c>
      <c r="AE332" s="11" t="str">
        <f>IF(E332&lt;&gt;"",OR(VLOOKUP(H332,DONNEES!$G$2:$H$7,2,0)="09",VLOOKUP(H332,DONNEES!$G$2:$H$7,2,0)="19"),"")</f>
        <v/>
      </c>
      <c r="AJ332" s="17" t="b">
        <f t="shared" si="70"/>
        <v>1</v>
      </c>
      <c r="AK332" s="11" t="str">
        <f t="shared" si="71"/>
        <v/>
      </c>
      <c r="AL332" s="11" t="str">
        <f t="shared" si="72"/>
        <v/>
      </c>
      <c r="AM332" s="11" t="str">
        <f t="shared" si="74"/>
        <v/>
      </c>
      <c r="AN332" s="11" t="str">
        <f t="shared" si="73"/>
        <v/>
      </c>
    </row>
    <row r="333" spans="1:40" x14ac:dyDescent="0.25">
      <c r="A333" s="6"/>
      <c r="B333" s="6"/>
      <c r="C333" s="2" t="str">
        <f>IFERROR(VLOOKUP(B333,DONNEES!$E:$F,2,0),"")</f>
        <v/>
      </c>
      <c r="D333" s="6"/>
      <c r="E333" s="6"/>
      <c r="F333" s="6"/>
      <c r="G333" s="6"/>
      <c r="H333" s="6"/>
      <c r="I333" s="6"/>
      <c r="J333" s="6"/>
      <c r="K333" s="6"/>
      <c r="L333" s="6"/>
      <c r="M333" s="2" t="str">
        <f>IFERROR(VLOOKUP(L333,DONNEES!$P$2:$Q$8,2,0),"")</f>
        <v/>
      </c>
      <c r="N333" s="6"/>
      <c r="O333" s="18"/>
      <c r="P333" s="18"/>
      <c r="Q333" s="6"/>
      <c r="R333" s="2" t="str">
        <f>IFERROR(VLOOKUP(Q333,DONNEES!$N$2:$O$17,2,0),"")</f>
        <v/>
      </c>
      <c r="S333" s="6"/>
      <c r="T333" s="2" t="str">
        <f>IFERROR(VLOOKUP(S333,DONNEES!$R$2:$S$6,2,0),"")</f>
        <v/>
      </c>
      <c r="V333" s="11" t="str">
        <f t="shared" si="62"/>
        <v/>
      </c>
      <c r="W333" s="11" t="b">
        <f t="shared" si="63"/>
        <v>0</v>
      </c>
      <c r="X333" s="11" t="b">
        <f t="shared" si="64"/>
        <v>0</v>
      </c>
      <c r="Y333" s="12">
        <f t="shared" si="65"/>
        <v>0</v>
      </c>
      <c r="Z333" s="11">
        <f t="shared" si="68"/>
        <v>0</v>
      </c>
      <c r="AA333" s="11">
        <f t="shared" si="69"/>
        <v>0</v>
      </c>
      <c r="AB333" s="11">
        <f t="shared" si="66"/>
        <v>1</v>
      </c>
      <c r="AC333" s="11">
        <f t="shared" si="67"/>
        <v>1</v>
      </c>
      <c r="AE333" s="11" t="str">
        <f>IF(E333&lt;&gt;"",OR(VLOOKUP(H333,DONNEES!$G$2:$H$7,2,0)="09",VLOOKUP(H333,DONNEES!$G$2:$H$7,2,0)="19"),"")</f>
        <v/>
      </c>
      <c r="AJ333" s="17" t="b">
        <f t="shared" si="70"/>
        <v>1</v>
      </c>
      <c r="AK333" s="11" t="str">
        <f t="shared" si="71"/>
        <v/>
      </c>
      <c r="AL333" s="11" t="str">
        <f t="shared" si="72"/>
        <v/>
      </c>
      <c r="AM333" s="11" t="str">
        <f t="shared" si="74"/>
        <v/>
      </c>
      <c r="AN333" s="11" t="str">
        <f t="shared" si="73"/>
        <v/>
      </c>
    </row>
    <row r="334" spans="1:40" x14ac:dyDescent="0.25">
      <c r="A334" s="6"/>
      <c r="B334" s="6"/>
      <c r="C334" s="2" t="str">
        <f>IFERROR(VLOOKUP(B334,DONNEES!$E:$F,2,0),"")</f>
        <v/>
      </c>
      <c r="D334" s="6"/>
      <c r="E334" s="6"/>
      <c r="F334" s="6"/>
      <c r="G334" s="6"/>
      <c r="H334" s="6"/>
      <c r="I334" s="6"/>
      <c r="J334" s="6"/>
      <c r="K334" s="6"/>
      <c r="L334" s="6"/>
      <c r="M334" s="2" t="str">
        <f>IFERROR(VLOOKUP(L334,DONNEES!$P$2:$Q$8,2,0),"")</f>
        <v/>
      </c>
      <c r="N334" s="6"/>
      <c r="O334" s="18"/>
      <c r="P334" s="18"/>
      <c r="Q334" s="6"/>
      <c r="R334" s="2" t="str">
        <f>IFERROR(VLOOKUP(Q334,DONNEES!$N$2:$O$17,2,0),"")</f>
        <v/>
      </c>
      <c r="S334" s="6"/>
      <c r="T334" s="2" t="str">
        <f>IFERROR(VLOOKUP(S334,DONNEES!$R$2:$S$6,2,0),"")</f>
        <v/>
      </c>
      <c r="V334" s="11" t="str">
        <f t="shared" si="62"/>
        <v/>
      </c>
      <c r="W334" s="11" t="b">
        <f t="shared" si="63"/>
        <v>0</v>
      </c>
      <c r="X334" s="11" t="b">
        <f t="shared" si="64"/>
        <v>0</v>
      </c>
      <c r="Y334" s="12">
        <f t="shared" si="65"/>
        <v>0</v>
      </c>
      <c r="Z334" s="11">
        <f t="shared" si="68"/>
        <v>0</v>
      </c>
      <c r="AA334" s="11">
        <f t="shared" si="69"/>
        <v>0</v>
      </c>
      <c r="AB334" s="11">
        <f t="shared" si="66"/>
        <v>1</v>
      </c>
      <c r="AC334" s="11">
        <f t="shared" si="67"/>
        <v>1</v>
      </c>
      <c r="AE334" s="11" t="str">
        <f>IF(E334&lt;&gt;"",OR(VLOOKUP(H334,DONNEES!$G$2:$H$7,2,0)="09",VLOOKUP(H334,DONNEES!$G$2:$H$7,2,0)="19"),"")</f>
        <v/>
      </c>
      <c r="AJ334" s="17" t="b">
        <f t="shared" si="70"/>
        <v>1</v>
      </c>
      <c r="AK334" s="11" t="str">
        <f t="shared" si="71"/>
        <v/>
      </c>
      <c r="AL334" s="11" t="str">
        <f t="shared" si="72"/>
        <v/>
      </c>
      <c r="AM334" s="11" t="str">
        <f t="shared" si="74"/>
        <v/>
      </c>
      <c r="AN334" s="11" t="str">
        <f t="shared" si="73"/>
        <v/>
      </c>
    </row>
    <row r="335" spans="1:40" x14ac:dyDescent="0.25">
      <c r="A335" s="6"/>
      <c r="B335" s="6"/>
      <c r="C335" s="2" t="str">
        <f>IFERROR(VLOOKUP(B335,DONNEES!$E:$F,2,0),"")</f>
        <v/>
      </c>
      <c r="D335" s="6"/>
      <c r="E335" s="6"/>
      <c r="F335" s="6"/>
      <c r="G335" s="6"/>
      <c r="H335" s="6"/>
      <c r="I335" s="6"/>
      <c r="J335" s="6"/>
      <c r="K335" s="6"/>
      <c r="L335" s="6"/>
      <c r="M335" s="2" t="str">
        <f>IFERROR(VLOOKUP(L335,DONNEES!$P$2:$Q$8,2,0),"")</f>
        <v/>
      </c>
      <c r="N335" s="6"/>
      <c r="O335" s="18"/>
      <c r="P335" s="18"/>
      <c r="Q335" s="6"/>
      <c r="R335" s="2" t="str">
        <f>IFERROR(VLOOKUP(Q335,DONNEES!$N$2:$O$17,2,0),"")</f>
        <v/>
      </c>
      <c r="S335" s="6"/>
      <c r="T335" s="2" t="str">
        <f>IFERROR(VLOOKUP(S335,DONNEES!$R$2:$S$6,2,0),"")</f>
        <v/>
      </c>
      <c r="V335" s="11" t="str">
        <f t="shared" ref="V335:V398" si="75">LEFT(H335,1)</f>
        <v/>
      </c>
      <c r="W335" s="11" t="b">
        <f t="shared" ref="W335:W398" si="76">SUMIFS(I:I,A:A,A335,V:V,"D")&lt;&gt;SUMIFS(I:I,A:A,A335,V:V,"C")</f>
        <v>0</v>
      </c>
      <c r="X335" s="11" t="b">
        <f t="shared" ref="X335:X398" si="77">IF(V335&lt;&gt;"",OR(AND(NOT(ISBLANK(B335)),NOT(ISBLANK(D335))),AND(ISBLANK(B335),ISBLANK(D335))),FALSE)</f>
        <v>0</v>
      </c>
      <c r="Y335" s="12">
        <f t="shared" ref="Y335:Y398" si="78">IF(W335=FALSE,0,1)</f>
        <v>0</v>
      </c>
      <c r="Z335" s="11">
        <f t="shared" si="68"/>
        <v>0</v>
      </c>
      <c r="AA335" s="11">
        <f t="shared" si="69"/>
        <v>0</v>
      </c>
      <c r="AB335" s="11">
        <f t="shared" ref="AB335:AB398" si="79">IF(A335&lt;&gt;0,0,1)</f>
        <v>1</v>
      </c>
      <c r="AC335" s="11">
        <f t="shared" ref="AC335:AC398" si="80">IF(H335&lt;&gt;0,0,1)</f>
        <v>1</v>
      </c>
      <c r="AE335" s="11" t="str">
        <f>IF(E335&lt;&gt;"",OR(VLOOKUP(H335,DONNEES!$G$2:$H$7,2,0)="09",VLOOKUP(H335,DONNEES!$G$2:$H$7,2,0)="19"),"")</f>
        <v/>
      </c>
      <c r="AJ335" s="17" t="b">
        <f t="shared" si="70"/>
        <v>1</v>
      </c>
      <c r="AK335" s="11" t="str">
        <f t="shared" si="71"/>
        <v/>
      </c>
      <c r="AL335" s="11" t="str">
        <f t="shared" si="72"/>
        <v/>
      </c>
      <c r="AM335" s="11" t="str">
        <f t="shared" si="74"/>
        <v/>
      </c>
      <c r="AN335" s="11" t="str">
        <f t="shared" si="73"/>
        <v/>
      </c>
    </row>
    <row r="336" spans="1:40" x14ac:dyDescent="0.25">
      <c r="A336" s="6"/>
      <c r="B336" s="6"/>
      <c r="C336" s="2" t="str">
        <f>IFERROR(VLOOKUP(B336,DONNEES!$E:$F,2,0),"")</f>
        <v/>
      </c>
      <c r="D336" s="6"/>
      <c r="E336" s="6"/>
      <c r="F336" s="6"/>
      <c r="G336" s="6"/>
      <c r="H336" s="6"/>
      <c r="I336" s="6"/>
      <c r="J336" s="6"/>
      <c r="K336" s="6"/>
      <c r="L336" s="6"/>
      <c r="M336" s="2" t="str">
        <f>IFERROR(VLOOKUP(L336,DONNEES!$P$2:$Q$8,2,0),"")</f>
        <v/>
      </c>
      <c r="N336" s="6"/>
      <c r="O336" s="18"/>
      <c r="P336" s="18"/>
      <c r="Q336" s="6"/>
      <c r="R336" s="2" t="str">
        <f>IFERROR(VLOOKUP(Q336,DONNEES!$N$2:$O$17,2,0),"")</f>
        <v/>
      </c>
      <c r="S336" s="6"/>
      <c r="T336" s="2" t="str">
        <f>IFERROR(VLOOKUP(S336,DONNEES!$R$2:$S$6,2,0),"")</f>
        <v/>
      </c>
      <c r="V336" s="11" t="str">
        <f t="shared" si="75"/>
        <v/>
      </c>
      <c r="W336" s="11" t="b">
        <f t="shared" si="76"/>
        <v>0</v>
      </c>
      <c r="X336" s="11" t="b">
        <f t="shared" si="77"/>
        <v>0</v>
      </c>
      <c r="Y336" s="12">
        <f t="shared" si="78"/>
        <v>0</v>
      </c>
      <c r="Z336" s="11">
        <f t="shared" ref="Z336:Z399" si="81">IF(X336=FALSE,0,1)</f>
        <v>0</v>
      </c>
      <c r="AA336" s="11">
        <f t="shared" ref="AA336:AA399" si="82">AB336-AC336</f>
        <v>0</v>
      </c>
      <c r="AB336" s="11">
        <f t="shared" si="79"/>
        <v>1</v>
      </c>
      <c r="AC336" s="11">
        <f t="shared" si="80"/>
        <v>1</v>
      </c>
      <c r="AE336" s="11" t="str">
        <f>IF(E336&lt;&gt;"",OR(VLOOKUP(H336,DONNEES!$G$2:$H$7,2,0)="09",VLOOKUP(H336,DONNEES!$G$2:$H$7,2,0)="19"),"")</f>
        <v/>
      </c>
      <c r="AJ336" s="17" t="b">
        <f t="shared" ref="AJ336:AJ399" si="83">IF(D336="",E336="",IF(D336&lt;&gt;"",E336&lt;&gt;""))</f>
        <v>1</v>
      </c>
      <c r="AK336" s="11" t="str">
        <f t="shared" ref="AK336:AK399" si="84">LEFT(B336,1)</f>
        <v/>
      </c>
      <c r="AL336" s="11" t="str">
        <f t="shared" ref="AL336:AL399" si="85">IF(AK336="635","7","")</f>
        <v/>
      </c>
      <c r="AM336" s="11" t="str">
        <f t="shared" si="74"/>
        <v/>
      </c>
      <c r="AN336" s="11" t="str">
        <f t="shared" si="73"/>
        <v/>
      </c>
    </row>
    <row r="337" spans="1:40" x14ac:dyDescent="0.25">
      <c r="A337" s="6"/>
      <c r="B337" s="6"/>
      <c r="C337" s="2" t="str">
        <f>IFERROR(VLOOKUP(B337,DONNEES!$E:$F,2,0),"")</f>
        <v/>
      </c>
      <c r="D337" s="6"/>
      <c r="E337" s="6"/>
      <c r="F337" s="6"/>
      <c r="G337" s="6"/>
      <c r="H337" s="6"/>
      <c r="I337" s="6"/>
      <c r="J337" s="6"/>
      <c r="K337" s="6"/>
      <c r="L337" s="6"/>
      <c r="M337" s="2" t="str">
        <f>IFERROR(VLOOKUP(L337,DONNEES!$P$2:$Q$8,2,0),"")</f>
        <v/>
      </c>
      <c r="N337" s="6"/>
      <c r="O337" s="18"/>
      <c r="P337" s="18"/>
      <c r="Q337" s="6"/>
      <c r="R337" s="2" t="str">
        <f>IFERROR(VLOOKUP(Q337,DONNEES!$N$2:$O$17,2,0),"")</f>
        <v/>
      </c>
      <c r="S337" s="6"/>
      <c r="T337" s="2" t="str">
        <f>IFERROR(VLOOKUP(S337,DONNEES!$R$2:$S$6,2,0),"")</f>
        <v/>
      </c>
      <c r="V337" s="11" t="str">
        <f t="shared" si="75"/>
        <v/>
      </c>
      <c r="W337" s="11" t="b">
        <f t="shared" si="76"/>
        <v>0</v>
      </c>
      <c r="X337" s="11" t="b">
        <f t="shared" si="77"/>
        <v>0</v>
      </c>
      <c r="Y337" s="12">
        <f t="shared" si="78"/>
        <v>0</v>
      </c>
      <c r="Z337" s="11">
        <f t="shared" si="81"/>
        <v>0</v>
      </c>
      <c r="AA337" s="11">
        <f t="shared" si="82"/>
        <v>0</v>
      </c>
      <c r="AB337" s="11">
        <f t="shared" si="79"/>
        <v>1</v>
      </c>
      <c r="AC337" s="11">
        <f t="shared" si="80"/>
        <v>1</v>
      </c>
      <c r="AE337" s="11" t="str">
        <f>IF(E337&lt;&gt;"",OR(VLOOKUP(H337,DONNEES!$G$2:$H$7,2,0)="09",VLOOKUP(H337,DONNEES!$G$2:$H$7,2,0)="19"),"")</f>
        <v/>
      </c>
      <c r="AJ337" s="17" t="b">
        <f t="shared" si="83"/>
        <v>1</v>
      </c>
      <c r="AK337" s="11" t="str">
        <f t="shared" si="84"/>
        <v/>
      </c>
      <c r="AL337" s="11" t="str">
        <f t="shared" si="85"/>
        <v/>
      </c>
      <c r="AM337" s="11" t="str">
        <f t="shared" si="74"/>
        <v/>
      </c>
      <c r="AN337" s="11" t="str">
        <f t="shared" si="73"/>
        <v/>
      </c>
    </row>
    <row r="338" spans="1:40" x14ac:dyDescent="0.25">
      <c r="A338" s="6"/>
      <c r="B338" s="6"/>
      <c r="C338" s="2" t="str">
        <f>IFERROR(VLOOKUP(B338,DONNEES!$E:$F,2,0),"")</f>
        <v/>
      </c>
      <c r="D338" s="6"/>
      <c r="E338" s="6"/>
      <c r="F338" s="6"/>
      <c r="G338" s="6"/>
      <c r="H338" s="6"/>
      <c r="I338" s="6"/>
      <c r="J338" s="6"/>
      <c r="K338" s="6"/>
      <c r="L338" s="6"/>
      <c r="M338" s="2" t="str">
        <f>IFERROR(VLOOKUP(L338,DONNEES!$P$2:$Q$8,2,0),"")</f>
        <v/>
      </c>
      <c r="N338" s="6"/>
      <c r="O338" s="18"/>
      <c r="P338" s="18"/>
      <c r="Q338" s="6"/>
      <c r="R338" s="2" t="str">
        <f>IFERROR(VLOOKUP(Q338,DONNEES!$N$2:$O$17,2,0),"")</f>
        <v/>
      </c>
      <c r="S338" s="6"/>
      <c r="T338" s="2" t="str">
        <f>IFERROR(VLOOKUP(S338,DONNEES!$R$2:$S$6,2,0),"")</f>
        <v/>
      </c>
      <c r="V338" s="11" t="str">
        <f t="shared" si="75"/>
        <v/>
      </c>
      <c r="W338" s="11" t="b">
        <f t="shared" si="76"/>
        <v>0</v>
      </c>
      <c r="X338" s="11" t="b">
        <f t="shared" si="77"/>
        <v>0</v>
      </c>
      <c r="Y338" s="12">
        <f t="shared" si="78"/>
        <v>0</v>
      </c>
      <c r="Z338" s="11">
        <f t="shared" si="81"/>
        <v>0</v>
      </c>
      <c r="AA338" s="11">
        <f t="shared" si="82"/>
        <v>0</v>
      </c>
      <c r="AB338" s="11">
        <f t="shared" si="79"/>
        <v>1</v>
      </c>
      <c r="AC338" s="11">
        <f t="shared" si="80"/>
        <v>1</v>
      </c>
      <c r="AE338" s="11" t="str">
        <f>IF(E338&lt;&gt;"",OR(VLOOKUP(H338,DONNEES!$G$2:$H$7,2,0)="09",VLOOKUP(H338,DONNEES!$G$2:$H$7,2,0)="19"),"")</f>
        <v/>
      </c>
      <c r="AJ338" s="17" t="b">
        <f t="shared" si="83"/>
        <v>1</v>
      </c>
      <c r="AK338" s="11" t="str">
        <f t="shared" si="84"/>
        <v/>
      </c>
      <c r="AL338" s="11" t="str">
        <f t="shared" si="85"/>
        <v/>
      </c>
      <c r="AM338" s="11" t="str">
        <f t="shared" si="74"/>
        <v/>
      </c>
      <c r="AN338" s="11" t="str">
        <f t="shared" si="73"/>
        <v/>
      </c>
    </row>
    <row r="339" spans="1:40" x14ac:dyDescent="0.25">
      <c r="A339" s="6"/>
      <c r="B339" s="6"/>
      <c r="C339" s="2" t="str">
        <f>IFERROR(VLOOKUP(B339,DONNEES!$E:$F,2,0),"")</f>
        <v/>
      </c>
      <c r="D339" s="6"/>
      <c r="E339" s="6"/>
      <c r="F339" s="6"/>
      <c r="G339" s="6"/>
      <c r="H339" s="6"/>
      <c r="I339" s="6"/>
      <c r="J339" s="6"/>
      <c r="K339" s="6"/>
      <c r="L339" s="6"/>
      <c r="M339" s="2" t="str">
        <f>IFERROR(VLOOKUP(L339,DONNEES!$P$2:$Q$8,2,0),"")</f>
        <v/>
      </c>
      <c r="N339" s="6"/>
      <c r="O339" s="18"/>
      <c r="P339" s="18"/>
      <c r="Q339" s="6"/>
      <c r="R339" s="2" t="str">
        <f>IFERROR(VLOOKUP(Q339,DONNEES!$N$2:$O$17,2,0),"")</f>
        <v/>
      </c>
      <c r="S339" s="6"/>
      <c r="T339" s="2" t="str">
        <f>IFERROR(VLOOKUP(S339,DONNEES!$R$2:$S$6,2,0),"")</f>
        <v/>
      </c>
      <c r="V339" s="11" t="str">
        <f t="shared" si="75"/>
        <v/>
      </c>
      <c r="W339" s="11" t="b">
        <f t="shared" si="76"/>
        <v>0</v>
      </c>
      <c r="X339" s="11" t="b">
        <f t="shared" si="77"/>
        <v>0</v>
      </c>
      <c r="Y339" s="12">
        <f t="shared" si="78"/>
        <v>0</v>
      </c>
      <c r="Z339" s="11">
        <f t="shared" si="81"/>
        <v>0</v>
      </c>
      <c r="AA339" s="11">
        <f t="shared" si="82"/>
        <v>0</v>
      </c>
      <c r="AB339" s="11">
        <f t="shared" si="79"/>
        <v>1</v>
      </c>
      <c r="AC339" s="11">
        <f t="shared" si="80"/>
        <v>1</v>
      </c>
      <c r="AE339" s="11" t="str">
        <f>IF(E339&lt;&gt;"",OR(VLOOKUP(H339,DONNEES!$G$2:$H$7,2,0)="09",VLOOKUP(H339,DONNEES!$G$2:$H$7,2,0)="19"),"")</f>
        <v/>
      </c>
      <c r="AJ339" s="17" t="b">
        <f t="shared" si="83"/>
        <v>1</v>
      </c>
      <c r="AK339" s="11" t="str">
        <f t="shared" si="84"/>
        <v/>
      </c>
      <c r="AL339" s="11" t="str">
        <f t="shared" si="85"/>
        <v/>
      </c>
      <c r="AM339" s="11" t="str">
        <f t="shared" si="74"/>
        <v/>
      </c>
      <c r="AN339" s="11" t="str">
        <f t="shared" si="73"/>
        <v/>
      </c>
    </row>
    <row r="340" spans="1:40" x14ac:dyDescent="0.25">
      <c r="A340" s="6"/>
      <c r="B340" s="6"/>
      <c r="C340" s="2" t="str">
        <f>IFERROR(VLOOKUP(B340,DONNEES!$E:$F,2,0),"")</f>
        <v/>
      </c>
      <c r="D340" s="6"/>
      <c r="E340" s="6"/>
      <c r="F340" s="6"/>
      <c r="G340" s="6"/>
      <c r="H340" s="6"/>
      <c r="I340" s="6"/>
      <c r="J340" s="6"/>
      <c r="K340" s="6"/>
      <c r="L340" s="6"/>
      <c r="M340" s="2" t="str">
        <f>IFERROR(VLOOKUP(L340,DONNEES!$P$2:$Q$8,2,0),"")</f>
        <v/>
      </c>
      <c r="N340" s="6"/>
      <c r="O340" s="18"/>
      <c r="P340" s="18"/>
      <c r="Q340" s="6"/>
      <c r="R340" s="2" t="str">
        <f>IFERROR(VLOOKUP(Q340,DONNEES!$N$2:$O$17,2,0),"")</f>
        <v/>
      </c>
      <c r="S340" s="6"/>
      <c r="T340" s="2" t="str">
        <f>IFERROR(VLOOKUP(S340,DONNEES!$R$2:$S$6,2,0),"")</f>
        <v/>
      </c>
      <c r="V340" s="11" t="str">
        <f t="shared" si="75"/>
        <v/>
      </c>
      <c r="W340" s="11" t="b">
        <f t="shared" si="76"/>
        <v>0</v>
      </c>
      <c r="X340" s="11" t="b">
        <f t="shared" si="77"/>
        <v>0</v>
      </c>
      <c r="Y340" s="12">
        <f t="shared" si="78"/>
        <v>0</v>
      </c>
      <c r="Z340" s="11">
        <f t="shared" si="81"/>
        <v>0</v>
      </c>
      <c r="AA340" s="11">
        <f t="shared" si="82"/>
        <v>0</v>
      </c>
      <c r="AB340" s="11">
        <f t="shared" si="79"/>
        <v>1</v>
      </c>
      <c r="AC340" s="11">
        <f t="shared" si="80"/>
        <v>1</v>
      </c>
      <c r="AE340" s="11" t="str">
        <f>IF(E340&lt;&gt;"",OR(VLOOKUP(H340,DONNEES!$G$2:$H$7,2,0)="09",VLOOKUP(H340,DONNEES!$G$2:$H$7,2,0)="19"),"")</f>
        <v/>
      </c>
      <c r="AJ340" s="17" t="b">
        <f t="shared" si="83"/>
        <v>1</v>
      </c>
      <c r="AK340" s="11" t="str">
        <f t="shared" si="84"/>
        <v/>
      </c>
      <c r="AL340" s="11" t="str">
        <f t="shared" si="85"/>
        <v/>
      </c>
      <c r="AM340" s="11" t="str">
        <f t="shared" si="74"/>
        <v/>
      </c>
      <c r="AN340" s="11" t="str">
        <f t="shared" si="73"/>
        <v/>
      </c>
    </row>
    <row r="341" spans="1:40" x14ac:dyDescent="0.25">
      <c r="A341" s="6"/>
      <c r="B341" s="6"/>
      <c r="C341" s="2" t="str">
        <f>IFERROR(VLOOKUP(B341,DONNEES!$E:$F,2,0),"")</f>
        <v/>
      </c>
      <c r="D341" s="6"/>
      <c r="E341" s="6"/>
      <c r="F341" s="6"/>
      <c r="G341" s="6"/>
      <c r="H341" s="6"/>
      <c r="I341" s="6"/>
      <c r="J341" s="6"/>
      <c r="K341" s="6"/>
      <c r="L341" s="6"/>
      <c r="M341" s="2" t="str">
        <f>IFERROR(VLOOKUP(L341,DONNEES!$P$2:$Q$8,2,0),"")</f>
        <v/>
      </c>
      <c r="N341" s="6"/>
      <c r="O341" s="18"/>
      <c r="P341" s="18"/>
      <c r="Q341" s="6"/>
      <c r="R341" s="2" t="str">
        <f>IFERROR(VLOOKUP(Q341,DONNEES!$N$2:$O$17,2,0),"")</f>
        <v/>
      </c>
      <c r="S341" s="6"/>
      <c r="T341" s="2" t="str">
        <f>IFERROR(VLOOKUP(S341,DONNEES!$R$2:$S$6,2,0),"")</f>
        <v/>
      </c>
      <c r="V341" s="11" t="str">
        <f t="shared" si="75"/>
        <v/>
      </c>
      <c r="W341" s="11" t="b">
        <f t="shared" si="76"/>
        <v>0</v>
      </c>
      <c r="X341" s="11" t="b">
        <f t="shared" si="77"/>
        <v>0</v>
      </c>
      <c r="Y341" s="12">
        <f t="shared" si="78"/>
        <v>0</v>
      </c>
      <c r="Z341" s="11">
        <f t="shared" si="81"/>
        <v>0</v>
      </c>
      <c r="AA341" s="11">
        <f t="shared" si="82"/>
        <v>0</v>
      </c>
      <c r="AB341" s="11">
        <f t="shared" si="79"/>
        <v>1</v>
      </c>
      <c r="AC341" s="11">
        <f t="shared" si="80"/>
        <v>1</v>
      </c>
      <c r="AE341" s="11" t="str">
        <f>IF(E341&lt;&gt;"",OR(VLOOKUP(H341,DONNEES!$G$2:$H$7,2,0)="09",VLOOKUP(H341,DONNEES!$G$2:$H$7,2,0)="19"),"")</f>
        <v/>
      </c>
      <c r="AJ341" s="17" t="b">
        <f t="shared" si="83"/>
        <v>1</v>
      </c>
      <c r="AK341" s="11" t="str">
        <f t="shared" si="84"/>
        <v/>
      </c>
      <c r="AL341" s="11" t="str">
        <f t="shared" si="85"/>
        <v/>
      </c>
      <c r="AM341" s="11" t="str">
        <f t="shared" si="74"/>
        <v/>
      </c>
      <c r="AN341" s="11" t="str">
        <f t="shared" si="73"/>
        <v/>
      </c>
    </row>
    <row r="342" spans="1:40" x14ac:dyDescent="0.25">
      <c r="A342" s="6"/>
      <c r="B342" s="6"/>
      <c r="C342" s="2" t="str">
        <f>IFERROR(VLOOKUP(B342,DONNEES!$E:$F,2,0),"")</f>
        <v/>
      </c>
      <c r="D342" s="6"/>
      <c r="E342" s="6"/>
      <c r="F342" s="6"/>
      <c r="G342" s="6"/>
      <c r="H342" s="6"/>
      <c r="I342" s="6"/>
      <c r="J342" s="6"/>
      <c r="K342" s="6"/>
      <c r="L342" s="6"/>
      <c r="M342" s="2" t="str">
        <f>IFERROR(VLOOKUP(L342,DONNEES!$P$2:$Q$8,2,0),"")</f>
        <v/>
      </c>
      <c r="N342" s="6"/>
      <c r="O342" s="18"/>
      <c r="P342" s="18"/>
      <c r="Q342" s="6"/>
      <c r="R342" s="2" t="str">
        <f>IFERROR(VLOOKUP(Q342,DONNEES!$N$2:$O$17,2,0),"")</f>
        <v/>
      </c>
      <c r="S342" s="6"/>
      <c r="T342" s="2" t="str">
        <f>IFERROR(VLOOKUP(S342,DONNEES!$R$2:$S$6,2,0),"")</f>
        <v/>
      </c>
      <c r="V342" s="11" t="str">
        <f t="shared" si="75"/>
        <v/>
      </c>
      <c r="W342" s="11" t="b">
        <f t="shared" si="76"/>
        <v>0</v>
      </c>
      <c r="X342" s="11" t="b">
        <f t="shared" si="77"/>
        <v>0</v>
      </c>
      <c r="Y342" s="12">
        <f t="shared" si="78"/>
        <v>0</v>
      </c>
      <c r="Z342" s="11">
        <f t="shared" si="81"/>
        <v>0</v>
      </c>
      <c r="AA342" s="11">
        <f t="shared" si="82"/>
        <v>0</v>
      </c>
      <c r="AB342" s="11">
        <f t="shared" si="79"/>
        <v>1</v>
      </c>
      <c r="AC342" s="11">
        <f t="shared" si="80"/>
        <v>1</v>
      </c>
      <c r="AE342" s="11" t="str">
        <f>IF(E342&lt;&gt;"",OR(VLOOKUP(H342,DONNEES!$G$2:$H$7,2,0)="09",VLOOKUP(H342,DONNEES!$G$2:$H$7,2,0)="19"),"")</f>
        <v/>
      </c>
      <c r="AJ342" s="17" t="b">
        <f t="shared" si="83"/>
        <v>1</v>
      </c>
      <c r="AK342" s="11" t="str">
        <f t="shared" si="84"/>
        <v/>
      </c>
      <c r="AL342" s="11" t="str">
        <f t="shared" si="85"/>
        <v/>
      </c>
      <c r="AM342" s="11" t="str">
        <f t="shared" si="74"/>
        <v/>
      </c>
      <c r="AN342" s="11" t="str">
        <f t="shared" si="73"/>
        <v/>
      </c>
    </row>
    <row r="343" spans="1:40" x14ac:dyDescent="0.25">
      <c r="A343" s="6"/>
      <c r="B343" s="6"/>
      <c r="C343" s="2" t="str">
        <f>IFERROR(VLOOKUP(B343,DONNEES!$E:$F,2,0),"")</f>
        <v/>
      </c>
      <c r="D343" s="6"/>
      <c r="E343" s="6"/>
      <c r="F343" s="6"/>
      <c r="G343" s="6"/>
      <c r="H343" s="6"/>
      <c r="I343" s="6"/>
      <c r="J343" s="6"/>
      <c r="K343" s="6"/>
      <c r="L343" s="6"/>
      <c r="M343" s="2" t="str">
        <f>IFERROR(VLOOKUP(L343,DONNEES!$P$2:$Q$8,2,0),"")</f>
        <v/>
      </c>
      <c r="N343" s="6"/>
      <c r="O343" s="18"/>
      <c r="P343" s="18"/>
      <c r="Q343" s="6"/>
      <c r="R343" s="2" t="str">
        <f>IFERROR(VLOOKUP(Q343,DONNEES!$N$2:$O$17,2,0),"")</f>
        <v/>
      </c>
      <c r="S343" s="6"/>
      <c r="T343" s="2" t="str">
        <f>IFERROR(VLOOKUP(S343,DONNEES!$R$2:$S$6,2,0),"")</f>
        <v/>
      </c>
      <c r="V343" s="11" t="str">
        <f t="shared" si="75"/>
        <v/>
      </c>
      <c r="W343" s="11" t="b">
        <f t="shared" si="76"/>
        <v>0</v>
      </c>
      <c r="X343" s="11" t="b">
        <f t="shared" si="77"/>
        <v>0</v>
      </c>
      <c r="Y343" s="12">
        <f t="shared" si="78"/>
        <v>0</v>
      </c>
      <c r="Z343" s="11">
        <f t="shared" si="81"/>
        <v>0</v>
      </c>
      <c r="AA343" s="11">
        <f t="shared" si="82"/>
        <v>0</v>
      </c>
      <c r="AB343" s="11">
        <f t="shared" si="79"/>
        <v>1</v>
      </c>
      <c r="AC343" s="11">
        <f t="shared" si="80"/>
        <v>1</v>
      </c>
      <c r="AE343" s="11" t="str">
        <f>IF(E343&lt;&gt;"",OR(VLOOKUP(H343,DONNEES!$G$2:$H$7,2,0)="09",VLOOKUP(H343,DONNEES!$G$2:$H$7,2,0)="19"),"")</f>
        <v/>
      </c>
      <c r="AJ343" s="17" t="b">
        <f t="shared" si="83"/>
        <v>1</v>
      </c>
      <c r="AK343" s="11" t="str">
        <f t="shared" si="84"/>
        <v/>
      </c>
      <c r="AL343" s="11" t="str">
        <f t="shared" si="85"/>
        <v/>
      </c>
      <c r="AM343" s="11" t="str">
        <f t="shared" si="74"/>
        <v/>
      </c>
      <c r="AN343" s="11" t="str">
        <f t="shared" si="73"/>
        <v/>
      </c>
    </row>
    <row r="344" spans="1:40" x14ac:dyDescent="0.25">
      <c r="A344" s="6"/>
      <c r="B344" s="6"/>
      <c r="C344" s="2" t="str">
        <f>IFERROR(VLOOKUP(B344,DONNEES!$E:$F,2,0),"")</f>
        <v/>
      </c>
      <c r="D344" s="6"/>
      <c r="E344" s="6"/>
      <c r="F344" s="6"/>
      <c r="G344" s="6"/>
      <c r="H344" s="6"/>
      <c r="I344" s="6"/>
      <c r="J344" s="6"/>
      <c r="K344" s="6"/>
      <c r="L344" s="6"/>
      <c r="M344" s="2" t="str">
        <f>IFERROR(VLOOKUP(L344,DONNEES!$P$2:$Q$8,2,0),"")</f>
        <v/>
      </c>
      <c r="N344" s="6"/>
      <c r="O344" s="18"/>
      <c r="P344" s="18"/>
      <c r="Q344" s="6"/>
      <c r="R344" s="2" t="str">
        <f>IFERROR(VLOOKUP(Q344,DONNEES!$N$2:$O$17,2,0),"")</f>
        <v/>
      </c>
      <c r="S344" s="6"/>
      <c r="T344" s="2" t="str">
        <f>IFERROR(VLOOKUP(S344,DONNEES!$R$2:$S$6,2,0),"")</f>
        <v/>
      </c>
      <c r="V344" s="11" t="str">
        <f t="shared" si="75"/>
        <v/>
      </c>
      <c r="W344" s="11" t="b">
        <f t="shared" si="76"/>
        <v>0</v>
      </c>
      <c r="X344" s="11" t="b">
        <f t="shared" si="77"/>
        <v>0</v>
      </c>
      <c r="Y344" s="12">
        <f t="shared" si="78"/>
        <v>0</v>
      </c>
      <c r="Z344" s="11">
        <f t="shared" si="81"/>
        <v>0</v>
      </c>
      <c r="AA344" s="11">
        <f t="shared" si="82"/>
        <v>0</v>
      </c>
      <c r="AB344" s="11">
        <f t="shared" si="79"/>
        <v>1</v>
      </c>
      <c r="AC344" s="11">
        <f t="shared" si="80"/>
        <v>1</v>
      </c>
      <c r="AE344" s="11" t="str">
        <f>IF(E344&lt;&gt;"",OR(VLOOKUP(H344,DONNEES!$G$2:$H$7,2,0)="09",VLOOKUP(H344,DONNEES!$G$2:$H$7,2,0)="19"),"")</f>
        <v/>
      </c>
      <c r="AJ344" s="17" t="b">
        <f t="shared" si="83"/>
        <v>1</v>
      </c>
      <c r="AK344" s="11" t="str">
        <f t="shared" si="84"/>
        <v/>
      </c>
      <c r="AL344" s="11" t="str">
        <f t="shared" si="85"/>
        <v/>
      </c>
      <c r="AM344" s="11" t="str">
        <f t="shared" si="74"/>
        <v/>
      </c>
      <c r="AN344" s="11" t="str">
        <f t="shared" si="73"/>
        <v/>
      </c>
    </row>
    <row r="345" spans="1:40" x14ac:dyDescent="0.25">
      <c r="A345" s="6"/>
      <c r="B345" s="6"/>
      <c r="C345" s="2" t="str">
        <f>IFERROR(VLOOKUP(B345,DONNEES!$E:$F,2,0),"")</f>
        <v/>
      </c>
      <c r="D345" s="6"/>
      <c r="E345" s="6"/>
      <c r="F345" s="6"/>
      <c r="G345" s="6"/>
      <c r="H345" s="6"/>
      <c r="I345" s="6"/>
      <c r="J345" s="6"/>
      <c r="K345" s="6"/>
      <c r="L345" s="6"/>
      <c r="M345" s="2" t="str">
        <f>IFERROR(VLOOKUP(L345,DONNEES!$P$2:$Q$8,2,0),"")</f>
        <v/>
      </c>
      <c r="N345" s="6"/>
      <c r="O345" s="18"/>
      <c r="P345" s="18"/>
      <c r="Q345" s="6"/>
      <c r="R345" s="2" t="str">
        <f>IFERROR(VLOOKUP(Q345,DONNEES!$N$2:$O$17,2,0),"")</f>
        <v/>
      </c>
      <c r="S345" s="6"/>
      <c r="T345" s="2" t="str">
        <f>IFERROR(VLOOKUP(S345,DONNEES!$R$2:$S$6,2,0),"")</f>
        <v/>
      </c>
      <c r="V345" s="11" t="str">
        <f t="shared" si="75"/>
        <v/>
      </c>
      <c r="W345" s="11" t="b">
        <f t="shared" si="76"/>
        <v>0</v>
      </c>
      <c r="X345" s="11" t="b">
        <f t="shared" si="77"/>
        <v>0</v>
      </c>
      <c r="Y345" s="12">
        <f t="shared" si="78"/>
        <v>0</v>
      </c>
      <c r="Z345" s="11">
        <f t="shared" si="81"/>
        <v>0</v>
      </c>
      <c r="AA345" s="11">
        <f t="shared" si="82"/>
        <v>0</v>
      </c>
      <c r="AB345" s="11">
        <f t="shared" si="79"/>
        <v>1</v>
      </c>
      <c r="AC345" s="11">
        <f t="shared" si="80"/>
        <v>1</v>
      </c>
      <c r="AE345" s="11" t="str">
        <f>IF(E345&lt;&gt;"",OR(VLOOKUP(H345,DONNEES!$G$2:$H$7,2,0)="09",VLOOKUP(H345,DONNEES!$G$2:$H$7,2,0)="19"),"")</f>
        <v/>
      </c>
      <c r="AJ345" s="17" t="b">
        <f t="shared" si="83"/>
        <v>1</v>
      </c>
      <c r="AK345" s="11" t="str">
        <f t="shared" si="84"/>
        <v/>
      </c>
      <c r="AL345" s="11" t="str">
        <f t="shared" si="85"/>
        <v/>
      </c>
      <c r="AM345" s="11" t="str">
        <f t="shared" si="74"/>
        <v/>
      </c>
      <c r="AN345" s="11" t="str">
        <f t="shared" ref="AN345:AN408" si="86">IF(AL345&lt;&gt;"",AL345,AM345)</f>
        <v/>
      </c>
    </row>
    <row r="346" spans="1:40" x14ac:dyDescent="0.25">
      <c r="A346" s="6"/>
      <c r="B346" s="6"/>
      <c r="C346" s="2" t="str">
        <f>IFERROR(VLOOKUP(B346,DONNEES!$E:$F,2,0),"")</f>
        <v/>
      </c>
      <c r="D346" s="6"/>
      <c r="E346" s="6"/>
      <c r="F346" s="6"/>
      <c r="G346" s="6"/>
      <c r="H346" s="6"/>
      <c r="I346" s="6"/>
      <c r="J346" s="6"/>
      <c r="K346" s="6"/>
      <c r="L346" s="6"/>
      <c r="M346" s="2" t="str">
        <f>IFERROR(VLOOKUP(L346,DONNEES!$P$2:$Q$8,2,0),"")</f>
        <v/>
      </c>
      <c r="N346" s="6"/>
      <c r="O346" s="18"/>
      <c r="P346" s="18"/>
      <c r="Q346" s="6"/>
      <c r="R346" s="2" t="str">
        <f>IFERROR(VLOOKUP(Q346,DONNEES!$N$2:$O$17,2,0),"")</f>
        <v/>
      </c>
      <c r="S346" s="6"/>
      <c r="T346" s="2" t="str">
        <f>IFERROR(VLOOKUP(S346,DONNEES!$R$2:$S$6,2,0),"")</f>
        <v/>
      </c>
      <c r="V346" s="11" t="str">
        <f t="shared" si="75"/>
        <v/>
      </c>
      <c r="W346" s="11" t="b">
        <f t="shared" si="76"/>
        <v>0</v>
      </c>
      <c r="X346" s="11" t="b">
        <f t="shared" si="77"/>
        <v>0</v>
      </c>
      <c r="Y346" s="12">
        <f t="shared" si="78"/>
        <v>0</v>
      </c>
      <c r="Z346" s="11">
        <f t="shared" si="81"/>
        <v>0</v>
      </c>
      <c r="AA346" s="11">
        <f t="shared" si="82"/>
        <v>0</v>
      </c>
      <c r="AB346" s="11">
        <f t="shared" si="79"/>
        <v>1</v>
      </c>
      <c r="AC346" s="11">
        <f t="shared" si="80"/>
        <v>1</v>
      </c>
      <c r="AE346" s="11" t="str">
        <f>IF(E346&lt;&gt;"",OR(VLOOKUP(H346,DONNEES!$G$2:$H$7,2,0)="09",VLOOKUP(H346,DONNEES!$G$2:$H$7,2,0)="19"),"")</f>
        <v/>
      </c>
      <c r="AJ346" s="17" t="b">
        <f t="shared" si="83"/>
        <v>1</v>
      </c>
      <c r="AK346" s="11" t="str">
        <f t="shared" si="84"/>
        <v/>
      </c>
      <c r="AL346" s="11" t="str">
        <f t="shared" si="85"/>
        <v/>
      </c>
      <c r="AM346" s="11" t="str">
        <f t="shared" ref="AM346:AM409" si="87">IF(MID(AK346,1,1)="7","7","")</f>
        <v/>
      </c>
      <c r="AN346" s="11" t="str">
        <f t="shared" si="86"/>
        <v/>
      </c>
    </row>
    <row r="347" spans="1:40" x14ac:dyDescent="0.25">
      <c r="A347" s="6"/>
      <c r="B347" s="6"/>
      <c r="C347" s="2" t="str">
        <f>IFERROR(VLOOKUP(B347,DONNEES!$E:$F,2,0),"")</f>
        <v/>
      </c>
      <c r="D347" s="6"/>
      <c r="E347" s="6"/>
      <c r="F347" s="6"/>
      <c r="G347" s="6"/>
      <c r="H347" s="6"/>
      <c r="I347" s="6"/>
      <c r="J347" s="6"/>
      <c r="K347" s="6"/>
      <c r="L347" s="6"/>
      <c r="M347" s="2" t="str">
        <f>IFERROR(VLOOKUP(L347,DONNEES!$P$2:$Q$8,2,0),"")</f>
        <v/>
      </c>
      <c r="N347" s="6"/>
      <c r="O347" s="18"/>
      <c r="P347" s="18"/>
      <c r="Q347" s="6"/>
      <c r="R347" s="2" t="str">
        <f>IFERROR(VLOOKUP(Q347,DONNEES!$N$2:$O$17,2,0),"")</f>
        <v/>
      </c>
      <c r="S347" s="6"/>
      <c r="T347" s="2" t="str">
        <f>IFERROR(VLOOKUP(S347,DONNEES!$R$2:$S$6,2,0),"")</f>
        <v/>
      </c>
      <c r="V347" s="11" t="str">
        <f t="shared" si="75"/>
        <v/>
      </c>
      <c r="W347" s="11" t="b">
        <f t="shared" si="76"/>
        <v>0</v>
      </c>
      <c r="X347" s="11" t="b">
        <f t="shared" si="77"/>
        <v>0</v>
      </c>
      <c r="Y347" s="12">
        <f t="shared" si="78"/>
        <v>0</v>
      </c>
      <c r="Z347" s="11">
        <f t="shared" si="81"/>
        <v>0</v>
      </c>
      <c r="AA347" s="11">
        <f t="shared" si="82"/>
        <v>0</v>
      </c>
      <c r="AB347" s="11">
        <f t="shared" si="79"/>
        <v>1</v>
      </c>
      <c r="AC347" s="11">
        <f t="shared" si="80"/>
        <v>1</v>
      </c>
      <c r="AE347" s="11" t="str">
        <f>IF(E347&lt;&gt;"",OR(VLOOKUP(H347,DONNEES!$G$2:$H$7,2,0)="09",VLOOKUP(H347,DONNEES!$G$2:$H$7,2,0)="19"),"")</f>
        <v/>
      </c>
      <c r="AJ347" s="17" t="b">
        <f t="shared" si="83"/>
        <v>1</v>
      </c>
      <c r="AK347" s="11" t="str">
        <f t="shared" si="84"/>
        <v/>
      </c>
      <c r="AL347" s="11" t="str">
        <f t="shared" si="85"/>
        <v/>
      </c>
      <c r="AM347" s="11" t="str">
        <f t="shared" si="87"/>
        <v/>
      </c>
      <c r="AN347" s="11" t="str">
        <f t="shared" si="86"/>
        <v/>
      </c>
    </row>
    <row r="348" spans="1:40" x14ac:dyDescent="0.25">
      <c r="A348" s="6"/>
      <c r="B348" s="6"/>
      <c r="C348" s="2" t="str">
        <f>IFERROR(VLOOKUP(B348,DONNEES!$E:$F,2,0),"")</f>
        <v/>
      </c>
      <c r="D348" s="6"/>
      <c r="E348" s="6"/>
      <c r="F348" s="6"/>
      <c r="G348" s="6"/>
      <c r="H348" s="6"/>
      <c r="I348" s="6"/>
      <c r="J348" s="6"/>
      <c r="K348" s="6"/>
      <c r="L348" s="6"/>
      <c r="M348" s="2" t="str">
        <f>IFERROR(VLOOKUP(L348,DONNEES!$P$2:$Q$8,2,0),"")</f>
        <v/>
      </c>
      <c r="N348" s="6"/>
      <c r="O348" s="18"/>
      <c r="P348" s="18"/>
      <c r="Q348" s="6"/>
      <c r="R348" s="2" t="str">
        <f>IFERROR(VLOOKUP(Q348,DONNEES!$N$2:$O$17,2,0),"")</f>
        <v/>
      </c>
      <c r="S348" s="6"/>
      <c r="T348" s="2" t="str">
        <f>IFERROR(VLOOKUP(S348,DONNEES!$R$2:$S$6,2,0),"")</f>
        <v/>
      </c>
      <c r="V348" s="11" t="str">
        <f t="shared" si="75"/>
        <v/>
      </c>
      <c r="W348" s="11" t="b">
        <f t="shared" si="76"/>
        <v>0</v>
      </c>
      <c r="X348" s="11" t="b">
        <f t="shared" si="77"/>
        <v>0</v>
      </c>
      <c r="Y348" s="12">
        <f t="shared" si="78"/>
        <v>0</v>
      </c>
      <c r="Z348" s="11">
        <f t="shared" si="81"/>
        <v>0</v>
      </c>
      <c r="AA348" s="11">
        <f t="shared" si="82"/>
        <v>0</v>
      </c>
      <c r="AB348" s="11">
        <f t="shared" si="79"/>
        <v>1</v>
      </c>
      <c r="AC348" s="11">
        <f t="shared" si="80"/>
        <v>1</v>
      </c>
      <c r="AE348" s="11" t="str">
        <f>IF(E348&lt;&gt;"",OR(VLOOKUP(H348,DONNEES!$G$2:$H$7,2,0)="09",VLOOKUP(H348,DONNEES!$G$2:$H$7,2,0)="19"),"")</f>
        <v/>
      </c>
      <c r="AJ348" s="17" t="b">
        <f t="shared" si="83"/>
        <v>1</v>
      </c>
      <c r="AK348" s="11" t="str">
        <f t="shared" si="84"/>
        <v/>
      </c>
      <c r="AL348" s="11" t="str">
        <f t="shared" si="85"/>
        <v/>
      </c>
      <c r="AM348" s="11" t="str">
        <f t="shared" si="87"/>
        <v/>
      </c>
      <c r="AN348" s="11" t="str">
        <f t="shared" si="86"/>
        <v/>
      </c>
    </row>
    <row r="349" spans="1:40" x14ac:dyDescent="0.25">
      <c r="A349" s="6"/>
      <c r="B349" s="6"/>
      <c r="C349" s="2" t="str">
        <f>IFERROR(VLOOKUP(B349,DONNEES!$E:$F,2,0),"")</f>
        <v/>
      </c>
      <c r="D349" s="6"/>
      <c r="E349" s="6"/>
      <c r="F349" s="6"/>
      <c r="G349" s="6"/>
      <c r="H349" s="6"/>
      <c r="I349" s="6"/>
      <c r="J349" s="6"/>
      <c r="K349" s="6"/>
      <c r="L349" s="6"/>
      <c r="M349" s="2" t="str">
        <f>IFERROR(VLOOKUP(L349,DONNEES!$P$2:$Q$8,2,0),"")</f>
        <v/>
      </c>
      <c r="N349" s="6"/>
      <c r="O349" s="18"/>
      <c r="P349" s="18"/>
      <c r="Q349" s="6"/>
      <c r="R349" s="2" t="str">
        <f>IFERROR(VLOOKUP(Q349,DONNEES!$N$2:$O$17,2,0),"")</f>
        <v/>
      </c>
      <c r="S349" s="6"/>
      <c r="T349" s="2" t="str">
        <f>IFERROR(VLOOKUP(S349,DONNEES!$R$2:$S$6,2,0),"")</f>
        <v/>
      </c>
      <c r="V349" s="11" t="str">
        <f t="shared" si="75"/>
        <v/>
      </c>
      <c r="W349" s="11" t="b">
        <f t="shared" si="76"/>
        <v>0</v>
      </c>
      <c r="X349" s="11" t="b">
        <f t="shared" si="77"/>
        <v>0</v>
      </c>
      <c r="Y349" s="12">
        <f t="shared" si="78"/>
        <v>0</v>
      </c>
      <c r="Z349" s="11">
        <f t="shared" si="81"/>
        <v>0</v>
      </c>
      <c r="AA349" s="11">
        <f t="shared" si="82"/>
        <v>0</v>
      </c>
      <c r="AB349" s="11">
        <f t="shared" si="79"/>
        <v>1</v>
      </c>
      <c r="AC349" s="11">
        <f t="shared" si="80"/>
        <v>1</v>
      </c>
      <c r="AE349" s="11" t="str">
        <f>IF(E349&lt;&gt;"",OR(VLOOKUP(H349,DONNEES!$G$2:$H$7,2,0)="09",VLOOKUP(H349,DONNEES!$G$2:$H$7,2,0)="19"),"")</f>
        <v/>
      </c>
      <c r="AJ349" s="17" t="b">
        <f t="shared" si="83"/>
        <v>1</v>
      </c>
      <c r="AK349" s="11" t="str">
        <f t="shared" si="84"/>
        <v/>
      </c>
      <c r="AL349" s="11" t="str">
        <f t="shared" si="85"/>
        <v/>
      </c>
      <c r="AM349" s="11" t="str">
        <f t="shared" si="87"/>
        <v/>
      </c>
      <c r="AN349" s="11" t="str">
        <f t="shared" si="86"/>
        <v/>
      </c>
    </row>
    <row r="350" spans="1:40" x14ac:dyDescent="0.25">
      <c r="A350" s="6"/>
      <c r="B350" s="6"/>
      <c r="C350" s="2" t="str">
        <f>IFERROR(VLOOKUP(B350,DONNEES!$E:$F,2,0),"")</f>
        <v/>
      </c>
      <c r="D350" s="6"/>
      <c r="E350" s="6"/>
      <c r="F350" s="6"/>
      <c r="G350" s="6"/>
      <c r="H350" s="6"/>
      <c r="I350" s="6"/>
      <c r="J350" s="6"/>
      <c r="K350" s="6"/>
      <c r="L350" s="6"/>
      <c r="M350" s="2" t="str">
        <f>IFERROR(VLOOKUP(L350,DONNEES!$P$2:$Q$8,2,0),"")</f>
        <v/>
      </c>
      <c r="N350" s="6"/>
      <c r="O350" s="18"/>
      <c r="P350" s="18"/>
      <c r="Q350" s="6"/>
      <c r="R350" s="2" t="str">
        <f>IFERROR(VLOOKUP(Q350,DONNEES!$N$2:$O$17,2,0),"")</f>
        <v/>
      </c>
      <c r="S350" s="6"/>
      <c r="T350" s="2" t="str">
        <f>IFERROR(VLOOKUP(S350,DONNEES!$R$2:$S$6,2,0),"")</f>
        <v/>
      </c>
      <c r="V350" s="11" t="str">
        <f t="shared" si="75"/>
        <v/>
      </c>
      <c r="W350" s="11" t="b">
        <f t="shared" si="76"/>
        <v>0</v>
      </c>
      <c r="X350" s="11" t="b">
        <f t="shared" si="77"/>
        <v>0</v>
      </c>
      <c r="Y350" s="12">
        <f t="shared" si="78"/>
        <v>0</v>
      </c>
      <c r="Z350" s="11">
        <f t="shared" si="81"/>
        <v>0</v>
      </c>
      <c r="AA350" s="11">
        <f t="shared" si="82"/>
        <v>0</v>
      </c>
      <c r="AB350" s="11">
        <f t="shared" si="79"/>
        <v>1</v>
      </c>
      <c r="AC350" s="11">
        <f t="shared" si="80"/>
        <v>1</v>
      </c>
      <c r="AE350" s="11" t="str">
        <f>IF(E350&lt;&gt;"",OR(VLOOKUP(H350,DONNEES!$G$2:$H$7,2,0)="09",VLOOKUP(H350,DONNEES!$G$2:$H$7,2,0)="19"),"")</f>
        <v/>
      </c>
      <c r="AJ350" s="17" t="b">
        <f t="shared" si="83"/>
        <v>1</v>
      </c>
      <c r="AK350" s="11" t="str">
        <f t="shared" si="84"/>
        <v/>
      </c>
      <c r="AL350" s="11" t="str">
        <f t="shared" si="85"/>
        <v/>
      </c>
      <c r="AM350" s="11" t="str">
        <f t="shared" si="87"/>
        <v/>
      </c>
      <c r="AN350" s="11" t="str">
        <f t="shared" si="86"/>
        <v/>
      </c>
    </row>
    <row r="351" spans="1:40" x14ac:dyDescent="0.25">
      <c r="A351" s="6"/>
      <c r="B351" s="6"/>
      <c r="C351" s="2" t="str">
        <f>IFERROR(VLOOKUP(B351,DONNEES!$E:$F,2,0),"")</f>
        <v/>
      </c>
      <c r="D351" s="6"/>
      <c r="E351" s="6"/>
      <c r="F351" s="6"/>
      <c r="G351" s="6"/>
      <c r="H351" s="6"/>
      <c r="I351" s="6"/>
      <c r="J351" s="6"/>
      <c r="K351" s="6"/>
      <c r="L351" s="6"/>
      <c r="M351" s="2" t="str">
        <f>IFERROR(VLOOKUP(L351,DONNEES!$P$2:$Q$8,2,0),"")</f>
        <v/>
      </c>
      <c r="N351" s="6"/>
      <c r="O351" s="18"/>
      <c r="P351" s="18"/>
      <c r="Q351" s="6"/>
      <c r="R351" s="2" t="str">
        <f>IFERROR(VLOOKUP(Q351,DONNEES!$N$2:$O$17,2,0),"")</f>
        <v/>
      </c>
      <c r="S351" s="6"/>
      <c r="T351" s="2" t="str">
        <f>IFERROR(VLOOKUP(S351,DONNEES!$R$2:$S$6,2,0),"")</f>
        <v/>
      </c>
      <c r="V351" s="11" t="str">
        <f t="shared" si="75"/>
        <v/>
      </c>
      <c r="W351" s="11" t="b">
        <f t="shared" si="76"/>
        <v>0</v>
      </c>
      <c r="X351" s="11" t="b">
        <f t="shared" si="77"/>
        <v>0</v>
      </c>
      <c r="Y351" s="12">
        <f t="shared" si="78"/>
        <v>0</v>
      </c>
      <c r="Z351" s="11">
        <f t="shared" si="81"/>
        <v>0</v>
      </c>
      <c r="AA351" s="11">
        <f t="shared" si="82"/>
        <v>0</v>
      </c>
      <c r="AB351" s="11">
        <f t="shared" si="79"/>
        <v>1</v>
      </c>
      <c r="AC351" s="11">
        <f t="shared" si="80"/>
        <v>1</v>
      </c>
      <c r="AE351" s="11" t="str">
        <f>IF(E351&lt;&gt;"",OR(VLOOKUP(H351,DONNEES!$G$2:$H$7,2,0)="09",VLOOKUP(H351,DONNEES!$G$2:$H$7,2,0)="19"),"")</f>
        <v/>
      </c>
      <c r="AJ351" s="17" t="b">
        <f t="shared" si="83"/>
        <v>1</v>
      </c>
      <c r="AK351" s="11" t="str">
        <f t="shared" si="84"/>
        <v/>
      </c>
      <c r="AL351" s="11" t="str">
        <f t="shared" si="85"/>
        <v/>
      </c>
      <c r="AM351" s="11" t="str">
        <f t="shared" si="87"/>
        <v/>
      </c>
      <c r="AN351" s="11" t="str">
        <f t="shared" si="86"/>
        <v/>
      </c>
    </row>
    <row r="352" spans="1:40" x14ac:dyDescent="0.25">
      <c r="A352" s="6"/>
      <c r="B352" s="6"/>
      <c r="C352" s="2" t="str">
        <f>IFERROR(VLOOKUP(B352,DONNEES!$E:$F,2,0),"")</f>
        <v/>
      </c>
      <c r="D352" s="6"/>
      <c r="E352" s="6"/>
      <c r="F352" s="6"/>
      <c r="G352" s="6"/>
      <c r="H352" s="6"/>
      <c r="I352" s="6"/>
      <c r="J352" s="6"/>
      <c r="K352" s="6"/>
      <c r="L352" s="6"/>
      <c r="M352" s="2" t="str">
        <f>IFERROR(VLOOKUP(L352,DONNEES!$P$2:$Q$8,2,0),"")</f>
        <v/>
      </c>
      <c r="N352" s="6"/>
      <c r="O352" s="18"/>
      <c r="P352" s="18"/>
      <c r="Q352" s="6"/>
      <c r="R352" s="2" t="str">
        <f>IFERROR(VLOOKUP(Q352,DONNEES!$N$2:$O$17,2,0),"")</f>
        <v/>
      </c>
      <c r="S352" s="6"/>
      <c r="T352" s="2" t="str">
        <f>IFERROR(VLOOKUP(S352,DONNEES!$R$2:$S$6,2,0),"")</f>
        <v/>
      </c>
      <c r="V352" s="11" t="str">
        <f t="shared" si="75"/>
        <v/>
      </c>
      <c r="W352" s="11" t="b">
        <f t="shared" si="76"/>
        <v>0</v>
      </c>
      <c r="X352" s="11" t="b">
        <f t="shared" si="77"/>
        <v>0</v>
      </c>
      <c r="Y352" s="12">
        <f t="shared" si="78"/>
        <v>0</v>
      </c>
      <c r="Z352" s="11">
        <f t="shared" si="81"/>
        <v>0</v>
      </c>
      <c r="AA352" s="11">
        <f t="shared" si="82"/>
        <v>0</v>
      </c>
      <c r="AB352" s="11">
        <f t="shared" si="79"/>
        <v>1</v>
      </c>
      <c r="AC352" s="11">
        <f t="shared" si="80"/>
        <v>1</v>
      </c>
      <c r="AE352" s="11" t="str">
        <f>IF(E352&lt;&gt;"",OR(VLOOKUP(H352,DONNEES!$G$2:$H$7,2,0)="09",VLOOKUP(H352,DONNEES!$G$2:$H$7,2,0)="19"),"")</f>
        <v/>
      </c>
      <c r="AJ352" s="17" t="b">
        <f t="shared" si="83"/>
        <v>1</v>
      </c>
      <c r="AK352" s="11" t="str">
        <f t="shared" si="84"/>
        <v/>
      </c>
      <c r="AL352" s="11" t="str">
        <f t="shared" si="85"/>
        <v/>
      </c>
      <c r="AM352" s="11" t="str">
        <f t="shared" si="87"/>
        <v/>
      </c>
      <c r="AN352" s="11" t="str">
        <f t="shared" si="86"/>
        <v/>
      </c>
    </row>
    <row r="353" spans="1:40" x14ac:dyDescent="0.25">
      <c r="A353" s="6"/>
      <c r="B353" s="6"/>
      <c r="C353" s="2" t="str">
        <f>IFERROR(VLOOKUP(B353,DONNEES!$E:$F,2,0),"")</f>
        <v/>
      </c>
      <c r="D353" s="6"/>
      <c r="E353" s="6"/>
      <c r="F353" s="6"/>
      <c r="G353" s="6"/>
      <c r="H353" s="6"/>
      <c r="I353" s="6"/>
      <c r="J353" s="6"/>
      <c r="K353" s="6"/>
      <c r="L353" s="6"/>
      <c r="M353" s="2" t="str">
        <f>IFERROR(VLOOKUP(L353,DONNEES!$P$2:$Q$8,2,0),"")</f>
        <v/>
      </c>
      <c r="N353" s="6"/>
      <c r="O353" s="18"/>
      <c r="P353" s="18"/>
      <c r="Q353" s="6"/>
      <c r="R353" s="2" t="str">
        <f>IFERROR(VLOOKUP(Q353,DONNEES!$N$2:$O$17,2,0),"")</f>
        <v/>
      </c>
      <c r="S353" s="6"/>
      <c r="T353" s="2" t="str">
        <f>IFERROR(VLOOKUP(S353,DONNEES!$R$2:$S$6,2,0),"")</f>
        <v/>
      </c>
      <c r="V353" s="11" t="str">
        <f t="shared" si="75"/>
        <v/>
      </c>
      <c r="W353" s="11" t="b">
        <f t="shared" si="76"/>
        <v>0</v>
      </c>
      <c r="X353" s="11" t="b">
        <f t="shared" si="77"/>
        <v>0</v>
      </c>
      <c r="Y353" s="12">
        <f t="shared" si="78"/>
        <v>0</v>
      </c>
      <c r="Z353" s="11">
        <f t="shared" si="81"/>
        <v>0</v>
      </c>
      <c r="AA353" s="11">
        <f t="shared" si="82"/>
        <v>0</v>
      </c>
      <c r="AB353" s="11">
        <f t="shared" si="79"/>
        <v>1</v>
      </c>
      <c r="AC353" s="11">
        <f t="shared" si="80"/>
        <v>1</v>
      </c>
      <c r="AE353" s="11" t="str">
        <f>IF(E353&lt;&gt;"",OR(VLOOKUP(H353,DONNEES!$G$2:$H$7,2,0)="09",VLOOKUP(H353,DONNEES!$G$2:$H$7,2,0)="19"),"")</f>
        <v/>
      </c>
      <c r="AJ353" s="17" t="b">
        <f t="shared" si="83"/>
        <v>1</v>
      </c>
      <c r="AK353" s="11" t="str">
        <f t="shared" si="84"/>
        <v/>
      </c>
      <c r="AL353" s="11" t="str">
        <f t="shared" si="85"/>
        <v/>
      </c>
      <c r="AM353" s="11" t="str">
        <f t="shared" si="87"/>
        <v/>
      </c>
      <c r="AN353" s="11" t="str">
        <f t="shared" si="86"/>
        <v/>
      </c>
    </row>
    <row r="354" spans="1:40" x14ac:dyDescent="0.25">
      <c r="A354" s="6"/>
      <c r="B354" s="6"/>
      <c r="C354" s="2" t="str">
        <f>IFERROR(VLOOKUP(B354,DONNEES!$E:$F,2,0),"")</f>
        <v/>
      </c>
      <c r="D354" s="6"/>
      <c r="E354" s="6"/>
      <c r="F354" s="6"/>
      <c r="G354" s="6"/>
      <c r="H354" s="6"/>
      <c r="I354" s="6"/>
      <c r="J354" s="6"/>
      <c r="K354" s="6"/>
      <c r="L354" s="6"/>
      <c r="M354" s="2" t="str">
        <f>IFERROR(VLOOKUP(L354,DONNEES!$P$2:$Q$8,2,0),"")</f>
        <v/>
      </c>
      <c r="N354" s="6"/>
      <c r="O354" s="18"/>
      <c r="P354" s="18"/>
      <c r="Q354" s="6"/>
      <c r="R354" s="2" t="str">
        <f>IFERROR(VLOOKUP(Q354,DONNEES!$N$2:$O$17,2,0),"")</f>
        <v/>
      </c>
      <c r="S354" s="6"/>
      <c r="T354" s="2" t="str">
        <f>IFERROR(VLOOKUP(S354,DONNEES!$R$2:$S$6,2,0),"")</f>
        <v/>
      </c>
      <c r="V354" s="11" t="str">
        <f t="shared" si="75"/>
        <v/>
      </c>
      <c r="W354" s="11" t="b">
        <f t="shared" si="76"/>
        <v>0</v>
      </c>
      <c r="X354" s="11" t="b">
        <f t="shared" si="77"/>
        <v>0</v>
      </c>
      <c r="Y354" s="12">
        <f t="shared" si="78"/>
        <v>0</v>
      </c>
      <c r="Z354" s="11">
        <f t="shared" si="81"/>
        <v>0</v>
      </c>
      <c r="AA354" s="11">
        <f t="shared" si="82"/>
        <v>0</v>
      </c>
      <c r="AB354" s="11">
        <f t="shared" si="79"/>
        <v>1</v>
      </c>
      <c r="AC354" s="11">
        <f t="shared" si="80"/>
        <v>1</v>
      </c>
      <c r="AE354" s="11" t="str">
        <f>IF(E354&lt;&gt;"",OR(VLOOKUP(H354,DONNEES!$G$2:$H$7,2,0)="09",VLOOKUP(H354,DONNEES!$G$2:$H$7,2,0)="19"),"")</f>
        <v/>
      </c>
      <c r="AJ354" s="17" t="b">
        <f t="shared" si="83"/>
        <v>1</v>
      </c>
      <c r="AK354" s="11" t="str">
        <f t="shared" si="84"/>
        <v/>
      </c>
      <c r="AL354" s="11" t="str">
        <f t="shared" si="85"/>
        <v/>
      </c>
      <c r="AM354" s="11" t="str">
        <f t="shared" si="87"/>
        <v/>
      </c>
      <c r="AN354" s="11" t="str">
        <f t="shared" si="86"/>
        <v/>
      </c>
    </row>
    <row r="355" spans="1:40" x14ac:dyDescent="0.25">
      <c r="A355" s="6"/>
      <c r="B355" s="6"/>
      <c r="C355" s="2" t="str">
        <f>IFERROR(VLOOKUP(B355,DONNEES!$E:$F,2,0),"")</f>
        <v/>
      </c>
      <c r="D355" s="6"/>
      <c r="E355" s="6"/>
      <c r="F355" s="6"/>
      <c r="G355" s="6"/>
      <c r="H355" s="6"/>
      <c r="I355" s="6"/>
      <c r="J355" s="6"/>
      <c r="K355" s="6"/>
      <c r="L355" s="6"/>
      <c r="M355" s="2" t="str">
        <f>IFERROR(VLOOKUP(L355,DONNEES!$P$2:$Q$8,2,0),"")</f>
        <v/>
      </c>
      <c r="N355" s="6"/>
      <c r="O355" s="18"/>
      <c r="P355" s="18"/>
      <c r="Q355" s="6"/>
      <c r="R355" s="2" t="str">
        <f>IFERROR(VLOOKUP(Q355,DONNEES!$N$2:$O$17,2,0),"")</f>
        <v/>
      </c>
      <c r="S355" s="6"/>
      <c r="T355" s="2" t="str">
        <f>IFERROR(VLOOKUP(S355,DONNEES!$R$2:$S$6,2,0),"")</f>
        <v/>
      </c>
      <c r="V355" s="11" t="str">
        <f t="shared" si="75"/>
        <v/>
      </c>
      <c r="W355" s="11" t="b">
        <f t="shared" si="76"/>
        <v>0</v>
      </c>
      <c r="X355" s="11" t="b">
        <f t="shared" si="77"/>
        <v>0</v>
      </c>
      <c r="Y355" s="12">
        <f t="shared" si="78"/>
        <v>0</v>
      </c>
      <c r="Z355" s="11">
        <f t="shared" si="81"/>
        <v>0</v>
      </c>
      <c r="AA355" s="11">
        <f t="shared" si="82"/>
        <v>0</v>
      </c>
      <c r="AB355" s="11">
        <f t="shared" si="79"/>
        <v>1</v>
      </c>
      <c r="AC355" s="11">
        <f t="shared" si="80"/>
        <v>1</v>
      </c>
      <c r="AE355" s="11" t="str">
        <f>IF(E355&lt;&gt;"",OR(VLOOKUP(H355,DONNEES!$G$2:$H$7,2,0)="09",VLOOKUP(H355,DONNEES!$G$2:$H$7,2,0)="19"),"")</f>
        <v/>
      </c>
      <c r="AJ355" s="17" t="b">
        <f t="shared" si="83"/>
        <v>1</v>
      </c>
      <c r="AK355" s="11" t="str">
        <f t="shared" si="84"/>
        <v/>
      </c>
      <c r="AL355" s="11" t="str">
        <f t="shared" si="85"/>
        <v/>
      </c>
      <c r="AM355" s="11" t="str">
        <f t="shared" si="87"/>
        <v/>
      </c>
      <c r="AN355" s="11" t="str">
        <f t="shared" si="86"/>
        <v/>
      </c>
    </row>
    <row r="356" spans="1:40" x14ac:dyDescent="0.25">
      <c r="A356" s="6"/>
      <c r="B356" s="6"/>
      <c r="C356" s="2" t="str">
        <f>IFERROR(VLOOKUP(B356,DONNEES!$E:$F,2,0),"")</f>
        <v/>
      </c>
      <c r="D356" s="6"/>
      <c r="E356" s="6"/>
      <c r="F356" s="6"/>
      <c r="G356" s="6"/>
      <c r="H356" s="6"/>
      <c r="I356" s="6"/>
      <c r="J356" s="6"/>
      <c r="K356" s="6"/>
      <c r="L356" s="6"/>
      <c r="M356" s="2" t="str">
        <f>IFERROR(VLOOKUP(L356,DONNEES!$P$2:$Q$8,2,0),"")</f>
        <v/>
      </c>
      <c r="N356" s="6"/>
      <c r="O356" s="18"/>
      <c r="P356" s="18"/>
      <c r="Q356" s="6"/>
      <c r="R356" s="2" t="str">
        <f>IFERROR(VLOOKUP(Q356,DONNEES!$N$2:$O$17,2,0),"")</f>
        <v/>
      </c>
      <c r="S356" s="6"/>
      <c r="T356" s="2" t="str">
        <f>IFERROR(VLOOKUP(S356,DONNEES!$R$2:$S$6,2,0),"")</f>
        <v/>
      </c>
      <c r="V356" s="11" t="str">
        <f t="shared" si="75"/>
        <v/>
      </c>
      <c r="W356" s="11" t="b">
        <f t="shared" si="76"/>
        <v>0</v>
      </c>
      <c r="X356" s="11" t="b">
        <f t="shared" si="77"/>
        <v>0</v>
      </c>
      <c r="Y356" s="12">
        <f t="shared" si="78"/>
        <v>0</v>
      </c>
      <c r="Z356" s="11">
        <f t="shared" si="81"/>
        <v>0</v>
      </c>
      <c r="AA356" s="11">
        <f t="shared" si="82"/>
        <v>0</v>
      </c>
      <c r="AB356" s="11">
        <f t="shared" si="79"/>
        <v>1</v>
      </c>
      <c r="AC356" s="11">
        <f t="shared" si="80"/>
        <v>1</v>
      </c>
      <c r="AE356" s="11" t="str">
        <f>IF(E356&lt;&gt;"",OR(VLOOKUP(H356,DONNEES!$G$2:$H$7,2,0)="09",VLOOKUP(H356,DONNEES!$G$2:$H$7,2,0)="19"),"")</f>
        <v/>
      </c>
      <c r="AJ356" s="17" t="b">
        <f t="shared" si="83"/>
        <v>1</v>
      </c>
      <c r="AK356" s="11" t="str">
        <f t="shared" si="84"/>
        <v/>
      </c>
      <c r="AL356" s="11" t="str">
        <f t="shared" si="85"/>
        <v/>
      </c>
      <c r="AM356" s="11" t="str">
        <f t="shared" si="87"/>
        <v/>
      </c>
      <c r="AN356" s="11" t="str">
        <f t="shared" si="86"/>
        <v/>
      </c>
    </row>
    <row r="357" spans="1:40" x14ac:dyDescent="0.25">
      <c r="A357" s="6"/>
      <c r="B357" s="6"/>
      <c r="C357" s="2" t="str">
        <f>IFERROR(VLOOKUP(B357,DONNEES!$E:$F,2,0),"")</f>
        <v/>
      </c>
      <c r="D357" s="6"/>
      <c r="E357" s="6"/>
      <c r="F357" s="6"/>
      <c r="G357" s="6"/>
      <c r="H357" s="6"/>
      <c r="I357" s="6"/>
      <c r="J357" s="6"/>
      <c r="K357" s="6"/>
      <c r="L357" s="6"/>
      <c r="M357" s="2" t="str">
        <f>IFERROR(VLOOKUP(L357,DONNEES!$P$2:$Q$8,2,0),"")</f>
        <v/>
      </c>
      <c r="N357" s="6"/>
      <c r="O357" s="18"/>
      <c r="P357" s="18"/>
      <c r="Q357" s="6"/>
      <c r="R357" s="2" t="str">
        <f>IFERROR(VLOOKUP(Q357,DONNEES!$N$2:$O$17,2,0),"")</f>
        <v/>
      </c>
      <c r="S357" s="6"/>
      <c r="T357" s="2" t="str">
        <f>IFERROR(VLOOKUP(S357,DONNEES!$R$2:$S$6,2,0),"")</f>
        <v/>
      </c>
      <c r="V357" s="11" t="str">
        <f t="shared" si="75"/>
        <v/>
      </c>
      <c r="W357" s="11" t="b">
        <f t="shared" si="76"/>
        <v>0</v>
      </c>
      <c r="X357" s="11" t="b">
        <f t="shared" si="77"/>
        <v>0</v>
      </c>
      <c r="Y357" s="12">
        <f t="shared" si="78"/>
        <v>0</v>
      </c>
      <c r="Z357" s="11">
        <f t="shared" si="81"/>
        <v>0</v>
      </c>
      <c r="AA357" s="11">
        <f t="shared" si="82"/>
        <v>0</v>
      </c>
      <c r="AB357" s="11">
        <f t="shared" si="79"/>
        <v>1</v>
      </c>
      <c r="AC357" s="11">
        <f t="shared" si="80"/>
        <v>1</v>
      </c>
      <c r="AE357" s="11" t="str">
        <f>IF(E357&lt;&gt;"",OR(VLOOKUP(H357,DONNEES!$G$2:$H$7,2,0)="09",VLOOKUP(H357,DONNEES!$G$2:$H$7,2,0)="19"),"")</f>
        <v/>
      </c>
      <c r="AJ357" s="17" t="b">
        <f t="shared" si="83"/>
        <v>1</v>
      </c>
      <c r="AK357" s="11" t="str">
        <f t="shared" si="84"/>
        <v/>
      </c>
      <c r="AL357" s="11" t="str">
        <f t="shared" si="85"/>
        <v/>
      </c>
      <c r="AM357" s="11" t="str">
        <f t="shared" si="87"/>
        <v/>
      </c>
      <c r="AN357" s="11" t="str">
        <f t="shared" si="86"/>
        <v/>
      </c>
    </row>
    <row r="358" spans="1:40" x14ac:dyDescent="0.25">
      <c r="A358" s="6"/>
      <c r="B358" s="6"/>
      <c r="C358" s="2" t="str">
        <f>IFERROR(VLOOKUP(B358,DONNEES!$E:$F,2,0),"")</f>
        <v/>
      </c>
      <c r="D358" s="6"/>
      <c r="E358" s="6"/>
      <c r="F358" s="6"/>
      <c r="G358" s="6"/>
      <c r="H358" s="6"/>
      <c r="I358" s="6"/>
      <c r="J358" s="6"/>
      <c r="K358" s="6"/>
      <c r="L358" s="6"/>
      <c r="M358" s="2" t="str">
        <f>IFERROR(VLOOKUP(L358,DONNEES!$P$2:$Q$8,2,0),"")</f>
        <v/>
      </c>
      <c r="N358" s="6"/>
      <c r="O358" s="18"/>
      <c r="P358" s="18"/>
      <c r="Q358" s="6"/>
      <c r="R358" s="2" t="str">
        <f>IFERROR(VLOOKUP(Q358,DONNEES!$N$2:$O$17,2,0),"")</f>
        <v/>
      </c>
      <c r="S358" s="6"/>
      <c r="T358" s="2" t="str">
        <f>IFERROR(VLOOKUP(S358,DONNEES!$R$2:$S$6,2,0),"")</f>
        <v/>
      </c>
      <c r="V358" s="11" t="str">
        <f t="shared" si="75"/>
        <v/>
      </c>
      <c r="W358" s="11" t="b">
        <f t="shared" si="76"/>
        <v>0</v>
      </c>
      <c r="X358" s="11" t="b">
        <f t="shared" si="77"/>
        <v>0</v>
      </c>
      <c r="Y358" s="12">
        <f t="shared" si="78"/>
        <v>0</v>
      </c>
      <c r="Z358" s="11">
        <f t="shared" si="81"/>
        <v>0</v>
      </c>
      <c r="AA358" s="11">
        <f t="shared" si="82"/>
        <v>0</v>
      </c>
      <c r="AB358" s="11">
        <f t="shared" si="79"/>
        <v>1</v>
      </c>
      <c r="AC358" s="11">
        <f t="shared" si="80"/>
        <v>1</v>
      </c>
      <c r="AE358" s="11" t="str">
        <f>IF(E358&lt;&gt;"",OR(VLOOKUP(H358,DONNEES!$G$2:$H$7,2,0)="09",VLOOKUP(H358,DONNEES!$G$2:$H$7,2,0)="19"),"")</f>
        <v/>
      </c>
      <c r="AJ358" s="17" t="b">
        <f t="shared" si="83"/>
        <v>1</v>
      </c>
      <c r="AK358" s="11" t="str">
        <f t="shared" si="84"/>
        <v/>
      </c>
      <c r="AL358" s="11" t="str">
        <f t="shared" si="85"/>
        <v/>
      </c>
      <c r="AM358" s="11" t="str">
        <f t="shared" si="87"/>
        <v/>
      </c>
      <c r="AN358" s="11" t="str">
        <f t="shared" si="86"/>
        <v/>
      </c>
    </row>
    <row r="359" spans="1:40" x14ac:dyDescent="0.25">
      <c r="A359" s="6"/>
      <c r="B359" s="6"/>
      <c r="C359" s="2" t="str">
        <f>IFERROR(VLOOKUP(B359,DONNEES!$E:$F,2,0),"")</f>
        <v/>
      </c>
      <c r="D359" s="6"/>
      <c r="E359" s="6"/>
      <c r="F359" s="6"/>
      <c r="G359" s="6"/>
      <c r="H359" s="6"/>
      <c r="I359" s="6"/>
      <c r="J359" s="6"/>
      <c r="K359" s="6"/>
      <c r="L359" s="6"/>
      <c r="M359" s="2" t="str">
        <f>IFERROR(VLOOKUP(L359,DONNEES!$P$2:$Q$8,2,0),"")</f>
        <v/>
      </c>
      <c r="N359" s="6"/>
      <c r="O359" s="18"/>
      <c r="P359" s="18"/>
      <c r="Q359" s="6"/>
      <c r="R359" s="2" t="str">
        <f>IFERROR(VLOOKUP(Q359,DONNEES!$N$2:$O$17,2,0),"")</f>
        <v/>
      </c>
      <c r="S359" s="6"/>
      <c r="T359" s="2" t="str">
        <f>IFERROR(VLOOKUP(S359,DONNEES!$R$2:$S$6,2,0),"")</f>
        <v/>
      </c>
      <c r="V359" s="11" t="str">
        <f t="shared" si="75"/>
        <v/>
      </c>
      <c r="W359" s="11" t="b">
        <f t="shared" si="76"/>
        <v>0</v>
      </c>
      <c r="X359" s="11" t="b">
        <f t="shared" si="77"/>
        <v>0</v>
      </c>
      <c r="Y359" s="12">
        <f t="shared" si="78"/>
        <v>0</v>
      </c>
      <c r="Z359" s="11">
        <f t="shared" si="81"/>
        <v>0</v>
      </c>
      <c r="AA359" s="11">
        <f t="shared" si="82"/>
        <v>0</v>
      </c>
      <c r="AB359" s="11">
        <f t="shared" si="79"/>
        <v>1</v>
      </c>
      <c r="AC359" s="11">
        <f t="shared" si="80"/>
        <v>1</v>
      </c>
      <c r="AE359" s="11" t="str">
        <f>IF(E359&lt;&gt;"",OR(VLOOKUP(H359,DONNEES!$G$2:$H$7,2,0)="09",VLOOKUP(H359,DONNEES!$G$2:$H$7,2,0)="19"),"")</f>
        <v/>
      </c>
      <c r="AJ359" s="17" t="b">
        <f t="shared" si="83"/>
        <v>1</v>
      </c>
      <c r="AK359" s="11" t="str">
        <f t="shared" si="84"/>
        <v/>
      </c>
      <c r="AL359" s="11" t="str">
        <f t="shared" si="85"/>
        <v/>
      </c>
      <c r="AM359" s="11" t="str">
        <f t="shared" si="87"/>
        <v/>
      </c>
      <c r="AN359" s="11" t="str">
        <f t="shared" si="86"/>
        <v/>
      </c>
    </row>
    <row r="360" spans="1:40" x14ac:dyDescent="0.25">
      <c r="A360" s="6"/>
      <c r="B360" s="6"/>
      <c r="C360" s="2" t="str">
        <f>IFERROR(VLOOKUP(B360,DONNEES!$E:$F,2,0),"")</f>
        <v/>
      </c>
      <c r="D360" s="6"/>
      <c r="E360" s="6"/>
      <c r="F360" s="6"/>
      <c r="G360" s="6"/>
      <c r="H360" s="6"/>
      <c r="I360" s="6"/>
      <c r="J360" s="6"/>
      <c r="K360" s="6"/>
      <c r="L360" s="6"/>
      <c r="M360" s="2" t="str">
        <f>IFERROR(VLOOKUP(L360,DONNEES!$P$2:$Q$8,2,0),"")</f>
        <v/>
      </c>
      <c r="N360" s="6"/>
      <c r="O360" s="18"/>
      <c r="P360" s="18"/>
      <c r="Q360" s="6"/>
      <c r="R360" s="2" t="str">
        <f>IFERROR(VLOOKUP(Q360,DONNEES!$N$2:$O$17,2,0),"")</f>
        <v/>
      </c>
      <c r="S360" s="6"/>
      <c r="T360" s="2" t="str">
        <f>IFERROR(VLOOKUP(S360,DONNEES!$R$2:$S$6,2,0),"")</f>
        <v/>
      </c>
      <c r="V360" s="11" t="str">
        <f t="shared" si="75"/>
        <v/>
      </c>
      <c r="W360" s="11" t="b">
        <f t="shared" si="76"/>
        <v>0</v>
      </c>
      <c r="X360" s="11" t="b">
        <f t="shared" si="77"/>
        <v>0</v>
      </c>
      <c r="Y360" s="12">
        <f t="shared" si="78"/>
        <v>0</v>
      </c>
      <c r="Z360" s="11">
        <f t="shared" si="81"/>
        <v>0</v>
      </c>
      <c r="AA360" s="11">
        <f t="shared" si="82"/>
        <v>0</v>
      </c>
      <c r="AB360" s="11">
        <f t="shared" si="79"/>
        <v>1</v>
      </c>
      <c r="AC360" s="11">
        <f t="shared" si="80"/>
        <v>1</v>
      </c>
      <c r="AE360" s="11" t="str">
        <f>IF(E360&lt;&gt;"",OR(VLOOKUP(H360,DONNEES!$G$2:$H$7,2,0)="09",VLOOKUP(H360,DONNEES!$G$2:$H$7,2,0)="19"),"")</f>
        <v/>
      </c>
      <c r="AJ360" s="17" t="b">
        <f t="shared" si="83"/>
        <v>1</v>
      </c>
      <c r="AK360" s="11" t="str">
        <f t="shared" si="84"/>
        <v/>
      </c>
      <c r="AL360" s="11" t="str">
        <f t="shared" si="85"/>
        <v/>
      </c>
      <c r="AM360" s="11" t="str">
        <f t="shared" si="87"/>
        <v/>
      </c>
      <c r="AN360" s="11" t="str">
        <f t="shared" si="86"/>
        <v/>
      </c>
    </row>
    <row r="361" spans="1:40" x14ac:dyDescent="0.25">
      <c r="A361" s="6"/>
      <c r="B361" s="6"/>
      <c r="C361" s="2" t="str">
        <f>IFERROR(VLOOKUP(B361,DONNEES!$E:$F,2,0),"")</f>
        <v/>
      </c>
      <c r="D361" s="6"/>
      <c r="E361" s="6"/>
      <c r="F361" s="6"/>
      <c r="G361" s="6"/>
      <c r="H361" s="6"/>
      <c r="I361" s="6"/>
      <c r="J361" s="6"/>
      <c r="K361" s="6"/>
      <c r="L361" s="6"/>
      <c r="M361" s="2" t="str">
        <f>IFERROR(VLOOKUP(L361,DONNEES!$P$2:$Q$8,2,0),"")</f>
        <v/>
      </c>
      <c r="N361" s="6"/>
      <c r="O361" s="18"/>
      <c r="P361" s="18"/>
      <c r="Q361" s="6"/>
      <c r="R361" s="2" t="str">
        <f>IFERROR(VLOOKUP(Q361,DONNEES!$N$2:$O$17,2,0),"")</f>
        <v/>
      </c>
      <c r="S361" s="6"/>
      <c r="T361" s="2" t="str">
        <f>IFERROR(VLOOKUP(S361,DONNEES!$R$2:$S$6,2,0),"")</f>
        <v/>
      </c>
      <c r="V361" s="11" t="str">
        <f t="shared" si="75"/>
        <v/>
      </c>
      <c r="W361" s="11" t="b">
        <f t="shared" si="76"/>
        <v>0</v>
      </c>
      <c r="X361" s="11" t="b">
        <f t="shared" si="77"/>
        <v>0</v>
      </c>
      <c r="Y361" s="12">
        <f t="shared" si="78"/>
        <v>0</v>
      </c>
      <c r="Z361" s="11">
        <f t="shared" si="81"/>
        <v>0</v>
      </c>
      <c r="AA361" s="11">
        <f t="shared" si="82"/>
        <v>0</v>
      </c>
      <c r="AB361" s="11">
        <f t="shared" si="79"/>
        <v>1</v>
      </c>
      <c r="AC361" s="11">
        <f t="shared" si="80"/>
        <v>1</v>
      </c>
      <c r="AE361" s="11" t="str">
        <f>IF(E361&lt;&gt;"",OR(VLOOKUP(H361,DONNEES!$G$2:$H$7,2,0)="09",VLOOKUP(H361,DONNEES!$G$2:$H$7,2,0)="19"),"")</f>
        <v/>
      </c>
      <c r="AJ361" s="17" t="b">
        <f t="shared" si="83"/>
        <v>1</v>
      </c>
      <c r="AK361" s="11" t="str">
        <f t="shared" si="84"/>
        <v/>
      </c>
      <c r="AL361" s="11" t="str">
        <f t="shared" si="85"/>
        <v/>
      </c>
      <c r="AM361" s="11" t="str">
        <f t="shared" si="87"/>
        <v/>
      </c>
      <c r="AN361" s="11" t="str">
        <f t="shared" si="86"/>
        <v/>
      </c>
    </row>
    <row r="362" spans="1:40" x14ac:dyDescent="0.25">
      <c r="A362" s="6"/>
      <c r="B362" s="6"/>
      <c r="C362" s="2" t="str">
        <f>IFERROR(VLOOKUP(B362,DONNEES!$E:$F,2,0),"")</f>
        <v/>
      </c>
      <c r="D362" s="6"/>
      <c r="E362" s="6"/>
      <c r="F362" s="6"/>
      <c r="G362" s="6"/>
      <c r="H362" s="6"/>
      <c r="I362" s="6"/>
      <c r="J362" s="6"/>
      <c r="K362" s="6"/>
      <c r="L362" s="6"/>
      <c r="M362" s="2" t="str">
        <f>IFERROR(VLOOKUP(L362,DONNEES!$P$2:$Q$8,2,0),"")</f>
        <v/>
      </c>
      <c r="N362" s="6"/>
      <c r="O362" s="18"/>
      <c r="P362" s="18"/>
      <c r="Q362" s="6"/>
      <c r="R362" s="2" t="str">
        <f>IFERROR(VLOOKUP(Q362,DONNEES!$N$2:$O$17,2,0),"")</f>
        <v/>
      </c>
      <c r="S362" s="6"/>
      <c r="T362" s="2" t="str">
        <f>IFERROR(VLOOKUP(S362,DONNEES!$R$2:$S$6,2,0),"")</f>
        <v/>
      </c>
      <c r="V362" s="11" t="str">
        <f t="shared" si="75"/>
        <v/>
      </c>
      <c r="W362" s="11" t="b">
        <f t="shared" si="76"/>
        <v>0</v>
      </c>
      <c r="X362" s="11" t="b">
        <f t="shared" si="77"/>
        <v>0</v>
      </c>
      <c r="Y362" s="12">
        <f t="shared" si="78"/>
        <v>0</v>
      </c>
      <c r="Z362" s="11">
        <f t="shared" si="81"/>
        <v>0</v>
      </c>
      <c r="AA362" s="11">
        <f t="shared" si="82"/>
        <v>0</v>
      </c>
      <c r="AB362" s="11">
        <f t="shared" si="79"/>
        <v>1</v>
      </c>
      <c r="AC362" s="11">
        <f t="shared" si="80"/>
        <v>1</v>
      </c>
      <c r="AE362" s="11" t="str">
        <f>IF(E362&lt;&gt;"",OR(VLOOKUP(H362,DONNEES!$G$2:$H$7,2,0)="09",VLOOKUP(H362,DONNEES!$G$2:$H$7,2,0)="19"),"")</f>
        <v/>
      </c>
      <c r="AJ362" s="17" t="b">
        <f t="shared" si="83"/>
        <v>1</v>
      </c>
      <c r="AK362" s="11" t="str">
        <f t="shared" si="84"/>
        <v/>
      </c>
      <c r="AL362" s="11" t="str">
        <f t="shared" si="85"/>
        <v/>
      </c>
      <c r="AM362" s="11" t="str">
        <f t="shared" si="87"/>
        <v/>
      </c>
      <c r="AN362" s="11" t="str">
        <f t="shared" si="86"/>
        <v/>
      </c>
    </row>
    <row r="363" spans="1:40" x14ac:dyDescent="0.25">
      <c r="A363" s="6"/>
      <c r="B363" s="6"/>
      <c r="C363" s="2" t="str">
        <f>IFERROR(VLOOKUP(B363,DONNEES!$E:$F,2,0),"")</f>
        <v/>
      </c>
      <c r="D363" s="6"/>
      <c r="E363" s="6"/>
      <c r="F363" s="6"/>
      <c r="G363" s="6"/>
      <c r="H363" s="6"/>
      <c r="I363" s="6"/>
      <c r="J363" s="6"/>
      <c r="K363" s="6"/>
      <c r="L363" s="6"/>
      <c r="M363" s="2" t="str">
        <f>IFERROR(VLOOKUP(L363,DONNEES!$P$2:$Q$8,2,0),"")</f>
        <v/>
      </c>
      <c r="N363" s="6"/>
      <c r="O363" s="18"/>
      <c r="P363" s="18"/>
      <c r="Q363" s="6"/>
      <c r="R363" s="2" t="str">
        <f>IFERROR(VLOOKUP(Q363,DONNEES!$N$2:$O$17,2,0),"")</f>
        <v/>
      </c>
      <c r="S363" s="6"/>
      <c r="T363" s="2" t="str">
        <f>IFERROR(VLOOKUP(S363,DONNEES!$R$2:$S$6,2,0),"")</f>
        <v/>
      </c>
      <c r="V363" s="11" t="str">
        <f t="shared" si="75"/>
        <v/>
      </c>
      <c r="W363" s="11" t="b">
        <f t="shared" si="76"/>
        <v>0</v>
      </c>
      <c r="X363" s="11" t="b">
        <f t="shared" si="77"/>
        <v>0</v>
      </c>
      <c r="Y363" s="12">
        <f t="shared" si="78"/>
        <v>0</v>
      </c>
      <c r="Z363" s="11">
        <f t="shared" si="81"/>
        <v>0</v>
      </c>
      <c r="AA363" s="11">
        <f t="shared" si="82"/>
        <v>0</v>
      </c>
      <c r="AB363" s="11">
        <f t="shared" si="79"/>
        <v>1</v>
      </c>
      <c r="AC363" s="11">
        <f t="shared" si="80"/>
        <v>1</v>
      </c>
      <c r="AE363" s="11" t="str">
        <f>IF(E363&lt;&gt;"",OR(VLOOKUP(H363,DONNEES!$G$2:$H$7,2,0)="09",VLOOKUP(H363,DONNEES!$G$2:$H$7,2,0)="19"),"")</f>
        <v/>
      </c>
      <c r="AJ363" s="17" t="b">
        <f t="shared" si="83"/>
        <v>1</v>
      </c>
      <c r="AK363" s="11" t="str">
        <f t="shared" si="84"/>
        <v/>
      </c>
      <c r="AL363" s="11" t="str">
        <f t="shared" si="85"/>
        <v/>
      </c>
      <c r="AM363" s="11" t="str">
        <f t="shared" si="87"/>
        <v/>
      </c>
      <c r="AN363" s="11" t="str">
        <f t="shared" si="86"/>
        <v/>
      </c>
    </row>
    <row r="364" spans="1:40" x14ac:dyDescent="0.25">
      <c r="A364" s="6"/>
      <c r="B364" s="6"/>
      <c r="C364" s="2" t="str">
        <f>IFERROR(VLOOKUP(B364,DONNEES!$E:$F,2,0),"")</f>
        <v/>
      </c>
      <c r="D364" s="6"/>
      <c r="E364" s="6"/>
      <c r="F364" s="6"/>
      <c r="G364" s="6"/>
      <c r="H364" s="6"/>
      <c r="I364" s="6"/>
      <c r="J364" s="6"/>
      <c r="K364" s="6"/>
      <c r="L364" s="6"/>
      <c r="M364" s="2" t="str">
        <f>IFERROR(VLOOKUP(L364,DONNEES!$P$2:$Q$8,2,0),"")</f>
        <v/>
      </c>
      <c r="N364" s="6"/>
      <c r="O364" s="18"/>
      <c r="P364" s="18"/>
      <c r="Q364" s="6"/>
      <c r="R364" s="2" t="str">
        <f>IFERROR(VLOOKUP(Q364,DONNEES!$N$2:$O$17,2,0),"")</f>
        <v/>
      </c>
      <c r="S364" s="6"/>
      <c r="T364" s="2" t="str">
        <f>IFERROR(VLOOKUP(S364,DONNEES!$R$2:$S$6,2,0),"")</f>
        <v/>
      </c>
      <c r="V364" s="11" t="str">
        <f t="shared" si="75"/>
        <v/>
      </c>
      <c r="W364" s="11" t="b">
        <f t="shared" si="76"/>
        <v>0</v>
      </c>
      <c r="X364" s="11" t="b">
        <f t="shared" si="77"/>
        <v>0</v>
      </c>
      <c r="Y364" s="12">
        <f t="shared" si="78"/>
        <v>0</v>
      </c>
      <c r="Z364" s="11">
        <f t="shared" si="81"/>
        <v>0</v>
      </c>
      <c r="AA364" s="11">
        <f t="shared" si="82"/>
        <v>0</v>
      </c>
      <c r="AB364" s="11">
        <f t="shared" si="79"/>
        <v>1</v>
      </c>
      <c r="AC364" s="11">
        <f t="shared" si="80"/>
        <v>1</v>
      </c>
      <c r="AE364" s="11" t="str">
        <f>IF(E364&lt;&gt;"",OR(VLOOKUP(H364,DONNEES!$G$2:$H$7,2,0)="09",VLOOKUP(H364,DONNEES!$G$2:$H$7,2,0)="19"),"")</f>
        <v/>
      </c>
      <c r="AJ364" s="17" t="b">
        <f t="shared" si="83"/>
        <v>1</v>
      </c>
      <c r="AK364" s="11" t="str">
        <f t="shared" si="84"/>
        <v/>
      </c>
      <c r="AL364" s="11" t="str">
        <f t="shared" si="85"/>
        <v/>
      </c>
      <c r="AM364" s="11" t="str">
        <f t="shared" si="87"/>
        <v/>
      </c>
      <c r="AN364" s="11" t="str">
        <f t="shared" si="86"/>
        <v/>
      </c>
    </row>
    <row r="365" spans="1:40" x14ac:dyDescent="0.25">
      <c r="A365" s="6"/>
      <c r="B365" s="6"/>
      <c r="C365" s="2" t="str">
        <f>IFERROR(VLOOKUP(B365,DONNEES!$E:$F,2,0),"")</f>
        <v/>
      </c>
      <c r="D365" s="6"/>
      <c r="E365" s="6"/>
      <c r="F365" s="6"/>
      <c r="G365" s="6"/>
      <c r="H365" s="6"/>
      <c r="I365" s="6"/>
      <c r="J365" s="6"/>
      <c r="K365" s="6"/>
      <c r="L365" s="6"/>
      <c r="M365" s="2" t="str">
        <f>IFERROR(VLOOKUP(L365,DONNEES!$P$2:$Q$8,2,0),"")</f>
        <v/>
      </c>
      <c r="N365" s="6"/>
      <c r="O365" s="18"/>
      <c r="P365" s="18"/>
      <c r="Q365" s="6"/>
      <c r="R365" s="2" t="str">
        <f>IFERROR(VLOOKUP(Q365,DONNEES!$N$2:$O$17,2,0),"")</f>
        <v/>
      </c>
      <c r="S365" s="6"/>
      <c r="T365" s="2" t="str">
        <f>IFERROR(VLOOKUP(S365,DONNEES!$R$2:$S$6,2,0),"")</f>
        <v/>
      </c>
      <c r="V365" s="11" t="str">
        <f t="shared" si="75"/>
        <v/>
      </c>
      <c r="W365" s="11" t="b">
        <f t="shared" si="76"/>
        <v>0</v>
      </c>
      <c r="X365" s="11" t="b">
        <f t="shared" si="77"/>
        <v>0</v>
      </c>
      <c r="Y365" s="12">
        <f t="shared" si="78"/>
        <v>0</v>
      </c>
      <c r="Z365" s="11">
        <f t="shared" si="81"/>
        <v>0</v>
      </c>
      <c r="AA365" s="11">
        <f t="shared" si="82"/>
        <v>0</v>
      </c>
      <c r="AB365" s="11">
        <f t="shared" si="79"/>
        <v>1</v>
      </c>
      <c r="AC365" s="11">
        <f t="shared" si="80"/>
        <v>1</v>
      </c>
      <c r="AE365" s="11" t="str">
        <f>IF(E365&lt;&gt;"",OR(VLOOKUP(H365,DONNEES!$G$2:$H$7,2,0)="09",VLOOKUP(H365,DONNEES!$G$2:$H$7,2,0)="19"),"")</f>
        <v/>
      </c>
      <c r="AJ365" s="17" t="b">
        <f t="shared" si="83"/>
        <v>1</v>
      </c>
      <c r="AK365" s="11" t="str">
        <f t="shared" si="84"/>
        <v/>
      </c>
      <c r="AL365" s="11" t="str">
        <f t="shared" si="85"/>
        <v/>
      </c>
      <c r="AM365" s="11" t="str">
        <f t="shared" si="87"/>
        <v/>
      </c>
      <c r="AN365" s="11" t="str">
        <f t="shared" si="86"/>
        <v/>
      </c>
    </row>
    <row r="366" spans="1:40" x14ac:dyDescent="0.25">
      <c r="A366" s="6"/>
      <c r="B366" s="6"/>
      <c r="C366" s="2" t="str">
        <f>IFERROR(VLOOKUP(B366,DONNEES!$E:$F,2,0),"")</f>
        <v/>
      </c>
      <c r="D366" s="6"/>
      <c r="E366" s="6"/>
      <c r="F366" s="6"/>
      <c r="G366" s="6"/>
      <c r="H366" s="6"/>
      <c r="I366" s="6"/>
      <c r="J366" s="6"/>
      <c r="K366" s="6"/>
      <c r="L366" s="6"/>
      <c r="M366" s="2" t="str">
        <f>IFERROR(VLOOKUP(L366,DONNEES!$P$2:$Q$8,2,0),"")</f>
        <v/>
      </c>
      <c r="N366" s="6"/>
      <c r="O366" s="18"/>
      <c r="P366" s="18"/>
      <c r="Q366" s="6"/>
      <c r="R366" s="2" t="str">
        <f>IFERROR(VLOOKUP(Q366,DONNEES!$N$2:$O$17,2,0),"")</f>
        <v/>
      </c>
      <c r="S366" s="6"/>
      <c r="T366" s="2" t="str">
        <f>IFERROR(VLOOKUP(S366,DONNEES!$R$2:$S$6,2,0),"")</f>
        <v/>
      </c>
      <c r="V366" s="11" t="str">
        <f t="shared" si="75"/>
        <v/>
      </c>
      <c r="W366" s="11" t="b">
        <f t="shared" si="76"/>
        <v>0</v>
      </c>
      <c r="X366" s="11" t="b">
        <f t="shared" si="77"/>
        <v>0</v>
      </c>
      <c r="Y366" s="12">
        <f t="shared" si="78"/>
        <v>0</v>
      </c>
      <c r="Z366" s="11">
        <f t="shared" si="81"/>
        <v>0</v>
      </c>
      <c r="AA366" s="11">
        <f t="shared" si="82"/>
        <v>0</v>
      </c>
      <c r="AB366" s="11">
        <f t="shared" si="79"/>
        <v>1</v>
      </c>
      <c r="AC366" s="11">
        <f t="shared" si="80"/>
        <v>1</v>
      </c>
      <c r="AE366" s="11" t="str">
        <f>IF(E366&lt;&gt;"",OR(VLOOKUP(H366,DONNEES!$G$2:$H$7,2,0)="09",VLOOKUP(H366,DONNEES!$G$2:$H$7,2,0)="19"),"")</f>
        <v/>
      </c>
      <c r="AJ366" s="17" t="b">
        <f t="shared" si="83"/>
        <v>1</v>
      </c>
      <c r="AK366" s="11" t="str">
        <f t="shared" si="84"/>
        <v/>
      </c>
      <c r="AL366" s="11" t="str">
        <f t="shared" si="85"/>
        <v/>
      </c>
      <c r="AM366" s="11" t="str">
        <f t="shared" si="87"/>
        <v/>
      </c>
      <c r="AN366" s="11" t="str">
        <f t="shared" si="86"/>
        <v/>
      </c>
    </row>
    <row r="367" spans="1:40" x14ac:dyDescent="0.25">
      <c r="A367" s="6"/>
      <c r="B367" s="6"/>
      <c r="C367" s="2" t="str">
        <f>IFERROR(VLOOKUP(B367,DONNEES!$E:$F,2,0),"")</f>
        <v/>
      </c>
      <c r="D367" s="6"/>
      <c r="E367" s="6"/>
      <c r="F367" s="6"/>
      <c r="G367" s="6"/>
      <c r="H367" s="6"/>
      <c r="I367" s="6"/>
      <c r="J367" s="6"/>
      <c r="K367" s="6"/>
      <c r="L367" s="6"/>
      <c r="M367" s="2" t="str">
        <f>IFERROR(VLOOKUP(L367,DONNEES!$P$2:$Q$8,2,0),"")</f>
        <v/>
      </c>
      <c r="N367" s="6"/>
      <c r="O367" s="18"/>
      <c r="P367" s="18"/>
      <c r="Q367" s="6"/>
      <c r="R367" s="2" t="str">
        <f>IFERROR(VLOOKUP(Q367,DONNEES!$N$2:$O$17,2,0),"")</f>
        <v/>
      </c>
      <c r="S367" s="6"/>
      <c r="T367" s="2" t="str">
        <f>IFERROR(VLOOKUP(S367,DONNEES!$R$2:$S$6,2,0),"")</f>
        <v/>
      </c>
      <c r="V367" s="11" t="str">
        <f t="shared" si="75"/>
        <v/>
      </c>
      <c r="W367" s="11" t="b">
        <f t="shared" si="76"/>
        <v>0</v>
      </c>
      <c r="X367" s="11" t="b">
        <f t="shared" si="77"/>
        <v>0</v>
      </c>
      <c r="Y367" s="12">
        <f t="shared" si="78"/>
        <v>0</v>
      </c>
      <c r="Z367" s="11">
        <f t="shared" si="81"/>
        <v>0</v>
      </c>
      <c r="AA367" s="11">
        <f t="shared" si="82"/>
        <v>0</v>
      </c>
      <c r="AB367" s="11">
        <f t="shared" si="79"/>
        <v>1</v>
      </c>
      <c r="AC367" s="11">
        <f t="shared" si="80"/>
        <v>1</v>
      </c>
      <c r="AE367" s="11" t="str">
        <f>IF(E367&lt;&gt;"",OR(VLOOKUP(H367,DONNEES!$G$2:$H$7,2,0)="09",VLOOKUP(H367,DONNEES!$G$2:$H$7,2,0)="19"),"")</f>
        <v/>
      </c>
      <c r="AJ367" s="17" t="b">
        <f t="shared" si="83"/>
        <v>1</v>
      </c>
      <c r="AK367" s="11" t="str">
        <f t="shared" si="84"/>
        <v/>
      </c>
      <c r="AL367" s="11" t="str">
        <f t="shared" si="85"/>
        <v/>
      </c>
      <c r="AM367" s="11" t="str">
        <f t="shared" si="87"/>
        <v/>
      </c>
      <c r="AN367" s="11" t="str">
        <f t="shared" si="86"/>
        <v/>
      </c>
    </row>
    <row r="368" spans="1:40" x14ac:dyDescent="0.25">
      <c r="A368" s="6"/>
      <c r="B368" s="6"/>
      <c r="C368" s="2" t="str">
        <f>IFERROR(VLOOKUP(B368,DONNEES!$E:$F,2,0),"")</f>
        <v/>
      </c>
      <c r="D368" s="6"/>
      <c r="E368" s="6"/>
      <c r="F368" s="6"/>
      <c r="G368" s="6"/>
      <c r="H368" s="6"/>
      <c r="I368" s="6"/>
      <c r="J368" s="6"/>
      <c r="K368" s="6"/>
      <c r="L368" s="6"/>
      <c r="M368" s="2" t="str">
        <f>IFERROR(VLOOKUP(L368,DONNEES!$P$2:$Q$8,2,0),"")</f>
        <v/>
      </c>
      <c r="N368" s="6"/>
      <c r="O368" s="18"/>
      <c r="P368" s="18"/>
      <c r="Q368" s="6"/>
      <c r="R368" s="2" t="str">
        <f>IFERROR(VLOOKUP(Q368,DONNEES!$N$2:$O$17,2,0),"")</f>
        <v/>
      </c>
      <c r="S368" s="6"/>
      <c r="T368" s="2" t="str">
        <f>IFERROR(VLOOKUP(S368,DONNEES!$R$2:$S$6,2,0),"")</f>
        <v/>
      </c>
      <c r="V368" s="11" t="str">
        <f t="shared" si="75"/>
        <v/>
      </c>
      <c r="W368" s="11" t="b">
        <f t="shared" si="76"/>
        <v>0</v>
      </c>
      <c r="X368" s="11" t="b">
        <f t="shared" si="77"/>
        <v>0</v>
      </c>
      <c r="Y368" s="12">
        <f t="shared" si="78"/>
        <v>0</v>
      </c>
      <c r="Z368" s="11">
        <f t="shared" si="81"/>
        <v>0</v>
      </c>
      <c r="AA368" s="11">
        <f t="shared" si="82"/>
        <v>0</v>
      </c>
      <c r="AB368" s="11">
        <f t="shared" si="79"/>
        <v>1</v>
      </c>
      <c r="AC368" s="11">
        <f t="shared" si="80"/>
        <v>1</v>
      </c>
      <c r="AE368" s="11" t="str">
        <f>IF(E368&lt;&gt;"",OR(VLOOKUP(H368,DONNEES!$G$2:$H$7,2,0)="09",VLOOKUP(H368,DONNEES!$G$2:$H$7,2,0)="19"),"")</f>
        <v/>
      </c>
      <c r="AJ368" s="17" t="b">
        <f t="shared" si="83"/>
        <v>1</v>
      </c>
      <c r="AK368" s="11" t="str">
        <f t="shared" si="84"/>
        <v/>
      </c>
      <c r="AL368" s="11" t="str">
        <f t="shared" si="85"/>
        <v/>
      </c>
      <c r="AM368" s="11" t="str">
        <f t="shared" si="87"/>
        <v/>
      </c>
      <c r="AN368" s="11" t="str">
        <f t="shared" si="86"/>
        <v/>
      </c>
    </row>
    <row r="369" spans="1:40" x14ac:dyDescent="0.25">
      <c r="A369" s="6"/>
      <c r="B369" s="6"/>
      <c r="C369" s="2" t="str">
        <f>IFERROR(VLOOKUP(B369,DONNEES!$E:$F,2,0),"")</f>
        <v/>
      </c>
      <c r="D369" s="6"/>
      <c r="E369" s="6"/>
      <c r="F369" s="6"/>
      <c r="G369" s="6"/>
      <c r="H369" s="6"/>
      <c r="I369" s="6"/>
      <c r="J369" s="6"/>
      <c r="K369" s="6"/>
      <c r="L369" s="6"/>
      <c r="M369" s="2" t="str">
        <f>IFERROR(VLOOKUP(L369,DONNEES!$P$2:$Q$8,2,0),"")</f>
        <v/>
      </c>
      <c r="N369" s="6"/>
      <c r="O369" s="18"/>
      <c r="P369" s="18"/>
      <c r="Q369" s="6"/>
      <c r="R369" s="2" t="str">
        <f>IFERROR(VLOOKUP(Q369,DONNEES!$N$2:$O$17,2,0),"")</f>
        <v/>
      </c>
      <c r="S369" s="6"/>
      <c r="T369" s="2" t="str">
        <f>IFERROR(VLOOKUP(S369,DONNEES!$R$2:$S$6,2,0),"")</f>
        <v/>
      </c>
      <c r="V369" s="11" t="str">
        <f t="shared" si="75"/>
        <v/>
      </c>
      <c r="W369" s="11" t="b">
        <f t="shared" si="76"/>
        <v>0</v>
      </c>
      <c r="X369" s="11" t="b">
        <f t="shared" si="77"/>
        <v>0</v>
      </c>
      <c r="Y369" s="12">
        <f t="shared" si="78"/>
        <v>0</v>
      </c>
      <c r="Z369" s="11">
        <f t="shared" si="81"/>
        <v>0</v>
      </c>
      <c r="AA369" s="11">
        <f t="shared" si="82"/>
        <v>0</v>
      </c>
      <c r="AB369" s="11">
        <f t="shared" si="79"/>
        <v>1</v>
      </c>
      <c r="AC369" s="11">
        <f t="shared" si="80"/>
        <v>1</v>
      </c>
      <c r="AE369" s="11" t="str">
        <f>IF(E369&lt;&gt;"",OR(VLOOKUP(H369,DONNEES!$G$2:$H$7,2,0)="09",VLOOKUP(H369,DONNEES!$G$2:$H$7,2,0)="19"),"")</f>
        <v/>
      </c>
      <c r="AJ369" s="17" t="b">
        <f t="shared" si="83"/>
        <v>1</v>
      </c>
      <c r="AK369" s="11" t="str">
        <f t="shared" si="84"/>
        <v/>
      </c>
      <c r="AL369" s="11" t="str">
        <f t="shared" si="85"/>
        <v/>
      </c>
      <c r="AM369" s="11" t="str">
        <f t="shared" si="87"/>
        <v/>
      </c>
      <c r="AN369" s="11" t="str">
        <f t="shared" si="86"/>
        <v/>
      </c>
    </row>
    <row r="370" spans="1:40" x14ac:dyDescent="0.25">
      <c r="A370" s="6"/>
      <c r="B370" s="6"/>
      <c r="C370" s="2" t="str">
        <f>IFERROR(VLOOKUP(B370,DONNEES!$E:$F,2,0),"")</f>
        <v/>
      </c>
      <c r="D370" s="6"/>
      <c r="E370" s="6"/>
      <c r="F370" s="6"/>
      <c r="G370" s="6"/>
      <c r="H370" s="6"/>
      <c r="I370" s="6"/>
      <c r="J370" s="6"/>
      <c r="K370" s="6"/>
      <c r="L370" s="6"/>
      <c r="M370" s="2" t="str">
        <f>IFERROR(VLOOKUP(L370,DONNEES!$P$2:$Q$8,2,0),"")</f>
        <v/>
      </c>
      <c r="N370" s="6"/>
      <c r="O370" s="18"/>
      <c r="P370" s="18"/>
      <c r="Q370" s="6"/>
      <c r="R370" s="2" t="str">
        <f>IFERROR(VLOOKUP(Q370,DONNEES!$N$2:$O$17,2,0),"")</f>
        <v/>
      </c>
      <c r="S370" s="6"/>
      <c r="T370" s="2" t="str">
        <f>IFERROR(VLOOKUP(S370,DONNEES!$R$2:$S$6,2,0),"")</f>
        <v/>
      </c>
      <c r="V370" s="11" t="str">
        <f t="shared" si="75"/>
        <v/>
      </c>
      <c r="W370" s="11" t="b">
        <f t="shared" si="76"/>
        <v>0</v>
      </c>
      <c r="X370" s="11" t="b">
        <f t="shared" si="77"/>
        <v>0</v>
      </c>
      <c r="Y370" s="12">
        <f t="shared" si="78"/>
        <v>0</v>
      </c>
      <c r="Z370" s="11">
        <f t="shared" si="81"/>
        <v>0</v>
      </c>
      <c r="AA370" s="11">
        <f t="shared" si="82"/>
        <v>0</v>
      </c>
      <c r="AB370" s="11">
        <f t="shared" si="79"/>
        <v>1</v>
      </c>
      <c r="AC370" s="11">
        <f t="shared" si="80"/>
        <v>1</v>
      </c>
      <c r="AE370" s="11" t="str">
        <f>IF(E370&lt;&gt;"",OR(VLOOKUP(H370,DONNEES!$G$2:$H$7,2,0)="09",VLOOKUP(H370,DONNEES!$G$2:$H$7,2,0)="19"),"")</f>
        <v/>
      </c>
      <c r="AJ370" s="17" t="b">
        <f t="shared" si="83"/>
        <v>1</v>
      </c>
      <c r="AK370" s="11" t="str">
        <f t="shared" si="84"/>
        <v/>
      </c>
      <c r="AL370" s="11" t="str">
        <f t="shared" si="85"/>
        <v/>
      </c>
      <c r="AM370" s="11" t="str">
        <f t="shared" si="87"/>
        <v/>
      </c>
      <c r="AN370" s="11" t="str">
        <f t="shared" si="86"/>
        <v/>
      </c>
    </row>
    <row r="371" spans="1:40" x14ac:dyDescent="0.25">
      <c r="A371" s="6"/>
      <c r="B371" s="6"/>
      <c r="C371" s="2" t="str">
        <f>IFERROR(VLOOKUP(B371,DONNEES!$E:$F,2,0),"")</f>
        <v/>
      </c>
      <c r="D371" s="6"/>
      <c r="E371" s="6"/>
      <c r="F371" s="6"/>
      <c r="G371" s="6"/>
      <c r="H371" s="6"/>
      <c r="I371" s="6"/>
      <c r="J371" s="6"/>
      <c r="K371" s="6"/>
      <c r="L371" s="6"/>
      <c r="M371" s="2" t="str">
        <f>IFERROR(VLOOKUP(L371,DONNEES!$P$2:$Q$8,2,0),"")</f>
        <v/>
      </c>
      <c r="N371" s="6"/>
      <c r="O371" s="18"/>
      <c r="P371" s="18"/>
      <c r="Q371" s="6"/>
      <c r="R371" s="2" t="str">
        <f>IFERROR(VLOOKUP(Q371,DONNEES!$N$2:$O$17,2,0),"")</f>
        <v/>
      </c>
      <c r="S371" s="6"/>
      <c r="T371" s="2" t="str">
        <f>IFERROR(VLOOKUP(S371,DONNEES!$R$2:$S$6,2,0),"")</f>
        <v/>
      </c>
      <c r="V371" s="11" t="str">
        <f t="shared" si="75"/>
        <v/>
      </c>
      <c r="W371" s="11" t="b">
        <f t="shared" si="76"/>
        <v>0</v>
      </c>
      <c r="X371" s="11" t="b">
        <f t="shared" si="77"/>
        <v>0</v>
      </c>
      <c r="Y371" s="12">
        <f t="shared" si="78"/>
        <v>0</v>
      </c>
      <c r="Z371" s="11">
        <f t="shared" si="81"/>
        <v>0</v>
      </c>
      <c r="AA371" s="11">
        <f t="shared" si="82"/>
        <v>0</v>
      </c>
      <c r="AB371" s="11">
        <f t="shared" si="79"/>
        <v>1</v>
      </c>
      <c r="AC371" s="11">
        <f t="shared" si="80"/>
        <v>1</v>
      </c>
      <c r="AE371" s="11" t="str">
        <f>IF(E371&lt;&gt;"",OR(VLOOKUP(H371,DONNEES!$G$2:$H$7,2,0)="09",VLOOKUP(H371,DONNEES!$G$2:$H$7,2,0)="19"),"")</f>
        <v/>
      </c>
      <c r="AJ371" s="17" t="b">
        <f t="shared" si="83"/>
        <v>1</v>
      </c>
      <c r="AK371" s="11" t="str">
        <f t="shared" si="84"/>
        <v/>
      </c>
      <c r="AL371" s="11" t="str">
        <f t="shared" si="85"/>
        <v/>
      </c>
      <c r="AM371" s="11" t="str">
        <f t="shared" si="87"/>
        <v/>
      </c>
      <c r="AN371" s="11" t="str">
        <f t="shared" si="86"/>
        <v/>
      </c>
    </row>
    <row r="372" spans="1:40" x14ac:dyDescent="0.25">
      <c r="A372" s="6"/>
      <c r="B372" s="6"/>
      <c r="C372" s="2" t="str">
        <f>IFERROR(VLOOKUP(B372,DONNEES!$E:$F,2,0),"")</f>
        <v/>
      </c>
      <c r="D372" s="6"/>
      <c r="E372" s="6"/>
      <c r="F372" s="6"/>
      <c r="G372" s="6"/>
      <c r="H372" s="6"/>
      <c r="I372" s="6"/>
      <c r="J372" s="6"/>
      <c r="K372" s="6"/>
      <c r="L372" s="6"/>
      <c r="M372" s="2" t="str">
        <f>IFERROR(VLOOKUP(L372,DONNEES!$P$2:$Q$8,2,0),"")</f>
        <v/>
      </c>
      <c r="N372" s="6"/>
      <c r="O372" s="18"/>
      <c r="P372" s="18"/>
      <c r="Q372" s="6"/>
      <c r="R372" s="2" t="str">
        <f>IFERROR(VLOOKUP(Q372,DONNEES!$N$2:$O$17,2,0),"")</f>
        <v/>
      </c>
      <c r="S372" s="6"/>
      <c r="T372" s="2" t="str">
        <f>IFERROR(VLOOKUP(S372,DONNEES!$R$2:$S$6,2,0),"")</f>
        <v/>
      </c>
      <c r="V372" s="11" t="str">
        <f t="shared" si="75"/>
        <v/>
      </c>
      <c r="W372" s="11" t="b">
        <f t="shared" si="76"/>
        <v>0</v>
      </c>
      <c r="X372" s="11" t="b">
        <f t="shared" si="77"/>
        <v>0</v>
      </c>
      <c r="Y372" s="12">
        <f t="shared" si="78"/>
        <v>0</v>
      </c>
      <c r="Z372" s="11">
        <f t="shared" si="81"/>
        <v>0</v>
      </c>
      <c r="AA372" s="11">
        <f t="shared" si="82"/>
        <v>0</v>
      </c>
      <c r="AB372" s="11">
        <f t="shared" si="79"/>
        <v>1</v>
      </c>
      <c r="AC372" s="11">
        <f t="shared" si="80"/>
        <v>1</v>
      </c>
      <c r="AE372" s="11" t="str">
        <f>IF(E372&lt;&gt;"",OR(VLOOKUP(H372,DONNEES!$G$2:$H$7,2,0)="09",VLOOKUP(H372,DONNEES!$G$2:$H$7,2,0)="19"),"")</f>
        <v/>
      </c>
      <c r="AJ372" s="17" t="b">
        <f t="shared" si="83"/>
        <v>1</v>
      </c>
      <c r="AK372" s="11" t="str">
        <f t="shared" si="84"/>
        <v/>
      </c>
      <c r="AL372" s="11" t="str">
        <f t="shared" si="85"/>
        <v/>
      </c>
      <c r="AM372" s="11" t="str">
        <f t="shared" si="87"/>
        <v/>
      </c>
      <c r="AN372" s="11" t="str">
        <f t="shared" si="86"/>
        <v/>
      </c>
    </row>
    <row r="373" spans="1:40" x14ac:dyDescent="0.25">
      <c r="A373" s="6"/>
      <c r="B373" s="6"/>
      <c r="C373" s="2" t="str">
        <f>IFERROR(VLOOKUP(B373,DONNEES!$E:$F,2,0),"")</f>
        <v/>
      </c>
      <c r="D373" s="6"/>
      <c r="E373" s="6"/>
      <c r="F373" s="6"/>
      <c r="G373" s="6"/>
      <c r="H373" s="6"/>
      <c r="I373" s="6"/>
      <c r="J373" s="6"/>
      <c r="K373" s="6"/>
      <c r="L373" s="6"/>
      <c r="M373" s="2" t="str">
        <f>IFERROR(VLOOKUP(L373,DONNEES!$P$2:$Q$8,2,0),"")</f>
        <v/>
      </c>
      <c r="N373" s="6"/>
      <c r="O373" s="18"/>
      <c r="P373" s="18"/>
      <c r="Q373" s="6"/>
      <c r="R373" s="2" t="str">
        <f>IFERROR(VLOOKUP(Q373,DONNEES!$N$2:$O$17,2,0),"")</f>
        <v/>
      </c>
      <c r="S373" s="6"/>
      <c r="T373" s="2" t="str">
        <f>IFERROR(VLOOKUP(S373,DONNEES!$R$2:$S$6,2,0),"")</f>
        <v/>
      </c>
      <c r="V373" s="11" t="str">
        <f t="shared" si="75"/>
        <v/>
      </c>
      <c r="W373" s="11" t="b">
        <f t="shared" si="76"/>
        <v>0</v>
      </c>
      <c r="X373" s="11" t="b">
        <f t="shared" si="77"/>
        <v>0</v>
      </c>
      <c r="Y373" s="12">
        <f t="shared" si="78"/>
        <v>0</v>
      </c>
      <c r="Z373" s="11">
        <f t="shared" si="81"/>
        <v>0</v>
      </c>
      <c r="AA373" s="11">
        <f t="shared" si="82"/>
        <v>0</v>
      </c>
      <c r="AB373" s="11">
        <f t="shared" si="79"/>
        <v>1</v>
      </c>
      <c r="AC373" s="11">
        <f t="shared" si="80"/>
        <v>1</v>
      </c>
      <c r="AE373" s="11" t="str">
        <f>IF(E373&lt;&gt;"",OR(VLOOKUP(H373,DONNEES!$G$2:$H$7,2,0)="09",VLOOKUP(H373,DONNEES!$G$2:$H$7,2,0)="19"),"")</f>
        <v/>
      </c>
      <c r="AJ373" s="17" t="b">
        <f t="shared" si="83"/>
        <v>1</v>
      </c>
      <c r="AK373" s="11" t="str">
        <f t="shared" si="84"/>
        <v/>
      </c>
      <c r="AL373" s="11" t="str">
        <f t="shared" si="85"/>
        <v/>
      </c>
      <c r="AM373" s="11" t="str">
        <f t="shared" si="87"/>
        <v/>
      </c>
      <c r="AN373" s="11" t="str">
        <f t="shared" si="86"/>
        <v/>
      </c>
    </row>
    <row r="374" spans="1:40" x14ac:dyDescent="0.25">
      <c r="A374" s="6"/>
      <c r="B374" s="6"/>
      <c r="C374" s="2" t="str">
        <f>IFERROR(VLOOKUP(B374,DONNEES!$E:$F,2,0),"")</f>
        <v/>
      </c>
      <c r="D374" s="6"/>
      <c r="E374" s="6"/>
      <c r="F374" s="6"/>
      <c r="G374" s="6"/>
      <c r="H374" s="6"/>
      <c r="I374" s="6"/>
      <c r="J374" s="6"/>
      <c r="K374" s="6"/>
      <c r="L374" s="6"/>
      <c r="M374" s="2" t="str">
        <f>IFERROR(VLOOKUP(L374,DONNEES!$P$2:$Q$8,2,0),"")</f>
        <v/>
      </c>
      <c r="N374" s="6"/>
      <c r="O374" s="18"/>
      <c r="P374" s="18"/>
      <c r="Q374" s="6"/>
      <c r="R374" s="2" t="str">
        <f>IFERROR(VLOOKUP(Q374,DONNEES!$N$2:$O$17,2,0),"")</f>
        <v/>
      </c>
      <c r="S374" s="6"/>
      <c r="T374" s="2" t="str">
        <f>IFERROR(VLOOKUP(S374,DONNEES!$R$2:$S$6,2,0),"")</f>
        <v/>
      </c>
      <c r="V374" s="11" t="str">
        <f t="shared" si="75"/>
        <v/>
      </c>
      <c r="W374" s="11" t="b">
        <f t="shared" si="76"/>
        <v>0</v>
      </c>
      <c r="X374" s="11" t="b">
        <f t="shared" si="77"/>
        <v>0</v>
      </c>
      <c r="Y374" s="12">
        <f t="shared" si="78"/>
        <v>0</v>
      </c>
      <c r="Z374" s="11">
        <f t="shared" si="81"/>
        <v>0</v>
      </c>
      <c r="AA374" s="11">
        <f t="shared" si="82"/>
        <v>0</v>
      </c>
      <c r="AB374" s="11">
        <f t="shared" si="79"/>
        <v>1</v>
      </c>
      <c r="AC374" s="11">
        <f t="shared" si="80"/>
        <v>1</v>
      </c>
      <c r="AE374" s="11" t="str">
        <f>IF(E374&lt;&gt;"",OR(VLOOKUP(H374,DONNEES!$G$2:$H$7,2,0)="09",VLOOKUP(H374,DONNEES!$G$2:$H$7,2,0)="19"),"")</f>
        <v/>
      </c>
      <c r="AJ374" s="17" t="b">
        <f t="shared" si="83"/>
        <v>1</v>
      </c>
      <c r="AK374" s="11" t="str">
        <f t="shared" si="84"/>
        <v/>
      </c>
      <c r="AL374" s="11" t="str">
        <f t="shared" si="85"/>
        <v/>
      </c>
      <c r="AM374" s="11" t="str">
        <f t="shared" si="87"/>
        <v/>
      </c>
      <c r="AN374" s="11" t="str">
        <f t="shared" si="86"/>
        <v/>
      </c>
    </row>
    <row r="375" spans="1:40" x14ac:dyDescent="0.25">
      <c r="A375" s="6"/>
      <c r="B375" s="6"/>
      <c r="C375" s="2" t="str">
        <f>IFERROR(VLOOKUP(B375,DONNEES!$E:$F,2,0),"")</f>
        <v/>
      </c>
      <c r="D375" s="6"/>
      <c r="E375" s="6"/>
      <c r="F375" s="6"/>
      <c r="G375" s="6"/>
      <c r="H375" s="6"/>
      <c r="I375" s="6"/>
      <c r="J375" s="6"/>
      <c r="K375" s="6"/>
      <c r="L375" s="6"/>
      <c r="M375" s="2" t="str">
        <f>IFERROR(VLOOKUP(L375,DONNEES!$P$2:$Q$8,2,0),"")</f>
        <v/>
      </c>
      <c r="N375" s="6"/>
      <c r="O375" s="18"/>
      <c r="P375" s="18"/>
      <c r="Q375" s="6"/>
      <c r="R375" s="2" t="str">
        <f>IFERROR(VLOOKUP(Q375,DONNEES!$N$2:$O$17,2,0),"")</f>
        <v/>
      </c>
      <c r="S375" s="6"/>
      <c r="T375" s="2" t="str">
        <f>IFERROR(VLOOKUP(S375,DONNEES!$R$2:$S$6,2,0),"")</f>
        <v/>
      </c>
      <c r="V375" s="11" t="str">
        <f t="shared" si="75"/>
        <v/>
      </c>
      <c r="W375" s="11" t="b">
        <f t="shared" si="76"/>
        <v>0</v>
      </c>
      <c r="X375" s="11" t="b">
        <f t="shared" si="77"/>
        <v>0</v>
      </c>
      <c r="Y375" s="12">
        <f t="shared" si="78"/>
        <v>0</v>
      </c>
      <c r="Z375" s="11">
        <f t="shared" si="81"/>
        <v>0</v>
      </c>
      <c r="AA375" s="11">
        <f t="shared" si="82"/>
        <v>0</v>
      </c>
      <c r="AB375" s="11">
        <f t="shared" si="79"/>
        <v>1</v>
      </c>
      <c r="AC375" s="11">
        <f t="shared" si="80"/>
        <v>1</v>
      </c>
      <c r="AE375" s="11" t="str">
        <f>IF(E375&lt;&gt;"",OR(VLOOKUP(H375,DONNEES!$G$2:$H$7,2,0)="09",VLOOKUP(H375,DONNEES!$G$2:$H$7,2,0)="19"),"")</f>
        <v/>
      </c>
      <c r="AJ375" s="17" t="b">
        <f t="shared" si="83"/>
        <v>1</v>
      </c>
      <c r="AK375" s="11" t="str">
        <f t="shared" si="84"/>
        <v/>
      </c>
      <c r="AL375" s="11" t="str">
        <f t="shared" si="85"/>
        <v/>
      </c>
      <c r="AM375" s="11" t="str">
        <f t="shared" si="87"/>
        <v/>
      </c>
      <c r="AN375" s="11" t="str">
        <f t="shared" si="86"/>
        <v/>
      </c>
    </row>
    <row r="376" spans="1:40" x14ac:dyDescent="0.25">
      <c r="A376" s="6"/>
      <c r="B376" s="6"/>
      <c r="C376" s="2" t="str">
        <f>IFERROR(VLOOKUP(B376,DONNEES!$E:$F,2,0),"")</f>
        <v/>
      </c>
      <c r="D376" s="6"/>
      <c r="E376" s="6"/>
      <c r="F376" s="6"/>
      <c r="G376" s="6"/>
      <c r="H376" s="6"/>
      <c r="I376" s="6"/>
      <c r="J376" s="6"/>
      <c r="K376" s="6"/>
      <c r="L376" s="6"/>
      <c r="M376" s="2" t="str">
        <f>IFERROR(VLOOKUP(L376,DONNEES!$P$2:$Q$8,2,0),"")</f>
        <v/>
      </c>
      <c r="N376" s="6"/>
      <c r="O376" s="18"/>
      <c r="P376" s="18"/>
      <c r="Q376" s="6"/>
      <c r="R376" s="2" t="str">
        <f>IFERROR(VLOOKUP(Q376,DONNEES!$N$2:$O$17,2,0),"")</f>
        <v/>
      </c>
      <c r="S376" s="6"/>
      <c r="T376" s="2" t="str">
        <f>IFERROR(VLOOKUP(S376,DONNEES!$R$2:$S$6,2,0),"")</f>
        <v/>
      </c>
      <c r="V376" s="11" t="str">
        <f t="shared" si="75"/>
        <v/>
      </c>
      <c r="W376" s="11" t="b">
        <f t="shared" si="76"/>
        <v>0</v>
      </c>
      <c r="X376" s="11" t="b">
        <f t="shared" si="77"/>
        <v>0</v>
      </c>
      <c r="Y376" s="12">
        <f t="shared" si="78"/>
        <v>0</v>
      </c>
      <c r="Z376" s="11">
        <f t="shared" si="81"/>
        <v>0</v>
      </c>
      <c r="AA376" s="11">
        <f t="shared" si="82"/>
        <v>0</v>
      </c>
      <c r="AB376" s="11">
        <f t="shared" si="79"/>
        <v>1</v>
      </c>
      <c r="AC376" s="11">
        <f t="shared" si="80"/>
        <v>1</v>
      </c>
      <c r="AE376" s="11" t="str">
        <f>IF(E376&lt;&gt;"",OR(VLOOKUP(H376,DONNEES!$G$2:$H$7,2,0)="09",VLOOKUP(H376,DONNEES!$G$2:$H$7,2,0)="19"),"")</f>
        <v/>
      </c>
      <c r="AJ376" s="17" t="b">
        <f t="shared" si="83"/>
        <v>1</v>
      </c>
      <c r="AK376" s="11" t="str">
        <f t="shared" si="84"/>
        <v/>
      </c>
      <c r="AL376" s="11" t="str">
        <f t="shared" si="85"/>
        <v/>
      </c>
      <c r="AM376" s="11" t="str">
        <f t="shared" si="87"/>
        <v/>
      </c>
      <c r="AN376" s="11" t="str">
        <f t="shared" si="86"/>
        <v/>
      </c>
    </row>
    <row r="377" spans="1:40" x14ac:dyDescent="0.25">
      <c r="A377" s="6"/>
      <c r="B377" s="6"/>
      <c r="C377" s="2" t="str">
        <f>IFERROR(VLOOKUP(B377,DONNEES!$E:$F,2,0),"")</f>
        <v/>
      </c>
      <c r="D377" s="6"/>
      <c r="E377" s="6"/>
      <c r="F377" s="6"/>
      <c r="G377" s="6"/>
      <c r="H377" s="6"/>
      <c r="I377" s="6"/>
      <c r="J377" s="6"/>
      <c r="K377" s="6"/>
      <c r="L377" s="6"/>
      <c r="M377" s="2" t="str">
        <f>IFERROR(VLOOKUP(L377,DONNEES!$P$2:$Q$8,2,0),"")</f>
        <v/>
      </c>
      <c r="N377" s="6"/>
      <c r="O377" s="18"/>
      <c r="P377" s="18"/>
      <c r="Q377" s="6"/>
      <c r="R377" s="2" t="str">
        <f>IFERROR(VLOOKUP(Q377,DONNEES!$N$2:$O$17,2,0),"")</f>
        <v/>
      </c>
      <c r="S377" s="6"/>
      <c r="T377" s="2" t="str">
        <f>IFERROR(VLOOKUP(S377,DONNEES!$R$2:$S$6,2,0),"")</f>
        <v/>
      </c>
      <c r="V377" s="11" t="str">
        <f t="shared" si="75"/>
        <v/>
      </c>
      <c r="W377" s="11" t="b">
        <f t="shared" si="76"/>
        <v>0</v>
      </c>
      <c r="X377" s="11" t="b">
        <f t="shared" si="77"/>
        <v>0</v>
      </c>
      <c r="Y377" s="12">
        <f t="shared" si="78"/>
        <v>0</v>
      </c>
      <c r="Z377" s="11">
        <f t="shared" si="81"/>
        <v>0</v>
      </c>
      <c r="AA377" s="11">
        <f t="shared" si="82"/>
        <v>0</v>
      </c>
      <c r="AB377" s="11">
        <f t="shared" si="79"/>
        <v>1</v>
      </c>
      <c r="AC377" s="11">
        <f t="shared" si="80"/>
        <v>1</v>
      </c>
      <c r="AE377" s="11" t="str">
        <f>IF(E377&lt;&gt;"",OR(VLOOKUP(H377,DONNEES!$G$2:$H$7,2,0)="09",VLOOKUP(H377,DONNEES!$G$2:$H$7,2,0)="19"),"")</f>
        <v/>
      </c>
      <c r="AJ377" s="17" t="b">
        <f t="shared" si="83"/>
        <v>1</v>
      </c>
      <c r="AK377" s="11" t="str">
        <f t="shared" si="84"/>
        <v/>
      </c>
      <c r="AL377" s="11" t="str">
        <f t="shared" si="85"/>
        <v/>
      </c>
      <c r="AM377" s="11" t="str">
        <f t="shared" si="87"/>
        <v/>
      </c>
      <c r="AN377" s="11" t="str">
        <f t="shared" si="86"/>
        <v/>
      </c>
    </row>
    <row r="378" spans="1:40" x14ac:dyDescent="0.25">
      <c r="A378" s="6"/>
      <c r="B378" s="6"/>
      <c r="C378" s="2" t="str">
        <f>IFERROR(VLOOKUP(B378,DONNEES!$E:$F,2,0),"")</f>
        <v/>
      </c>
      <c r="D378" s="6"/>
      <c r="E378" s="6"/>
      <c r="F378" s="6"/>
      <c r="G378" s="6"/>
      <c r="H378" s="6"/>
      <c r="I378" s="6"/>
      <c r="J378" s="6"/>
      <c r="K378" s="6"/>
      <c r="L378" s="6"/>
      <c r="M378" s="2" t="str">
        <f>IFERROR(VLOOKUP(L378,DONNEES!$P$2:$Q$8,2,0),"")</f>
        <v/>
      </c>
      <c r="N378" s="6"/>
      <c r="O378" s="18"/>
      <c r="P378" s="18"/>
      <c r="Q378" s="6"/>
      <c r="R378" s="2" t="str">
        <f>IFERROR(VLOOKUP(Q378,DONNEES!$N$2:$O$17,2,0),"")</f>
        <v/>
      </c>
      <c r="S378" s="6"/>
      <c r="T378" s="2" t="str">
        <f>IFERROR(VLOOKUP(S378,DONNEES!$R$2:$S$6,2,0),"")</f>
        <v/>
      </c>
      <c r="V378" s="11" t="str">
        <f t="shared" si="75"/>
        <v/>
      </c>
      <c r="W378" s="11" t="b">
        <f t="shared" si="76"/>
        <v>0</v>
      </c>
      <c r="X378" s="11" t="b">
        <f t="shared" si="77"/>
        <v>0</v>
      </c>
      <c r="Y378" s="12">
        <f t="shared" si="78"/>
        <v>0</v>
      </c>
      <c r="Z378" s="11">
        <f t="shared" si="81"/>
        <v>0</v>
      </c>
      <c r="AA378" s="11">
        <f t="shared" si="82"/>
        <v>0</v>
      </c>
      <c r="AB378" s="11">
        <f t="shared" si="79"/>
        <v>1</v>
      </c>
      <c r="AC378" s="11">
        <f t="shared" si="80"/>
        <v>1</v>
      </c>
      <c r="AE378" s="11" t="str">
        <f>IF(E378&lt;&gt;"",OR(VLOOKUP(H378,DONNEES!$G$2:$H$7,2,0)="09",VLOOKUP(H378,DONNEES!$G$2:$H$7,2,0)="19"),"")</f>
        <v/>
      </c>
      <c r="AJ378" s="17" t="b">
        <f t="shared" si="83"/>
        <v>1</v>
      </c>
      <c r="AK378" s="11" t="str">
        <f t="shared" si="84"/>
        <v/>
      </c>
      <c r="AL378" s="11" t="str">
        <f t="shared" si="85"/>
        <v/>
      </c>
      <c r="AM378" s="11" t="str">
        <f t="shared" si="87"/>
        <v/>
      </c>
      <c r="AN378" s="11" t="str">
        <f t="shared" si="86"/>
        <v/>
      </c>
    </row>
    <row r="379" spans="1:40" x14ac:dyDescent="0.25">
      <c r="A379" s="6"/>
      <c r="B379" s="6"/>
      <c r="C379" s="2" t="str">
        <f>IFERROR(VLOOKUP(B379,DONNEES!$E:$F,2,0),"")</f>
        <v/>
      </c>
      <c r="D379" s="6"/>
      <c r="E379" s="6"/>
      <c r="F379" s="6"/>
      <c r="G379" s="6"/>
      <c r="H379" s="6"/>
      <c r="I379" s="6"/>
      <c r="J379" s="6"/>
      <c r="K379" s="6"/>
      <c r="L379" s="6"/>
      <c r="M379" s="2" t="str">
        <f>IFERROR(VLOOKUP(L379,DONNEES!$P$2:$Q$8,2,0),"")</f>
        <v/>
      </c>
      <c r="N379" s="6"/>
      <c r="O379" s="18"/>
      <c r="P379" s="18"/>
      <c r="Q379" s="6"/>
      <c r="R379" s="2" t="str">
        <f>IFERROR(VLOOKUP(Q379,DONNEES!$N$2:$O$17,2,0),"")</f>
        <v/>
      </c>
      <c r="S379" s="6"/>
      <c r="T379" s="2" t="str">
        <f>IFERROR(VLOOKUP(S379,DONNEES!$R$2:$S$6,2,0),"")</f>
        <v/>
      </c>
      <c r="V379" s="11" t="str">
        <f t="shared" si="75"/>
        <v/>
      </c>
      <c r="W379" s="11" t="b">
        <f t="shared" si="76"/>
        <v>0</v>
      </c>
      <c r="X379" s="11" t="b">
        <f t="shared" si="77"/>
        <v>0</v>
      </c>
      <c r="Y379" s="12">
        <f t="shared" si="78"/>
        <v>0</v>
      </c>
      <c r="Z379" s="11">
        <f t="shared" si="81"/>
        <v>0</v>
      </c>
      <c r="AA379" s="11">
        <f t="shared" si="82"/>
        <v>0</v>
      </c>
      <c r="AB379" s="11">
        <f t="shared" si="79"/>
        <v>1</v>
      </c>
      <c r="AC379" s="11">
        <f t="shared" si="80"/>
        <v>1</v>
      </c>
      <c r="AE379" s="11" t="str">
        <f>IF(E379&lt;&gt;"",OR(VLOOKUP(H379,DONNEES!$G$2:$H$7,2,0)="09",VLOOKUP(H379,DONNEES!$G$2:$H$7,2,0)="19"),"")</f>
        <v/>
      </c>
      <c r="AJ379" s="17" t="b">
        <f t="shared" si="83"/>
        <v>1</v>
      </c>
      <c r="AK379" s="11" t="str">
        <f t="shared" si="84"/>
        <v/>
      </c>
      <c r="AL379" s="11" t="str">
        <f t="shared" si="85"/>
        <v/>
      </c>
      <c r="AM379" s="11" t="str">
        <f t="shared" si="87"/>
        <v/>
      </c>
      <c r="AN379" s="11" t="str">
        <f t="shared" si="86"/>
        <v/>
      </c>
    </row>
    <row r="380" spans="1:40" x14ac:dyDescent="0.25">
      <c r="A380" s="6"/>
      <c r="B380" s="6"/>
      <c r="C380" s="2" t="str">
        <f>IFERROR(VLOOKUP(B380,DONNEES!$E:$F,2,0),"")</f>
        <v/>
      </c>
      <c r="D380" s="6"/>
      <c r="E380" s="6"/>
      <c r="F380" s="6"/>
      <c r="G380" s="6"/>
      <c r="H380" s="6"/>
      <c r="I380" s="6"/>
      <c r="J380" s="6"/>
      <c r="K380" s="6"/>
      <c r="L380" s="6"/>
      <c r="M380" s="2" t="str">
        <f>IFERROR(VLOOKUP(L380,DONNEES!$P$2:$Q$8,2,0),"")</f>
        <v/>
      </c>
      <c r="N380" s="6"/>
      <c r="O380" s="18"/>
      <c r="P380" s="18"/>
      <c r="Q380" s="6"/>
      <c r="R380" s="2" t="str">
        <f>IFERROR(VLOOKUP(Q380,DONNEES!$N$2:$O$17,2,0),"")</f>
        <v/>
      </c>
      <c r="S380" s="6"/>
      <c r="T380" s="2" t="str">
        <f>IFERROR(VLOOKUP(S380,DONNEES!$R$2:$S$6,2,0),"")</f>
        <v/>
      </c>
      <c r="V380" s="11" t="str">
        <f t="shared" si="75"/>
        <v/>
      </c>
      <c r="W380" s="11" t="b">
        <f t="shared" si="76"/>
        <v>0</v>
      </c>
      <c r="X380" s="11" t="b">
        <f t="shared" si="77"/>
        <v>0</v>
      </c>
      <c r="Y380" s="12">
        <f t="shared" si="78"/>
        <v>0</v>
      </c>
      <c r="Z380" s="11">
        <f t="shared" si="81"/>
        <v>0</v>
      </c>
      <c r="AA380" s="11">
        <f t="shared" si="82"/>
        <v>0</v>
      </c>
      <c r="AB380" s="11">
        <f t="shared" si="79"/>
        <v>1</v>
      </c>
      <c r="AC380" s="11">
        <f t="shared" si="80"/>
        <v>1</v>
      </c>
      <c r="AE380" s="11" t="str">
        <f>IF(E380&lt;&gt;"",OR(VLOOKUP(H380,DONNEES!$G$2:$H$7,2,0)="09",VLOOKUP(H380,DONNEES!$G$2:$H$7,2,0)="19"),"")</f>
        <v/>
      </c>
      <c r="AJ380" s="17" t="b">
        <f t="shared" si="83"/>
        <v>1</v>
      </c>
      <c r="AK380" s="11" t="str">
        <f t="shared" si="84"/>
        <v/>
      </c>
      <c r="AL380" s="11" t="str">
        <f t="shared" si="85"/>
        <v/>
      </c>
      <c r="AM380" s="11" t="str">
        <f t="shared" si="87"/>
        <v/>
      </c>
      <c r="AN380" s="11" t="str">
        <f t="shared" si="86"/>
        <v/>
      </c>
    </row>
    <row r="381" spans="1:40" x14ac:dyDescent="0.25">
      <c r="A381" s="6"/>
      <c r="B381" s="6"/>
      <c r="C381" s="2" t="str">
        <f>IFERROR(VLOOKUP(B381,DONNEES!$E:$F,2,0),"")</f>
        <v/>
      </c>
      <c r="D381" s="6"/>
      <c r="E381" s="6"/>
      <c r="F381" s="6"/>
      <c r="G381" s="6"/>
      <c r="H381" s="6"/>
      <c r="I381" s="6"/>
      <c r="J381" s="6"/>
      <c r="K381" s="6"/>
      <c r="L381" s="6"/>
      <c r="M381" s="2" t="str">
        <f>IFERROR(VLOOKUP(L381,DONNEES!$P$2:$Q$8,2,0),"")</f>
        <v/>
      </c>
      <c r="N381" s="6"/>
      <c r="O381" s="18"/>
      <c r="P381" s="18"/>
      <c r="Q381" s="6"/>
      <c r="R381" s="2" t="str">
        <f>IFERROR(VLOOKUP(Q381,DONNEES!$N$2:$O$17,2,0),"")</f>
        <v/>
      </c>
      <c r="S381" s="6"/>
      <c r="T381" s="2" t="str">
        <f>IFERROR(VLOOKUP(S381,DONNEES!$R$2:$S$6,2,0),"")</f>
        <v/>
      </c>
      <c r="V381" s="11" t="str">
        <f t="shared" si="75"/>
        <v/>
      </c>
      <c r="W381" s="11" t="b">
        <f t="shared" si="76"/>
        <v>0</v>
      </c>
      <c r="X381" s="11" t="b">
        <f t="shared" si="77"/>
        <v>0</v>
      </c>
      <c r="Y381" s="12">
        <f t="shared" si="78"/>
        <v>0</v>
      </c>
      <c r="Z381" s="11">
        <f t="shared" si="81"/>
        <v>0</v>
      </c>
      <c r="AA381" s="11">
        <f t="shared" si="82"/>
        <v>0</v>
      </c>
      <c r="AB381" s="11">
        <f t="shared" si="79"/>
        <v>1</v>
      </c>
      <c r="AC381" s="11">
        <f t="shared" si="80"/>
        <v>1</v>
      </c>
      <c r="AE381" s="11" t="str">
        <f>IF(E381&lt;&gt;"",OR(VLOOKUP(H381,DONNEES!$G$2:$H$7,2,0)="09",VLOOKUP(H381,DONNEES!$G$2:$H$7,2,0)="19"),"")</f>
        <v/>
      </c>
      <c r="AJ381" s="17" t="b">
        <f t="shared" si="83"/>
        <v>1</v>
      </c>
      <c r="AK381" s="11" t="str">
        <f t="shared" si="84"/>
        <v/>
      </c>
      <c r="AL381" s="11" t="str">
        <f t="shared" si="85"/>
        <v/>
      </c>
      <c r="AM381" s="11" t="str">
        <f t="shared" si="87"/>
        <v/>
      </c>
      <c r="AN381" s="11" t="str">
        <f t="shared" si="86"/>
        <v/>
      </c>
    </row>
    <row r="382" spans="1:40" x14ac:dyDescent="0.25">
      <c r="A382" s="6"/>
      <c r="B382" s="6"/>
      <c r="C382" s="2" t="str">
        <f>IFERROR(VLOOKUP(B382,DONNEES!$E:$F,2,0),"")</f>
        <v/>
      </c>
      <c r="D382" s="6"/>
      <c r="E382" s="6"/>
      <c r="F382" s="6"/>
      <c r="G382" s="6"/>
      <c r="H382" s="6"/>
      <c r="I382" s="6"/>
      <c r="J382" s="6"/>
      <c r="K382" s="6"/>
      <c r="L382" s="6"/>
      <c r="M382" s="2" t="str">
        <f>IFERROR(VLOOKUP(L382,DONNEES!$P$2:$Q$8,2,0),"")</f>
        <v/>
      </c>
      <c r="N382" s="6"/>
      <c r="O382" s="18"/>
      <c r="P382" s="18"/>
      <c r="Q382" s="6"/>
      <c r="R382" s="2" t="str">
        <f>IFERROR(VLOOKUP(Q382,DONNEES!$N$2:$O$17,2,0),"")</f>
        <v/>
      </c>
      <c r="S382" s="6"/>
      <c r="T382" s="2" t="str">
        <f>IFERROR(VLOOKUP(S382,DONNEES!$R$2:$S$6,2,0),"")</f>
        <v/>
      </c>
      <c r="V382" s="11" t="str">
        <f t="shared" si="75"/>
        <v/>
      </c>
      <c r="W382" s="11" t="b">
        <f t="shared" si="76"/>
        <v>0</v>
      </c>
      <c r="X382" s="11" t="b">
        <f t="shared" si="77"/>
        <v>0</v>
      </c>
      <c r="Y382" s="12">
        <f t="shared" si="78"/>
        <v>0</v>
      </c>
      <c r="Z382" s="11">
        <f t="shared" si="81"/>
        <v>0</v>
      </c>
      <c r="AA382" s="11">
        <f t="shared" si="82"/>
        <v>0</v>
      </c>
      <c r="AB382" s="11">
        <f t="shared" si="79"/>
        <v>1</v>
      </c>
      <c r="AC382" s="11">
        <f t="shared" si="80"/>
        <v>1</v>
      </c>
      <c r="AE382" s="11" t="str">
        <f>IF(E382&lt;&gt;"",OR(VLOOKUP(H382,DONNEES!$G$2:$H$7,2,0)="09",VLOOKUP(H382,DONNEES!$G$2:$H$7,2,0)="19"),"")</f>
        <v/>
      </c>
      <c r="AJ382" s="17" t="b">
        <f t="shared" si="83"/>
        <v>1</v>
      </c>
      <c r="AK382" s="11" t="str">
        <f t="shared" si="84"/>
        <v/>
      </c>
      <c r="AL382" s="11" t="str">
        <f t="shared" si="85"/>
        <v/>
      </c>
      <c r="AM382" s="11" t="str">
        <f t="shared" si="87"/>
        <v/>
      </c>
      <c r="AN382" s="11" t="str">
        <f t="shared" si="86"/>
        <v/>
      </c>
    </row>
    <row r="383" spans="1:40" x14ac:dyDescent="0.25">
      <c r="A383" s="6"/>
      <c r="B383" s="6"/>
      <c r="C383" s="2" t="str">
        <f>IFERROR(VLOOKUP(B383,DONNEES!$E:$F,2,0),"")</f>
        <v/>
      </c>
      <c r="D383" s="6"/>
      <c r="E383" s="6"/>
      <c r="F383" s="6"/>
      <c r="G383" s="6"/>
      <c r="H383" s="6"/>
      <c r="I383" s="6"/>
      <c r="J383" s="6"/>
      <c r="K383" s="6"/>
      <c r="L383" s="6"/>
      <c r="M383" s="2" t="str">
        <f>IFERROR(VLOOKUP(L383,DONNEES!$P$2:$Q$8,2,0),"")</f>
        <v/>
      </c>
      <c r="N383" s="6"/>
      <c r="O383" s="18"/>
      <c r="P383" s="18"/>
      <c r="Q383" s="6"/>
      <c r="R383" s="2" t="str">
        <f>IFERROR(VLOOKUP(Q383,DONNEES!$N$2:$O$17,2,0),"")</f>
        <v/>
      </c>
      <c r="S383" s="6"/>
      <c r="T383" s="2" t="str">
        <f>IFERROR(VLOOKUP(S383,DONNEES!$R$2:$S$6,2,0),"")</f>
        <v/>
      </c>
      <c r="V383" s="11" t="str">
        <f t="shared" si="75"/>
        <v/>
      </c>
      <c r="W383" s="11" t="b">
        <f t="shared" si="76"/>
        <v>0</v>
      </c>
      <c r="X383" s="11" t="b">
        <f t="shared" si="77"/>
        <v>0</v>
      </c>
      <c r="Y383" s="12">
        <f t="shared" si="78"/>
        <v>0</v>
      </c>
      <c r="Z383" s="11">
        <f t="shared" si="81"/>
        <v>0</v>
      </c>
      <c r="AA383" s="11">
        <f t="shared" si="82"/>
        <v>0</v>
      </c>
      <c r="AB383" s="11">
        <f t="shared" si="79"/>
        <v>1</v>
      </c>
      <c r="AC383" s="11">
        <f t="shared" si="80"/>
        <v>1</v>
      </c>
      <c r="AE383" s="11" t="str">
        <f>IF(E383&lt;&gt;"",OR(VLOOKUP(H383,DONNEES!$G$2:$H$7,2,0)="09",VLOOKUP(H383,DONNEES!$G$2:$H$7,2,0)="19"),"")</f>
        <v/>
      </c>
      <c r="AJ383" s="17" t="b">
        <f t="shared" si="83"/>
        <v>1</v>
      </c>
      <c r="AK383" s="11" t="str">
        <f t="shared" si="84"/>
        <v/>
      </c>
      <c r="AL383" s="11" t="str">
        <f t="shared" si="85"/>
        <v/>
      </c>
      <c r="AM383" s="11" t="str">
        <f t="shared" si="87"/>
        <v/>
      </c>
      <c r="AN383" s="11" t="str">
        <f t="shared" si="86"/>
        <v/>
      </c>
    </row>
    <row r="384" spans="1:40" x14ac:dyDescent="0.25">
      <c r="A384" s="6"/>
      <c r="B384" s="6"/>
      <c r="C384" s="2" t="str">
        <f>IFERROR(VLOOKUP(B384,DONNEES!$E:$F,2,0),"")</f>
        <v/>
      </c>
      <c r="D384" s="6"/>
      <c r="E384" s="6"/>
      <c r="F384" s="6"/>
      <c r="G384" s="6"/>
      <c r="H384" s="6"/>
      <c r="I384" s="6"/>
      <c r="J384" s="6"/>
      <c r="K384" s="6"/>
      <c r="L384" s="6"/>
      <c r="M384" s="2" t="str">
        <f>IFERROR(VLOOKUP(L384,DONNEES!$P$2:$Q$8,2,0),"")</f>
        <v/>
      </c>
      <c r="N384" s="6"/>
      <c r="O384" s="18"/>
      <c r="P384" s="18"/>
      <c r="Q384" s="6"/>
      <c r="R384" s="2" t="str">
        <f>IFERROR(VLOOKUP(Q384,DONNEES!$N$2:$O$17,2,0),"")</f>
        <v/>
      </c>
      <c r="S384" s="6"/>
      <c r="T384" s="2" t="str">
        <f>IFERROR(VLOOKUP(S384,DONNEES!$R$2:$S$6,2,0),"")</f>
        <v/>
      </c>
      <c r="V384" s="11" t="str">
        <f t="shared" si="75"/>
        <v/>
      </c>
      <c r="W384" s="11" t="b">
        <f t="shared" si="76"/>
        <v>0</v>
      </c>
      <c r="X384" s="11" t="b">
        <f t="shared" si="77"/>
        <v>0</v>
      </c>
      <c r="Y384" s="12">
        <f t="shared" si="78"/>
        <v>0</v>
      </c>
      <c r="Z384" s="11">
        <f t="shared" si="81"/>
        <v>0</v>
      </c>
      <c r="AA384" s="11">
        <f t="shared" si="82"/>
        <v>0</v>
      </c>
      <c r="AB384" s="11">
        <f t="shared" si="79"/>
        <v>1</v>
      </c>
      <c r="AC384" s="11">
        <f t="shared" si="80"/>
        <v>1</v>
      </c>
      <c r="AE384" s="11" t="str">
        <f>IF(E384&lt;&gt;"",OR(VLOOKUP(H384,DONNEES!$G$2:$H$7,2,0)="09",VLOOKUP(H384,DONNEES!$G$2:$H$7,2,0)="19"),"")</f>
        <v/>
      </c>
      <c r="AJ384" s="17" t="b">
        <f t="shared" si="83"/>
        <v>1</v>
      </c>
      <c r="AK384" s="11" t="str">
        <f t="shared" si="84"/>
        <v/>
      </c>
      <c r="AL384" s="11" t="str">
        <f t="shared" si="85"/>
        <v/>
      </c>
      <c r="AM384" s="11" t="str">
        <f t="shared" si="87"/>
        <v/>
      </c>
      <c r="AN384" s="11" t="str">
        <f t="shared" si="86"/>
        <v/>
      </c>
    </row>
    <row r="385" spans="1:40" x14ac:dyDescent="0.25">
      <c r="A385" s="6"/>
      <c r="B385" s="6"/>
      <c r="C385" s="2" t="str">
        <f>IFERROR(VLOOKUP(B385,DONNEES!$E:$F,2,0),"")</f>
        <v/>
      </c>
      <c r="D385" s="6"/>
      <c r="E385" s="6"/>
      <c r="F385" s="6"/>
      <c r="G385" s="6"/>
      <c r="H385" s="6"/>
      <c r="I385" s="6"/>
      <c r="J385" s="6"/>
      <c r="K385" s="6"/>
      <c r="L385" s="6"/>
      <c r="M385" s="2" t="str">
        <f>IFERROR(VLOOKUP(L385,DONNEES!$P$2:$Q$8,2,0),"")</f>
        <v/>
      </c>
      <c r="N385" s="6"/>
      <c r="O385" s="18"/>
      <c r="P385" s="18"/>
      <c r="Q385" s="6"/>
      <c r="R385" s="2" t="str">
        <f>IFERROR(VLOOKUP(Q385,DONNEES!$N$2:$O$17,2,0),"")</f>
        <v/>
      </c>
      <c r="S385" s="6"/>
      <c r="T385" s="2" t="str">
        <f>IFERROR(VLOOKUP(S385,DONNEES!$R$2:$S$6,2,0),"")</f>
        <v/>
      </c>
      <c r="V385" s="11" t="str">
        <f t="shared" si="75"/>
        <v/>
      </c>
      <c r="W385" s="11" t="b">
        <f t="shared" si="76"/>
        <v>0</v>
      </c>
      <c r="X385" s="11" t="b">
        <f t="shared" si="77"/>
        <v>0</v>
      </c>
      <c r="Y385" s="12">
        <f t="shared" si="78"/>
        <v>0</v>
      </c>
      <c r="Z385" s="11">
        <f t="shared" si="81"/>
        <v>0</v>
      </c>
      <c r="AA385" s="11">
        <f t="shared" si="82"/>
        <v>0</v>
      </c>
      <c r="AB385" s="11">
        <f t="shared" si="79"/>
        <v>1</v>
      </c>
      <c r="AC385" s="11">
        <f t="shared" si="80"/>
        <v>1</v>
      </c>
      <c r="AE385" s="11" t="str">
        <f>IF(E385&lt;&gt;"",OR(VLOOKUP(H385,DONNEES!$G$2:$H$7,2,0)="09",VLOOKUP(H385,DONNEES!$G$2:$H$7,2,0)="19"),"")</f>
        <v/>
      </c>
      <c r="AJ385" s="17" t="b">
        <f t="shared" si="83"/>
        <v>1</v>
      </c>
      <c r="AK385" s="11" t="str">
        <f t="shared" si="84"/>
        <v/>
      </c>
      <c r="AL385" s="11" t="str">
        <f t="shared" si="85"/>
        <v/>
      </c>
      <c r="AM385" s="11" t="str">
        <f t="shared" si="87"/>
        <v/>
      </c>
      <c r="AN385" s="11" t="str">
        <f t="shared" si="86"/>
        <v/>
      </c>
    </row>
    <row r="386" spans="1:40" x14ac:dyDescent="0.25">
      <c r="A386" s="6"/>
      <c r="B386" s="6"/>
      <c r="C386" s="2" t="str">
        <f>IFERROR(VLOOKUP(B386,DONNEES!$E:$F,2,0),"")</f>
        <v/>
      </c>
      <c r="D386" s="6"/>
      <c r="E386" s="6"/>
      <c r="F386" s="6"/>
      <c r="G386" s="6"/>
      <c r="H386" s="6"/>
      <c r="I386" s="6"/>
      <c r="J386" s="6"/>
      <c r="K386" s="6"/>
      <c r="L386" s="6"/>
      <c r="M386" s="2" t="str">
        <f>IFERROR(VLOOKUP(L386,DONNEES!$P$2:$Q$8,2,0),"")</f>
        <v/>
      </c>
      <c r="N386" s="6"/>
      <c r="O386" s="18"/>
      <c r="P386" s="18"/>
      <c r="Q386" s="6"/>
      <c r="R386" s="2" t="str">
        <f>IFERROR(VLOOKUP(Q386,DONNEES!$N$2:$O$17,2,0),"")</f>
        <v/>
      </c>
      <c r="S386" s="6"/>
      <c r="T386" s="2" t="str">
        <f>IFERROR(VLOOKUP(S386,DONNEES!$R$2:$S$6,2,0),"")</f>
        <v/>
      </c>
      <c r="V386" s="11" t="str">
        <f t="shared" si="75"/>
        <v/>
      </c>
      <c r="W386" s="11" t="b">
        <f t="shared" si="76"/>
        <v>0</v>
      </c>
      <c r="X386" s="11" t="b">
        <f t="shared" si="77"/>
        <v>0</v>
      </c>
      <c r="Y386" s="12">
        <f t="shared" si="78"/>
        <v>0</v>
      </c>
      <c r="Z386" s="11">
        <f t="shared" si="81"/>
        <v>0</v>
      </c>
      <c r="AA386" s="11">
        <f t="shared" si="82"/>
        <v>0</v>
      </c>
      <c r="AB386" s="11">
        <f t="shared" si="79"/>
        <v>1</v>
      </c>
      <c r="AC386" s="11">
        <f t="shared" si="80"/>
        <v>1</v>
      </c>
      <c r="AE386" s="11" t="str">
        <f>IF(E386&lt;&gt;"",OR(VLOOKUP(H386,DONNEES!$G$2:$H$7,2,0)="09",VLOOKUP(H386,DONNEES!$G$2:$H$7,2,0)="19"),"")</f>
        <v/>
      </c>
      <c r="AJ386" s="17" t="b">
        <f t="shared" si="83"/>
        <v>1</v>
      </c>
      <c r="AK386" s="11" t="str">
        <f t="shared" si="84"/>
        <v/>
      </c>
      <c r="AL386" s="11" t="str">
        <f t="shared" si="85"/>
        <v/>
      </c>
      <c r="AM386" s="11" t="str">
        <f t="shared" si="87"/>
        <v/>
      </c>
      <c r="AN386" s="11" t="str">
        <f t="shared" si="86"/>
        <v/>
      </c>
    </row>
    <row r="387" spans="1:40" x14ac:dyDescent="0.25">
      <c r="A387" s="6"/>
      <c r="B387" s="6"/>
      <c r="C387" s="2" t="str">
        <f>IFERROR(VLOOKUP(B387,DONNEES!$E:$F,2,0),"")</f>
        <v/>
      </c>
      <c r="D387" s="6"/>
      <c r="E387" s="6"/>
      <c r="F387" s="6"/>
      <c r="G387" s="6"/>
      <c r="H387" s="6"/>
      <c r="I387" s="6"/>
      <c r="J387" s="6"/>
      <c r="K387" s="6"/>
      <c r="L387" s="6"/>
      <c r="M387" s="2" t="str">
        <f>IFERROR(VLOOKUP(L387,DONNEES!$P$2:$Q$8,2,0),"")</f>
        <v/>
      </c>
      <c r="N387" s="6"/>
      <c r="O387" s="18"/>
      <c r="P387" s="18"/>
      <c r="Q387" s="6"/>
      <c r="R387" s="2" t="str">
        <f>IFERROR(VLOOKUP(Q387,DONNEES!$N$2:$O$17,2,0),"")</f>
        <v/>
      </c>
      <c r="S387" s="6"/>
      <c r="T387" s="2" t="str">
        <f>IFERROR(VLOOKUP(S387,DONNEES!$R$2:$S$6,2,0),"")</f>
        <v/>
      </c>
      <c r="V387" s="11" t="str">
        <f t="shared" si="75"/>
        <v/>
      </c>
      <c r="W387" s="11" t="b">
        <f t="shared" si="76"/>
        <v>0</v>
      </c>
      <c r="X387" s="11" t="b">
        <f t="shared" si="77"/>
        <v>0</v>
      </c>
      <c r="Y387" s="12">
        <f t="shared" si="78"/>
        <v>0</v>
      </c>
      <c r="Z387" s="11">
        <f t="shared" si="81"/>
        <v>0</v>
      </c>
      <c r="AA387" s="11">
        <f t="shared" si="82"/>
        <v>0</v>
      </c>
      <c r="AB387" s="11">
        <f t="shared" si="79"/>
        <v>1</v>
      </c>
      <c r="AC387" s="11">
        <f t="shared" si="80"/>
        <v>1</v>
      </c>
      <c r="AE387" s="11" t="str">
        <f>IF(E387&lt;&gt;"",OR(VLOOKUP(H387,DONNEES!$G$2:$H$7,2,0)="09",VLOOKUP(H387,DONNEES!$G$2:$H$7,2,0)="19"),"")</f>
        <v/>
      </c>
      <c r="AJ387" s="17" t="b">
        <f t="shared" si="83"/>
        <v>1</v>
      </c>
      <c r="AK387" s="11" t="str">
        <f t="shared" si="84"/>
        <v/>
      </c>
      <c r="AL387" s="11" t="str">
        <f t="shared" si="85"/>
        <v/>
      </c>
      <c r="AM387" s="11" t="str">
        <f t="shared" si="87"/>
        <v/>
      </c>
      <c r="AN387" s="11" t="str">
        <f t="shared" si="86"/>
        <v/>
      </c>
    </row>
    <row r="388" spans="1:40" x14ac:dyDescent="0.25">
      <c r="A388" s="6"/>
      <c r="B388" s="6"/>
      <c r="C388" s="2" t="str">
        <f>IFERROR(VLOOKUP(B388,DONNEES!$E:$F,2,0),"")</f>
        <v/>
      </c>
      <c r="D388" s="6"/>
      <c r="E388" s="6"/>
      <c r="F388" s="6"/>
      <c r="G388" s="6"/>
      <c r="H388" s="6"/>
      <c r="I388" s="6"/>
      <c r="J388" s="6"/>
      <c r="K388" s="6"/>
      <c r="L388" s="6"/>
      <c r="M388" s="2" t="str">
        <f>IFERROR(VLOOKUP(L388,DONNEES!$P$2:$Q$8,2,0),"")</f>
        <v/>
      </c>
      <c r="N388" s="6"/>
      <c r="O388" s="18"/>
      <c r="P388" s="18"/>
      <c r="Q388" s="6"/>
      <c r="R388" s="2" t="str">
        <f>IFERROR(VLOOKUP(Q388,DONNEES!$N$2:$O$17,2,0),"")</f>
        <v/>
      </c>
      <c r="S388" s="6"/>
      <c r="T388" s="2" t="str">
        <f>IFERROR(VLOOKUP(S388,DONNEES!$R$2:$S$6,2,0),"")</f>
        <v/>
      </c>
      <c r="V388" s="11" t="str">
        <f t="shared" si="75"/>
        <v/>
      </c>
      <c r="W388" s="11" t="b">
        <f t="shared" si="76"/>
        <v>0</v>
      </c>
      <c r="X388" s="11" t="b">
        <f t="shared" si="77"/>
        <v>0</v>
      </c>
      <c r="Y388" s="12">
        <f t="shared" si="78"/>
        <v>0</v>
      </c>
      <c r="Z388" s="11">
        <f t="shared" si="81"/>
        <v>0</v>
      </c>
      <c r="AA388" s="11">
        <f t="shared" si="82"/>
        <v>0</v>
      </c>
      <c r="AB388" s="11">
        <f t="shared" si="79"/>
        <v>1</v>
      </c>
      <c r="AC388" s="11">
        <f t="shared" si="80"/>
        <v>1</v>
      </c>
      <c r="AE388" s="11" t="str">
        <f>IF(E388&lt;&gt;"",OR(VLOOKUP(H388,DONNEES!$G$2:$H$7,2,0)="09",VLOOKUP(H388,DONNEES!$G$2:$H$7,2,0)="19"),"")</f>
        <v/>
      </c>
      <c r="AJ388" s="17" t="b">
        <f t="shared" si="83"/>
        <v>1</v>
      </c>
      <c r="AK388" s="11" t="str">
        <f t="shared" si="84"/>
        <v/>
      </c>
      <c r="AL388" s="11" t="str">
        <f t="shared" si="85"/>
        <v/>
      </c>
      <c r="AM388" s="11" t="str">
        <f t="shared" si="87"/>
        <v/>
      </c>
      <c r="AN388" s="11" t="str">
        <f t="shared" si="86"/>
        <v/>
      </c>
    </row>
    <row r="389" spans="1:40" x14ac:dyDescent="0.25">
      <c r="A389" s="6"/>
      <c r="B389" s="6"/>
      <c r="C389" s="2" t="str">
        <f>IFERROR(VLOOKUP(B389,DONNEES!$E:$F,2,0),"")</f>
        <v/>
      </c>
      <c r="D389" s="6"/>
      <c r="E389" s="6"/>
      <c r="F389" s="6"/>
      <c r="G389" s="6"/>
      <c r="H389" s="6"/>
      <c r="I389" s="6"/>
      <c r="J389" s="6"/>
      <c r="K389" s="6"/>
      <c r="L389" s="6"/>
      <c r="M389" s="2" t="str">
        <f>IFERROR(VLOOKUP(L389,DONNEES!$P$2:$Q$8,2,0),"")</f>
        <v/>
      </c>
      <c r="N389" s="6"/>
      <c r="O389" s="18"/>
      <c r="P389" s="18"/>
      <c r="Q389" s="6"/>
      <c r="R389" s="2" t="str">
        <f>IFERROR(VLOOKUP(Q389,DONNEES!$N$2:$O$17,2,0),"")</f>
        <v/>
      </c>
      <c r="S389" s="6"/>
      <c r="T389" s="2" t="str">
        <f>IFERROR(VLOOKUP(S389,DONNEES!$R$2:$S$6,2,0),"")</f>
        <v/>
      </c>
      <c r="V389" s="11" t="str">
        <f t="shared" si="75"/>
        <v/>
      </c>
      <c r="W389" s="11" t="b">
        <f t="shared" si="76"/>
        <v>0</v>
      </c>
      <c r="X389" s="11" t="b">
        <f t="shared" si="77"/>
        <v>0</v>
      </c>
      <c r="Y389" s="12">
        <f t="shared" si="78"/>
        <v>0</v>
      </c>
      <c r="Z389" s="11">
        <f t="shared" si="81"/>
        <v>0</v>
      </c>
      <c r="AA389" s="11">
        <f t="shared" si="82"/>
        <v>0</v>
      </c>
      <c r="AB389" s="11">
        <f t="shared" si="79"/>
        <v>1</v>
      </c>
      <c r="AC389" s="11">
        <f t="shared" si="80"/>
        <v>1</v>
      </c>
      <c r="AE389" s="11" t="str">
        <f>IF(E389&lt;&gt;"",OR(VLOOKUP(H389,DONNEES!$G$2:$H$7,2,0)="09",VLOOKUP(H389,DONNEES!$G$2:$H$7,2,0)="19"),"")</f>
        <v/>
      </c>
      <c r="AJ389" s="17" t="b">
        <f t="shared" si="83"/>
        <v>1</v>
      </c>
      <c r="AK389" s="11" t="str">
        <f t="shared" si="84"/>
        <v/>
      </c>
      <c r="AL389" s="11" t="str">
        <f t="shared" si="85"/>
        <v/>
      </c>
      <c r="AM389" s="11" t="str">
        <f t="shared" si="87"/>
        <v/>
      </c>
      <c r="AN389" s="11" t="str">
        <f t="shared" si="86"/>
        <v/>
      </c>
    </row>
    <row r="390" spans="1:40" x14ac:dyDescent="0.25">
      <c r="A390" s="6"/>
      <c r="B390" s="6"/>
      <c r="C390" s="2" t="str">
        <f>IFERROR(VLOOKUP(B390,DONNEES!$E:$F,2,0),"")</f>
        <v/>
      </c>
      <c r="D390" s="6"/>
      <c r="E390" s="6"/>
      <c r="F390" s="6"/>
      <c r="G390" s="6"/>
      <c r="H390" s="6"/>
      <c r="I390" s="6"/>
      <c r="J390" s="6"/>
      <c r="K390" s="6"/>
      <c r="L390" s="6"/>
      <c r="M390" s="2" t="str">
        <f>IFERROR(VLOOKUP(L390,DONNEES!$P$2:$Q$8,2,0),"")</f>
        <v/>
      </c>
      <c r="N390" s="6"/>
      <c r="O390" s="18"/>
      <c r="P390" s="18"/>
      <c r="Q390" s="6"/>
      <c r="R390" s="2" t="str">
        <f>IFERROR(VLOOKUP(Q390,DONNEES!$N$2:$O$17,2,0),"")</f>
        <v/>
      </c>
      <c r="S390" s="6"/>
      <c r="T390" s="2" t="str">
        <f>IFERROR(VLOOKUP(S390,DONNEES!$R$2:$S$6,2,0),"")</f>
        <v/>
      </c>
      <c r="V390" s="11" t="str">
        <f t="shared" si="75"/>
        <v/>
      </c>
      <c r="W390" s="11" t="b">
        <f t="shared" si="76"/>
        <v>0</v>
      </c>
      <c r="X390" s="11" t="b">
        <f t="shared" si="77"/>
        <v>0</v>
      </c>
      <c r="Y390" s="12">
        <f t="shared" si="78"/>
        <v>0</v>
      </c>
      <c r="Z390" s="11">
        <f t="shared" si="81"/>
        <v>0</v>
      </c>
      <c r="AA390" s="11">
        <f t="shared" si="82"/>
        <v>0</v>
      </c>
      <c r="AB390" s="11">
        <f t="shared" si="79"/>
        <v>1</v>
      </c>
      <c r="AC390" s="11">
        <f t="shared" si="80"/>
        <v>1</v>
      </c>
      <c r="AE390" s="11" t="str">
        <f>IF(E390&lt;&gt;"",OR(VLOOKUP(H390,DONNEES!$G$2:$H$7,2,0)="09",VLOOKUP(H390,DONNEES!$G$2:$H$7,2,0)="19"),"")</f>
        <v/>
      </c>
      <c r="AJ390" s="17" t="b">
        <f t="shared" si="83"/>
        <v>1</v>
      </c>
      <c r="AK390" s="11" t="str">
        <f t="shared" si="84"/>
        <v/>
      </c>
      <c r="AL390" s="11" t="str">
        <f t="shared" si="85"/>
        <v/>
      </c>
      <c r="AM390" s="11" t="str">
        <f t="shared" si="87"/>
        <v/>
      </c>
      <c r="AN390" s="11" t="str">
        <f t="shared" si="86"/>
        <v/>
      </c>
    </row>
    <row r="391" spans="1:40" x14ac:dyDescent="0.25">
      <c r="A391" s="6"/>
      <c r="B391" s="6"/>
      <c r="C391" s="2" t="str">
        <f>IFERROR(VLOOKUP(B391,DONNEES!$E:$F,2,0),"")</f>
        <v/>
      </c>
      <c r="D391" s="6"/>
      <c r="E391" s="6"/>
      <c r="F391" s="6"/>
      <c r="G391" s="6"/>
      <c r="H391" s="6"/>
      <c r="I391" s="6"/>
      <c r="J391" s="6"/>
      <c r="K391" s="6"/>
      <c r="L391" s="6"/>
      <c r="M391" s="2" t="str">
        <f>IFERROR(VLOOKUP(L391,DONNEES!$P$2:$Q$8,2,0),"")</f>
        <v/>
      </c>
      <c r="N391" s="6"/>
      <c r="O391" s="18"/>
      <c r="P391" s="18"/>
      <c r="Q391" s="6"/>
      <c r="R391" s="2" t="str">
        <f>IFERROR(VLOOKUP(Q391,DONNEES!$N$2:$O$17,2,0),"")</f>
        <v/>
      </c>
      <c r="S391" s="6"/>
      <c r="T391" s="2" t="str">
        <f>IFERROR(VLOOKUP(S391,DONNEES!$R$2:$S$6,2,0),"")</f>
        <v/>
      </c>
      <c r="V391" s="11" t="str">
        <f t="shared" si="75"/>
        <v/>
      </c>
      <c r="W391" s="11" t="b">
        <f t="shared" si="76"/>
        <v>0</v>
      </c>
      <c r="X391" s="11" t="b">
        <f t="shared" si="77"/>
        <v>0</v>
      </c>
      <c r="Y391" s="12">
        <f t="shared" si="78"/>
        <v>0</v>
      </c>
      <c r="Z391" s="11">
        <f t="shared" si="81"/>
        <v>0</v>
      </c>
      <c r="AA391" s="11">
        <f t="shared" si="82"/>
        <v>0</v>
      </c>
      <c r="AB391" s="11">
        <f t="shared" si="79"/>
        <v>1</v>
      </c>
      <c r="AC391" s="11">
        <f t="shared" si="80"/>
        <v>1</v>
      </c>
      <c r="AE391" s="11" t="str">
        <f>IF(E391&lt;&gt;"",OR(VLOOKUP(H391,DONNEES!$G$2:$H$7,2,0)="09",VLOOKUP(H391,DONNEES!$G$2:$H$7,2,0)="19"),"")</f>
        <v/>
      </c>
      <c r="AJ391" s="17" t="b">
        <f t="shared" si="83"/>
        <v>1</v>
      </c>
      <c r="AK391" s="11" t="str">
        <f t="shared" si="84"/>
        <v/>
      </c>
      <c r="AL391" s="11" t="str">
        <f t="shared" si="85"/>
        <v/>
      </c>
      <c r="AM391" s="11" t="str">
        <f t="shared" si="87"/>
        <v/>
      </c>
      <c r="AN391" s="11" t="str">
        <f t="shared" si="86"/>
        <v/>
      </c>
    </row>
    <row r="392" spans="1:40" x14ac:dyDescent="0.25">
      <c r="A392" s="6"/>
      <c r="B392" s="6"/>
      <c r="C392" s="2" t="str">
        <f>IFERROR(VLOOKUP(B392,DONNEES!$E:$F,2,0),"")</f>
        <v/>
      </c>
      <c r="D392" s="6"/>
      <c r="E392" s="6"/>
      <c r="F392" s="6"/>
      <c r="G392" s="6"/>
      <c r="H392" s="6"/>
      <c r="I392" s="6"/>
      <c r="J392" s="6"/>
      <c r="K392" s="6"/>
      <c r="L392" s="6"/>
      <c r="M392" s="2" t="str">
        <f>IFERROR(VLOOKUP(L392,DONNEES!$P$2:$Q$8,2,0),"")</f>
        <v/>
      </c>
      <c r="N392" s="6"/>
      <c r="O392" s="18"/>
      <c r="P392" s="18"/>
      <c r="Q392" s="6"/>
      <c r="R392" s="2" t="str">
        <f>IFERROR(VLOOKUP(Q392,DONNEES!$N$2:$O$17,2,0),"")</f>
        <v/>
      </c>
      <c r="S392" s="6"/>
      <c r="T392" s="2" t="str">
        <f>IFERROR(VLOOKUP(S392,DONNEES!$R$2:$S$6,2,0),"")</f>
        <v/>
      </c>
      <c r="V392" s="11" t="str">
        <f t="shared" si="75"/>
        <v/>
      </c>
      <c r="W392" s="11" t="b">
        <f t="shared" si="76"/>
        <v>0</v>
      </c>
      <c r="X392" s="11" t="b">
        <f t="shared" si="77"/>
        <v>0</v>
      </c>
      <c r="Y392" s="12">
        <f t="shared" si="78"/>
        <v>0</v>
      </c>
      <c r="Z392" s="11">
        <f t="shared" si="81"/>
        <v>0</v>
      </c>
      <c r="AA392" s="11">
        <f t="shared" si="82"/>
        <v>0</v>
      </c>
      <c r="AB392" s="11">
        <f t="shared" si="79"/>
        <v>1</v>
      </c>
      <c r="AC392" s="11">
        <f t="shared" si="80"/>
        <v>1</v>
      </c>
      <c r="AE392" s="11" t="str">
        <f>IF(E392&lt;&gt;"",OR(VLOOKUP(H392,DONNEES!$G$2:$H$7,2,0)="09",VLOOKUP(H392,DONNEES!$G$2:$H$7,2,0)="19"),"")</f>
        <v/>
      </c>
      <c r="AJ392" s="17" t="b">
        <f t="shared" si="83"/>
        <v>1</v>
      </c>
      <c r="AK392" s="11" t="str">
        <f t="shared" si="84"/>
        <v/>
      </c>
      <c r="AL392" s="11" t="str">
        <f t="shared" si="85"/>
        <v/>
      </c>
      <c r="AM392" s="11" t="str">
        <f t="shared" si="87"/>
        <v/>
      </c>
      <c r="AN392" s="11" t="str">
        <f t="shared" si="86"/>
        <v/>
      </c>
    </row>
    <row r="393" spans="1:40" x14ac:dyDescent="0.25">
      <c r="A393" s="6"/>
      <c r="B393" s="6"/>
      <c r="C393" s="2" t="str">
        <f>IFERROR(VLOOKUP(B393,DONNEES!$E:$F,2,0),"")</f>
        <v/>
      </c>
      <c r="D393" s="6"/>
      <c r="E393" s="6"/>
      <c r="F393" s="6"/>
      <c r="G393" s="6"/>
      <c r="H393" s="6"/>
      <c r="I393" s="6"/>
      <c r="J393" s="6"/>
      <c r="K393" s="6"/>
      <c r="L393" s="6"/>
      <c r="M393" s="2" t="str">
        <f>IFERROR(VLOOKUP(L393,DONNEES!$P$2:$Q$8,2,0),"")</f>
        <v/>
      </c>
      <c r="N393" s="6"/>
      <c r="O393" s="18"/>
      <c r="P393" s="18"/>
      <c r="Q393" s="6"/>
      <c r="R393" s="2" t="str">
        <f>IFERROR(VLOOKUP(Q393,DONNEES!$N$2:$O$17,2,0),"")</f>
        <v/>
      </c>
      <c r="S393" s="6"/>
      <c r="T393" s="2" t="str">
        <f>IFERROR(VLOOKUP(S393,DONNEES!$R$2:$S$6,2,0),"")</f>
        <v/>
      </c>
      <c r="V393" s="11" t="str">
        <f t="shared" si="75"/>
        <v/>
      </c>
      <c r="W393" s="11" t="b">
        <f t="shared" si="76"/>
        <v>0</v>
      </c>
      <c r="X393" s="11" t="b">
        <f t="shared" si="77"/>
        <v>0</v>
      </c>
      <c r="Y393" s="12">
        <f t="shared" si="78"/>
        <v>0</v>
      </c>
      <c r="Z393" s="11">
        <f t="shared" si="81"/>
        <v>0</v>
      </c>
      <c r="AA393" s="11">
        <f t="shared" si="82"/>
        <v>0</v>
      </c>
      <c r="AB393" s="11">
        <f t="shared" si="79"/>
        <v>1</v>
      </c>
      <c r="AC393" s="11">
        <f t="shared" si="80"/>
        <v>1</v>
      </c>
      <c r="AE393" s="11" t="str">
        <f>IF(E393&lt;&gt;"",OR(VLOOKUP(H393,DONNEES!$G$2:$H$7,2,0)="09",VLOOKUP(H393,DONNEES!$G$2:$H$7,2,0)="19"),"")</f>
        <v/>
      </c>
      <c r="AJ393" s="17" t="b">
        <f t="shared" si="83"/>
        <v>1</v>
      </c>
      <c r="AK393" s="11" t="str">
        <f t="shared" si="84"/>
        <v/>
      </c>
      <c r="AL393" s="11" t="str">
        <f t="shared" si="85"/>
        <v/>
      </c>
      <c r="AM393" s="11" t="str">
        <f t="shared" si="87"/>
        <v/>
      </c>
      <c r="AN393" s="11" t="str">
        <f t="shared" si="86"/>
        <v/>
      </c>
    </row>
    <row r="394" spans="1:40" x14ac:dyDescent="0.25">
      <c r="A394" s="6"/>
      <c r="B394" s="6"/>
      <c r="C394" s="2" t="str">
        <f>IFERROR(VLOOKUP(B394,DONNEES!$E:$F,2,0),"")</f>
        <v/>
      </c>
      <c r="D394" s="6"/>
      <c r="E394" s="6"/>
      <c r="F394" s="6"/>
      <c r="G394" s="6"/>
      <c r="H394" s="6"/>
      <c r="I394" s="6"/>
      <c r="J394" s="6"/>
      <c r="K394" s="6"/>
      <c r="L394" s="6"/>
      <c r="M394" s="2" t="str">
        <f>IFERROR(VLOOKUP(L394,DONNEES!$P$2:$Q$8,2,0),"")</f>
        <v/>
      </c>
      <c r="N394" s="6"/>
      <c r="O394" s="18"/>
      <c r="P394" s="18"/>
      <c r="Q394" s="6"/>
      <c r="R394" s="2" t="str">
        <f>IFERROR(VLOOKUP(Q394,DONNEES!$N$2:$O$17,2,0),"")</f>
        <v/>
      </c>
      <c r="S394" s="6"/>
      <c r="T394" s="2" t="str">
        <f>IFERROR(VLOOKUP(S394,DONNEES!$R$2:$S$6,2,0),"")</f>
        <v/>
      </c>
      <c r="V394" s="11" t="str">
        <f t="shared" si="75"/>
        <v/>
      </c>
      <c r="W394" s="11" t="b">
        <f t="shared" si="76"/>
        <v>0</v>
      </c>
      <c r="X394" s="11" t="b">
        <f t="shared" si="77"/>
        <v>0</v>
      </c>
      <c r="Y394" s="12">
        <f t="shared" si="78"/>
        <v>0</v>
      </c>
      <c r="Z394" s="11">
        <f t="shared" si="81"/>
        <v>0</v>
      </c>
      <c r="AA394" s="11">
        <f t="shared" si="82"/>
        <v>0</v>
      </c>
      <c r="AB394" s="11">
        <f t="shared" si="79"/>
        <v>1</v>
      </c>
      <c r="AC394" s="11">
        <f t="shared" si="80"/>
        <v>1</v>
      </c>
      <c r="AE394" s="11" t="str">
        <f>IF(E394&lt;&gt;"",OR(VLOOKUP(H394,DONNEES!$G$2:$H$7,2,0)="09",VLOOKUP(H394,DONNEES!$G$2:$H$7,2,0)="19"),"")</f>
        <v/>
      </c>
      <c r="AJ394" s="17" t="b">
        <f t="shared" si="83"/>
        <v>1</v>
      </c>
      <c r="AK394" s="11" t="str">
        <f t="shared" si="84"/>
        <v/>
      </c>
      <c r="AL394" s="11" t="str">
        <f t="shared" si="85"/>
        <v/>
      </c>
      <c r="AM394" s="11" t="str">
        <f t="shared" si="87"/>
        <v/>
      </c>
      <c r="AN394" s="11" t="str">
        <f t="shared" si="86"/>
        <v/>
      </c>
    </row>
    <row r="395" spans="1:40" x14ac:dyDescent="0.25">
      <c r="A395" s="6"/>
      <c r="B395" s="6"/>
      <c r="C395" s="2" t="str">
        <f>IFERROR(VLOOKUP(B395,DONNEES!$E:$F,2,0),"")</f>
        <v/>
      </c>
      <c r="D395" s="6"/>
      <c r="E395" s="6"/>
      <c r="F395" s="6"/>
      <c r="G395" s="6"/>
      <c r="H395" s="6"/>
      <c r="I395" s="6"/>
      <c r="J395" s="6"/>
      <c r="K395" s="6"/>
      <c r="L395" s="6"/>
      <c r="M395" s="2" t="str">
        <f>IFERROR(VLOOKUP(L395,DONNEES!$P$2:$Q$8,2,0),"")</f>
        <v/>
      </c>
      <c r="N395" s="6"/>
      <c r="O395" s="18"/>
      <c r="P395" s="18"/>
      <c r="Q395" s="6"/>
      <c r="R395" s="2" t="str">
        <f>IFERROR(VLOOKUP(Q395,DONNEES!$N$2:$O$17,2,0),"")</f>
        <v/>
      </c>
      <c r="S395" s="6"/>
      <c r="T395" s="2" t="str">
        <f>IFERROR(VLOOKUP(S395,DONNEES!$R$2:$S$6,2,0),"")</f>
        <v/>
      </c>
      <c r="V395" s="11" t="str">
        <f t="shared" si="75"/>
        <v/>
      </c>
      <c r="W395" s="11" t="b">
        <f t="shared" si="76"/>
        <v>0</v>
      </c>
      <c r="X395" s="11" t="b">
        <f t="shared" si="77"/>
        <v>0</v>
      </c>
      <c r="Y395" s="12">
        <f t="shared" si="78"/>
        <v>0</v>
      </c>
      <c r="Z395" s="11">
        <f t="shared" si="81"/>
        <v>0</v>
      </c>
      <c r="AA395" s="11">
        <f t="shared" si="82"/>
        <v>0</v>
      </c>
      <c r="AB395" s="11">
        <f t="shared" si="79"/>
        <v>1</v>
      </c>
      <c r="AC395" s="11">
        <f t="shared" si="80"/>
        <v>1</v>
      </c>
      <c r="AE395" s="11" t="str">
        <f>IF(E395&lt;&gt;"",OR(VLOOKUP(H395,DONNEES!$G$2:$H$7,2,0)="09",VLOOKUP(H395,DONNEES!$G$2:$H$7,2,0)="19"),"")</f>
        <v/>
      </c>
      <c r="AJ395" s="17" t="b">
        <f t="shared" si="83"/>
        <v>1</v>
      </c>
      <c r="AK395" s="11" t="str">
        <f t="shared" si="84"/>
        <v/>
      </c>
      <c r="AL395" s="11" t="str">
        <f t="shared" si="85"/>
        <v/>
      </c>
      <c r="AM395" s="11" t="str">
        <f t="shared" si="87"/>
        <v/>
      </c>
      <c r="AN395" s="11" t="str">
        <f t="shared" si="86"/>
        <v/>
      </c>
    </row>
    <row r="396" spans="1:40" x14ac:dyDescent="0.25">
      <c r="A396" s="6"/>
      <c r="B396" s="6"/>
      <c r="C396" s="2" t="str">
        <f>IFERROR(VLOOKUP(B396,DONNEES!$E:$F,2,0),"")</f>
        <v/>
      </c>
      <c r="D396" s="6"/>
      <c r="E396" s="6"/>
      <c r="F396" s="6"/>
      <c r="G396" s="6"/>
      <c r="H396" s="6"/>
      <c r="I396" s="6"/>
      <c r="J396" s="6"/>
      <c r="K396" s="6"/>
      <c r="L396" s="6"/>
      <c r="M396" s="2" t="str">
        <f>IFERROR(VLOOKUP(L396,DONNEES!$P$2:$Q$8,2,0),"")</f>
        <v/>
      </c>
      <c r="N396" s="6"/>
      <c r="O396" s="18"/>
      <c r="P396" s="18"/>
      <c r="Q396" s="6"/>
      <c r="R396" s="2" t="str">
        <f>IFERROR(VLOOKUP(Q396,DONNEES!$N$2:$O$17,2,0),"")</f>
        <v/>
      </c>
      <c r="S396" s="6"/>
      <c r="T396" s="2" t="str">
        <f>IFERROR(VLOOKUP(S396,DONNEES!$R$2:$S$6,2,0),"")</f>
        <v/>
      </c>
      <c r="V396" s="11" t="str">
        <f t="shared" si="75"/>
        <v/>
      </c>
      <c r="W396" s="11" t="b">
        <f t="shared" si="76"/>
        <v>0</v>
      </c>
      <c r="X396" s="11" t="b">
        <f t="shared" si="77"/>
        <v>0</v>
      </c>
      <c r="Y396" s="12">
        <f t="shared" si="78"/>
        <v>0</v>
      </c>
      <c r="Z396" s="11">
        <f t="shared" si="81"/>
        <v>0</v>
      </c>
      <c r="AA396" s="11">
        <f t="shared" si="82"/>
        <v>0</v>
      </c>
      <c r="AB396" s="11">
        <f t="shared" si="79"/>
        <v>1</v>
      </c>
      <c r="AC396" s="11">
        <f t="shared" si="80"/>
        <v>1</v>
      </c>
      <c r="AE396" s="11" t="str">
        <f>IF(E396&lt;&gt;"",OR(VLOOKUP(H396,DONNEES!$G$2:$H$7,2,0)="09",VLOOKUP(H396,DONNEES!$G$2:$H$7,2,0)="19"),"")</f>
        <v/>
      </c>
      <c r="AJ396" s="17" t="b">
        <f t="shared" si="83"/>
        <v>1</v>
      </c>
      <c r="AK396" s="11" t="str">
        <f t="shared" si="84"/>
        <v/>
      </c>
      <c r="AL396" s="11" t="str">
        <f t="shared" si="85"/>
        <v/>
      </c>
      <c r="AM396" s="11" t="str">
        <f t="shared" si="87"/>
        <v/>
      </c>
      <c r="AN396" s="11" t="str">
        <f t="shared" si="86"/>
        <v/>
      </c>
    </row>
    <row r="397" spans="1:40" x14ac:dyDescent="0.25">
      <c r="A397" s="6"/>
      <c r="B397" s="6"/>
      <c r="C397" s="2" t="str">
        <f>IFERROR(VLOOKUP(B397,DONNEES!$E:$F,2,0),"")</f>
        <v/>
      </c>
      <c r="D397" s="6"/>
      <c r="E397" s="6"/>
      <c r="F397" s="6"/>
      <c r="G397" s="6"/>
      <c r="H397" s="6"/>
      <c r="I397" s="6"/>
      <c r="J397" s="6"/>
      <c r="K397" s="6"/>
      <c r="L397" s="6"/>
      <c r="M397" s="2" t="str">
        <f>IFERROR(VLOOKUP(L397,DONNEES!$P$2:$Q$8,2,0),"")</f>
        <v/>
      </c>
      <c r="N397" s="6"/>
      <c r="O397" s="18"/>
      <c r="P397" s="18"/>
      <c r="Q397" s="6"/>
      <c r="R397" s="2" t="str">
        <f>IFERROR(VLOOKUP(Q397,DONNEES!$N$2:$O$17,2,0),"")</f>
        <v/>
      </c>
      <c r="S397" s="6"/>
      <c r="T397" s="2" t="str">
        <f>IFERROR(VLOOKUP(S397,DONNEES!$R$2:$S$6,2,0),"")</f>
        <v/>
      </c>
      <c r="V397" s="11" t="str">
        <f t="shared" si="75"/>
        <v/>
      </c>
      <c r="W397" s="11" t="b">
        <f t="shared" si="76"/>
        <v>0</v>
      </c>
      <c r="X397" s="11" t="b">
        <f t="shared" si="77"/>
        <v>0</v>
      </c>
      <c r="Y397" s="12">
        <f t="shared" si="78"/>
        <v>0</v>
      </c>
      <c r="Z397" s="11">
        <f t="shared" si="81"/>
        <v>0</v>
      </c>
      <c r="AA397" s="11">
        <f t="shared" si="82"/>
        <v>0</v>
      </c>
      <c r="AB397" s="11">
        <f t="shared" si="79"/>
        <v>1</v>
      </c>
      <c r="AC397" s="11">
        <f t="shared" si="80"/>
        <v>1</v>
      </c>
      <c r="AE397" s="11" t="str">
        <f>IF(E397&lt;&gt;"",OR(VLOOKUP(H397,DONNEES!$G$2:$H$7,2,0)="09",VLOOKUP(H397,DONNEES!$G$2:$H$7,2,0)="19"),"")</f>
        <v/>
      </c>
      <c r="AJ397" s="17" t="b">
        <f t="shared" si="83"/>
        <v>1</v>
      </c>
      <c r="AK397" s="11" t="str">
        <f t="shared" si="84"/>
        <v/>
      </c>
      <c r="AL397" s="11" t="str">
        <f t="shared" si="85"/>
        <v/>
      </c>
      <c r="AM397" s="11" t="str">
        <f t="shared" si="87"/>
        <v/>
      </c>
      <c r="AN397" s="11" t="str">
        <f t="shared" si="86"/>
        <v/>
      </c>
    </row>
    <row r="398" spans="1:40" x14ac:dyDescent="0.25">
      <c r="A398" s="6"/>
      <c r="B398" s="6"/>
      <c r="C398" s="2" t="str">
        <f>IFERROR(VLOOKUP(B398,DONNEES!$E:$F,2,0),"")</f>
        <v/>
      </c>
      <c r="D398" s="6"/>
      <c r="E398" s="6"/>
      <c r="F398" s="6"/>
      <c r="G398" s="6"/>
      <c r="H398" s="6"/>
      <c r="I398" s="6"/>
      <c r="J398" s="6"/>
      <c r="K398" s="6"/>
      <c r="L398" s="6"/>
      <c r="M398" s="2" t="str">
        <f>IFERROR(VLOOKUP(L398,DONNEES!$P$2:$Q$8,2,0),"")</f>
        <v/>
      </c>
      <c r="N398" s="6"/>
      <c r="O398" s="18"/>
      <c r="P398" s="18"/>
      <c r="Q398" s="6"/>
      <c r="R398" s="2" t="str">
        <f>IFERROR(VLOOKUP(Q398,DONNEES!$N$2:$O$17,2,0),"")</f>
        <v/>
      </c>
      <c r="S398" s="6"/>
      <c r="T398" s="2" t="str">
        <f>IFERROR(VLOOKUP(S398,DONNEES!$R$2:$S$6,2,0),"")</f>
        <v/>
      </c>
      <c r="V398" s="11" t="str">
        <f t="shared" si="75"/>
        <v/>
      </c>
      <c r="W398" s="11" t="b">
        <f t="shared" si="76"/>
        <v>0</v>
      </c>
      <c r="X398" s="11" t="b">
        <f t="shared" si="77"/>
        <v>0</v>
      </c>
      <c r="Y398" s="12">
        <f t="shared" si="78"/>
        <v>0</v>
      </c>
      <c r="Z398" s="11">
        <f t="shared" si="81"/>
        <v>0</v>
      </c>
      <c r="AA398" s="11">
        <f t="shared" si="82"/>
        <v>0</v>
      </c>
      <c r="AB398" s="11">
        <f t="shared" si="79"/>
        <v>1</v>
      </c>
      <c r="AC398" s="11">
        <f t="shared" si="80"/>
        <v>1</v>
      </c>
      <c r="AE398" s="11" t="str">
        <f>IF(E398&lt;&gt;"",OR(VLOOKUP(H398,DONNEES!$G$2:$H$7,2,0)="09",VLOOKUP(H398,DONNEES!$G$2:$H$7,2,0)="19"),"")</f>
        <v/>
      </c>
      <c r="AJ398" s="17" t="b">
        <f t="shared" si="83"/>
        <v>1</v>
      </c>
      <c r="AK398" s="11" t="str">
        <f t="shared" si="84"/>
        <v/>
      </c>
      <c r="AL398" s="11" t="str">
        <f t="shared" si="85"/>
        <v/>
      </c>
      <c r="AM398" s="11" t="str">
        <f t="shared" si="87"/>
        <v/>
      </c>
      <c r="AN398" s="11" t="str">
        <f t="shared" si="86"/>
        <v/>
      </c>
    </row>
    <row r="399" spans="1:40" x14ac:dyDescent="0.25">
      <c r="A399" s="6"/>
      <c r="B399" s="6"/>
      <c r="C399" s="2" t="str">
        <f>IFERROR(VLOOKUP(B399,DONNEES!$E:$F,2,0),"")</f>
        <v/>
      </c>
      <c r="D399" s="6"/>
      <c r="E399" s="6"/>
      <c r="F399" s="6"/>
      <c r="G399" s="6"/>
      <c r="H399" s="6"/>
      <c r="I399" s="6"/>
      <c r="J399" s="6"/>
      <c r="K399" s="6"/>
      <c r="L399" s="6"/>
      <c r="M399" s="2" t="str">
        <f>IFERROR(VLOOKUP(L399,DONNEES!$P$2:$Q$8,2,0),"")</f>
        <v/>
      </c>
      <c r="N399" s="6"/>
      <c r="O399" s="18"/>
      <c r="P399" s="18"/>
      <c r="Q399" s="6"/>
      <c r="R399" s="2" t="str">
        <f>IFERROR(VLOOKUP(Q399,DONNEES!$N$2:$O$17,2,0),"")</f>
        <v/>
      </c>
      <c r="S399" s="6"/>
      <c r="T399" s="2" t="str">
        <f>IFERROR(VLOOKUP(S399,DONNEES!$R$2:$S$6,2,0),"")</f>
        <v/>
      </c>
      <c r="V399" s="11" t="str">
        <f t="shared" ref="V399:V462" si="88">LEFT(H399,1)</f>
        <v/>
      </c>
      <c r="W399" s="11" t="b">
        <f t="shared" ref="W399:W462" si="89">SUMIFS(I:I,A:A,A399,V:V,"D")&lt;&gt;SUMIFS(I:I,A:A,A399,V:V,"C")</f>
        <v>0</v>
      </c>
      <c r="X399" s="11" t="b">
        <f t="shared" ref="X399:X462" si="90">IF(V399&lt;&gt;"",OR(AND(NOT(ISBLANK(B399)),NOT(ISBLANK(D399))),AND(ISBLANK(B399),ISBLANK(D399))),FALSE)</f>
        <v>0</v>
      </c>
      <c r="Y399" s="12">
        <f t="shared" ref="Y399:Y462" si="91">IF(W399=FALSE,0,1)</f>
        <v>0</v>
      </c>
      <c r="Z399" s="11">
        <f t="shared" si="81"/>
        <v>0</v>
      </c>
      <c r="AA399" s="11">
        <f t="shared" si="82"/>
        <v>0</v>
      </c>
      <c r="AB399" s="11">
        <f t="shared" ref="AB399:AB462" si="92">IF(A399&lt;&gt;0,0,1)</f>
        <v>1</v>
      </c>
      <c r="AC399" s="11">
        <f t="shared" ref="AC399:AC462" si="93">IF(H399&lt;&gt;0,0,1)</f>
        <v>1</v>
      </c>
      <c r="AE399" s="11" t="str">
        <f>IF(E399&lt;&gt;"",OR(VLOOKUP(H399,DONNEES!$G$2:$H$7,2,0)="09",VLOOKUP(H399,DONNEES!$G$2:$H$7,2,0)="19"),"")</f>
        <v/>
      </c>
      <c r="AJ399" s="17" t="b">
        <f t="shared" si="83"/>
        <v>1</v>
      </c>
      <c r="AK399" s="11" t="str">
        <f t="shared" si="84"/>
        <v/>
      </c>
      <c r="AL399" s="11" t="str">
        <f t="shared" si="85"/>
        <v/>
      </c>
      <c r="AM399" s="11" t="str">
        <f t="shared" si="87"/>
        <v/>
      </c>
      <c r="AN399" s="11" t="str">
        <f t="shared" si="86"/>
        <v/>
      </c>
    </row>
    <row r="400" spans="1:40" x14ac:dyDescent="0.25">
      <c r="A400" s="6"/>
      <c r="B400" s="6"/>
      <c r="C400" s="2" t="str">
        <f>IFERROR(VLOOKUP(B400,DONNEES!$E:$F,2,0),"")</f>
        <v/>
      </c>
      <c r="D400" s="6"/>
      <c r="E400" s="6"/>
      <c r="F400" s="6"/>
      <c r="G400" s="6"/>
      <c r="H400" s="6"/>
      <c r="I400" s="6"/>
      <c r="J400" s="6"/>
      <c r="K400" s="6"/>
      <c r="L400" s="6"/>
      <c r="M400" s="2" t="str">
        <f>IFERROR(VLOOKUP(L400,DONNEES!$P$2:$Q$8,2,0),"")</f>
        <v/>
      </c>
      <c r="N400" s="6"/>
      <c r="O400" s="18"/>
      <c r="P400" s="18"/>
      <c r="Q400" s="6"/>
      <c r="R400" s="2" t="str">
        <f>IFERROR(VLOOKUP(Q400,DONNEES!$N$2:$O$17,2,0),"")</f>
        <v/>
      </c>
      <c r="S400" s="6"/>
      <c r="T400" s="2" t="str">
        <f>IFERROR(VLOOKUP(S400,DONNEES!$R$2:$S$6,2,0),"")</f>
        <v/>
      </c>
      <c r="V400" s="11" t="str">
        <f t="shared" si="88"/>
        <v/>
      </c>
      <c r="W400" s="11" t="b">
        <f t="shared" si="89"/>
        <v>0</v>
      </c>
      <c r="X400" s="11" t="b">
        <f t="shared" si="90"/>
        <v>0</v>
      </c>
      <c r="Y400" s="12">
        <f t="shared" si="91"/>
        <v>0</v>
      </c>
      <c r="Z400" s="11">
        <f t="shared" ref="Z400:Z463" si="94">IF(X400=FALSE,0,1)</f>
        <v>0</v>
      </c>
      <c r="AA400" s="11">
        <f t="shared" ref="AA400:AA463" si="95">AB400-AC400</f>
        <v>0</v>
      </c>
      <c r="AB400" s="11">
        <f t="shared" si="92"/>
        <v>1</v>
      </c>
      <c r="AC400" s="11">
        <f t="shared" si="93"/>
        <v>1</v>
      </c>
      <c r="AE400" s="11" t="str">
        <f>IF(E400&lt;&gt;"",OR(VLOOKUP(H400,DONNEES!$G$2:$H$7,2,0)="09",VLOOKUP(H400,DONNEES!$G$2:$H$7,2,0)="19"),"")</f>
        <v/>
      </c>
      <c r="AJ400" s="17" t="b">
        <f t="shared" ref="AJ400:AJ463" si="96">IF(D400="",E400="",IF(D400&lt;&gt;"",E400&lt;&gt;""))</f>
        <v>1</v>
      </c>
      <c r="AK400" s="11" t="str">
        <f t="shared" ref="AK400:AK463" si="97">LEFT(B400,1)</f>
        <v/>
      </c>
      <c r="AL400" s="11" t="str">
        <f t="shared" ref="AL400:AL463" si="98">IF(AK400="635","7","")</f>
        <v/>
      </c>
      <c r="AM400" s="11" t="str">
        <f t="shared" si="87"/>
        <v/>
      </c>
      <c r="AN400" s="11" t="str">
        <f t="shared" si="86"/>
        <v/>
      </c>
    </row>
    <row r="401" spans="1:40" x14ac:dyDescent="0.25">
      <c r="A401" s="6"/>
      <c r="B401" s="6"/>
      <c r="C401" s="2" t="str">
        <f>IFERROR(VLOOKUP(B401,DONNEES!$E:$F,2,0),"")</f>
        <v/>
      </c>
      <c r="D401" s="6"/>
      <c r="E401" s="6"/>
      <c r="F401" s="6"/>
      <c r="G401" s="6"/>
      <c r="H401" s="6"/>
      <c r="I401" s="6"/>
      <c r="J401" s="6"/>
      <c r="K401" s="6"/>
      <c r="L401" s="6"/>
      <c r="M401" s="2" t="str">
        <f>IFERROR(VLOOKUP(L401,DONNEES!$P$2:$Q$8,2,0),"")</f>
        <v/>
      </c>
      <c r="N401" s="6"/>
      <c r="O401" s="18"/>
      <c r="P401" s="18"/>
      <c r="Q401" s="6"/>
      <c r="R401" s="2" t="str">
        <f>IFERROR(VLOOKUP(Q401,DONNEES!$N$2:$O$17,2,0),"")</f>
        <v/>
      </c>
      <c r="S401" s="6"/>
      <c r="T401" s="2" t="str">
        <f>IFERROR(VLOOKUP(S401,DONNEES!$R$2:$S$6,2,0),"")</f>
        <v/>
      </c>
      <c r="V401" s="11" t="str">
        <f t="shared" si="88"/>
        <v/>
      </c>
      <c r="W401" s="11" t="b">
        <f t="shared" si="89"/>
        <v>0</v>
      </c>
      <c r="X401" s="11" t="b">
        <f t="shared" si="90"/>
        <v>0</v>
      </c>
      <c r="Y401" s="12">
        <f t="shared" si="91"/>
        <v>0</v>
      </c>
      <c r="Z401" s="11">
        <f t="shared" si="94"/>
        <v>0</v>
      </c>
      <c r="AA401" s="11">
        <f t="shared" si="95"/>
        <v>0</v>
      </c>
      <c r="AB401" s="11">
        <f t="shared" si="92"/>
        <v>1</v>
      </c>
      <c r="AC401" s="11">
        <f t="shared" si="93"/>
        <v>1</v>
      </c>
      <c r="AE401" s="11" t="str">
        <f>IF(E401&lt;&gt;"",OR(VLOOKUP(H401,DONNEES!$G$2:$H$7,2,0)="09",VLOOKUP(H401,DONNEES!$G$2:$H$7,2,0)="19"),"")</f>
        <v/>
      </c>
      <c r="AJ401" s="17" t="b">
        <f t="shared" si="96"/>
        <v>1</v>
      </c>
      <c r="AK401" s="11" t="str">
        <f t="shared" si="97"/>
        <v/>
      </c>
      <c r="AL401" s="11" t="str">
        <f t="shared" si="98"/>
        <v/>
      </c>
      <c r="AM401" s="11" t="str">
        <f t="shared" si="87"/>
        <v/>
      </c>
      <c r="AN401" s="11" t="str">
        <f t="shared" si="86"/>
        <v/>
      </c>
    </row>
    <row r="402" spans="1:40" x14ac:dyDescent="0.25">
      <c r="A402" s="6"/>
      <c r="B402" s="6"/>
      <c r="C402" s="2" t="str">
        <f>IFERROR(VLOOKUP(B402,DONNEES!$E:$F,2,0),"")</f>
        <v/>
      </c>
      <c r="D402" s="6"/>
      <c r="E402" s="6"/>
      <c r="F402" s="6"/>
      <c r="G402" s="6"/>
      <c r="H402" s="6"/>
      <c r="I402" s="6"/>
      <c r="J402" s="6"/>
      <c r="K402" s="6"/>
      <c r="L402" s="6"/>
      <c r="M402" s="2" t="str">
        <f>IFERROR(VLOOKUP(L402,DONNEES!$P$2:$Q$8,2,0),"")</f>
        <v/>
      </c>
      <c r="N402" s="6"/>
      <c r="O402" s="18"/>
      <c r="P402" s="18"/>
      <c r="Q402" s="6"/>
      <c r="R402" s="2" t="str">
        <f>IFERROR(VLOOKUP(Q402,DONNEES!$N$2:$O$17,2,0),"")</f>
        <v/>
      </c>
      <c r="S402" s="6"/>
      <c r="T402" s="2" t="str">
        <f>IFERROR(VLOOKUP(S402,DONNEES!$R$2:$S$6,2,0),"")</f>
        <v/>
      </c>
      <c r="V402" s="11" t="str">
        <f t="shared" si="88"/>
        <v/>
      </c>
      <c r="W402" s="11" t="b">
        <f t="shared" si="89"/>
        <v>0</v>
      </c>
      <c r="X402" s="11" t="b">
        <f t="shared" si="90"/>
        <v>0</v>
      </c>
      <c r="Y402" s="12">
        <f t="shared" si="91"/>
        <v>0</v>
      </c>
      <c r="Z402" s="11">
        <f t="shared" si="94"/>
        <v>0</v>
      </c>
      <c r="AA402" s="11">
        <f t="shared" si="95"/>
        <v>0</v>
      </c>
      <c r="AB402" s="11">
        <f t="shared" si="92"/>
        <v>1</v>
      </c>
      <c r="AC402" s="11">
        <f t="shared" si="93"/>
        <v>1</v>
      </c>
      <c r="AE402" s="11" t="str">
        <f>IF(E402&lt;&gt;"",OR(VLOOKUP(H402,DONNEES!$G$2:$H$7,2,0)="09",VLOOKUP(H402,DONNEES!$G$2:$H$7,2,0)="19"),"")</f>
        <v/>
      </c>
      <c r="AJ402" s="17" t="b">
        <f t="shared" si="96"/>
        <v>1</v>
      </c>
      <c r="AK402" s="11" t="str">
        <f t="shared" si="97"/>
        <v/>
      </c>
      <c r="AL402" s="11" t="str">
        <f t="shared" si="98"/>
        <v/>
      </c>
      <c r="AM402" s="11" t="str">
        <f t="shared" si="87"/>
        <v/>
      </c>
      <c r="AN402" s="11" t="str">
        <f t="shared" si="86"/>
        <v/>
      </c>
    </row>
    <row r="403" spans="1:40" x14ac:dyDescent="0.25">
      <c r="A403" s="6"/>
      <c r="B403" s="6"/>
      <c r="C403" s="2" t="str">
        <f>IFERROR(VLOOKUP(B403,DONNEES!$E:$F,2,0),"")</f>
        <v/>
      </c>
      <c r="D403" s="6"/>
      <c r="E403" s="6"/>
      <c r="F403" s="6"/>
      <c r="G403" s="6"/>
      <c r="H403" s="6"/>
      <c r="I403" s="6"/>
      <c r="J403" s="6"/>
      <c r="K403" s="6"/>
      <c r="L403" s="6"/>
      <c r="M403" s="2" t="str">
        <f>IFERROR(VLOOKUP(L403,DONNEES!$P$2:$Q$8,2,0),"")</f>
        <v/>
      </c>
      <c r="N403" s="6"/>
      <c r="O403" s="18"/>
      <c r="P403" s="18"/>
      <c r="Q403" s="6"/>
      <c r="R403" s="2" t="str">
        <f>IFERROR(VLOOKUP(Q403,DONNEES!$N$2:$O$17,2,0),"")</f>
        <v/>
      </c>
      <c r="S403" s="6"/>
      <c r="T403" s="2" t="str">
        <f>IFERROR(VLOOKUP(S403,DONNEES!$R$2:$S$6,2,0),"")</f>
        <v/>
      </c>
      <c r="V403" s="11" t="str">
        <f t="shared" si="88"/>
        <v/>
      </c>
      <c r="W403" s="11" t="b">
        <f t="shared" si="89"/>
        <v>0</v>
      </c>
      <c r="X403" s="11" t="b">
        <f t="shared" si="90"/>
        <v>0</v>
      </c>
      <c r="Y403" s="12">
        <f t="shared" si="91"/>
        <v>0</v>
      </c>
      <c r="Z403" s="11">
        <f t="shared" si="94"/>
        <v>0</v>
      </c>
      <c r="AA403" s="11">
        <f t="shared" si="95"/>
        <v>0</v>
      </c>
      <c r="AB403" s="11">
        <f t="shared" si="92"/>
        <v>1</v>
      </c>
      <c r="AC403" s="11">
        <f t="shared" si="93"/>
        <v>1</v>
      </c>
      <c r="AE403" s="11" t="str">
        <f>IF(E403&lt;&gt;"",OR(VLOOKUP(H403,DONNEES!$G$2:$H$7,2,0)="09",VLOOKUP(H403,DONNEES!$G$2:$H$7,2,0)="19"),"")</f>
        <v/>
      </c>
      <c r="AJ403" s="17" t="b">
        <f t="shared" si="96"/>
        <v>1</v>
      </c>
      <c r="AK403" s="11" t="str">
        <f t="shared" si="97"/>
        <v/>
      </c>
      <c r="AL403" s="11" t="str">
        <f t="shared" si="98"/>
        <v/>
      </c>
      <c r="AM403" s="11" t="str">
        <f t="shared" si="87"/>
        <v/>
      </c>
      <c r="AN403" s="11" t="str">
        <f t="shared" si="86"/>
        <v/>
      </c>
    </row>
    <row r="404" spans="1:40" x14ac:dyDescent="0.25">
      <c r="A404" s="6"/>
      <c r="B404" s="6"/>
      <c r="C404" s="2" t="str">
        <f>IFERROR(VLOOKUP(B404,DONNEES!$E:$F,2,0),"")</f>
        <v/>
      </c>
      <c r="D404" s="6"/>
      <c r="E404" s="6"/>
      <c r="F404" s="6"/>
      <c r="G404" s="6"/>
      <c r="H404" s="6"/>
      <c r="I404" s="6"/>
      <c r="J404" s="6"/>
      <c r="K404" s="6"/>
      <c r="L404" s="6"/>
      <c r="M404" s="2" t="str">
        <f>IFERROR(VLOOKUP(L404,DONNEES!$P$2:$Q$8,2,0),"")</f>
        <v/>
      </c>
      <c r="N404" s="6"/>
      <c r="O404" s="18"/>
      <c r="P404" s="18"/>
      <c r="Q404" s="6"/>
      <c r="R404" s="2" t="str">
        <f>IFERROR(VLOOKUP(Q404,DONNEES!$N$2:$O$17,2,0),"")</f>
        <v/>
      </c>
      <c r="S404" s="6"/>
      <c r="T404" s="2" t="str">
        <f>IFERROR(VLOOKUP(S404,DONNEES!$R$2:$S$6,2,0),"")</f>
        <v/>
      </c>
      <c r="V404" s="11" t="str">
        <f t="shared" si="88"/>
        <v/>
      </c>
      <c r="W404" s="11" t="b">
        <f t="shared" si="89"/>
        <v>0</v>
      </c>
      <c r="X404" s="11" t="b">
        <f t="shared" si="90"/>
        <v>0</v>
      </c>
      <c r="Y404" s="12">
        <f t="shared" si="91"/>
        <v>0</v>
      </c>
      <c r="Z404" s="11">
        <f t="shared" si="94"/>
        <v>0</v>
      </c>
      <c r="AA404" s="11">
        <f t="shared" si="95"/>
        <v>0</v>
      </c>
      <c r="AB404" s="11">
        <f t="shared" si="92"/>
        <v>1</v>
      </c>
      <c r="AC404" s="11">
        <f t="shared" si="93"/>
        <v>1</v>
      </c>
      <c r="AE404" s="11" t="str">
        <f>IF(E404&lt;&gt;"",OR(VLOOKUP(H404,DONNEES!$G$2:$H$7,2,0)="09",VLOOKUP(H404,DONNEES!$G$2:$H$7,2,0)="19"),"")</f>
        <v/>
      </c>
      <c r="AJ404" s="17" t="b">
        <f t="shared" si="96"/>
        <v>1</v>
      </c>
      <c r="AK404" s="11" t="str">
        <f t="shared" si="97"/>
        <v/>
      </c>
      <c r="AL404" s="11" t="str">
        <f t="shared" si="98"/>
        <v/>
      </c>
      <c r="AM404" s="11" t="str">
        <f t="shared" si="87"/>
        <v/>
      </c>
      <c r="AN404" s="11" t="str">
        <f t="shared" si="86"/>
        <v/>
      </c>
    </row>
    <row r="405" spans="1:40" x14ac:dyDescent="0.25">
      <c r="A405" s="6"/>
      <c r="B405" s="6"/>
      <c r="C405" s="2" t="str">
        <f>IFERROR(VLOOKUP(B405,DONNEES!$E:$F,2,0),"")</f>
        <v/>
      </c>
      <c r="D405" s="6"/>
      <c r="E405" s="6"/>
      <c r="F405" s="6"/>
      <c r="G405" s="6"/>
      <c r="H405" s="6"/>
      <c r="I405" s="6"/>
      <c r="J405" s="6"/>
      <c r="K405" s="6"/>
      <c r="L405" s="6"/>
      <c r="M405" s="2" t="str">
        <f>IFERROR(VLOOKUP(L405,DONNEES!$P$2:$Q$8,2,0),"")</f>
        <v/>
      </c>
      <c r="N405" s="6"/>
      <c r="O405" s="18"/>
      <c r="P405" s="18"/>
      <c r="Q405" s="6"/>
      <c r="R405" s="2" t="str">
        <f>IFERROR(VLOOKUP(Q405,DONNEES!$N$2:$O$17,2,0),"")</f>
        <v/>
      </c>
      <c r="S405" s="6"/>
      <c r="T405" s="2" t="str">
        <f>IFERROR(VLOOKUP(S405,DONNEES!$R$2:$S$6,2,0),"")</f>
        <v/>
      </c>
      <c r="V405" s="11" t="str">
        <f t="shared" si="88"/>
        <v/>
      </c>
      <c r="W405" s="11" t="b">
        <f t="shared" si="89"/>
        <v>0</v>
      </c>
      <c r="X405" s="11" t="b">
        <f t="shared" si="90"/>
        <v>0</v>
      </c>
      <c r="Y405" s="12">
        <f t="shared" si="91"/>
        <v>0</v>
      </c>
      <c r="Z405" s="11">
        <f t="shared" si="94"/>
        <v>0</v>
      </c>
      <c r="AA405" s="11">
        <f t="shared" si="95"/>
        <v>0</v>
      </c>
      <c r="AB405" s="11">
        <f t="shared" si="92"/>
        <v>1</v>
      </c>
      <c r="AC405" s="11">
        <f t="shared" si="93"/>
        <v>1</v>
      </c>
      <c r="AE405" s="11" t="str">
        <f>IF(E405&lt;&gt;"",OR(VLOOKUP(H405,DONNEES!$G$2:$H$7,2,0)="09",VLOOKUP(H405,DONNEES!$G$2:$H$7,2,0)="19"),"")</f>
        <v/>
      </c>
      <c r="AJ405" s="17" t="b">
        <f t="shared" si="96"/>
        <v>1</v>
      </c>
      <c r="AK405" s="11" t="str">
        <f t="shared" si="97"/>
        <v/>
      </c>
      <c r="AL405" s="11" t="str">
        <f t="shared" si="98"/>
        <v/>
      </c>
      <c r="AM405" s="11" t="str">
        <f t="shared" si="87"/>
        <v/>
      </c>
      <c r="AN405" s="11" t="str">
        <f t="shared" si="86"/>
        <v/>
      </c>
    </row>
    <row r="406" spans="1:40" x14ac:dyDescent="0.25">
      <c r="A406" s="6"/>
      <c r="B406" s="6"/>
      <c r="C406" s="2" t="str">
        <f>IFERROR(VLOOKUP(B406,DONNEES!$E:$F,2,0),"")</f>
        <v/>
      </c>
      <c r="D406" s="6"/>
      <c r="E406" s="6"/>
      <c r="F406" s="6"/>
      <c r="G406" s="6"/>
      <c r="H406" s="6"/>
      <c r="I406" s="6"/>
      <c r="J406" s="6"/>
      <c r="K406" s="6"/>
      <c r="L406" s="6"/>
      <c r="M406" s="2" t="str">
        <f>IFERROR(VLOOKUP(L406,DONNEES!$P$2:$Q$8,2,0),"")</f>
        <v/>
      </c>
      <c r="N406" s="6"/>
      <c r="O406" s="18"/>
      <c r="P406" s="18"/>
      <c r="Q406" s="6"/>
      <c r="R406" s="2" t="str">
        <f>IFERROR(VLOOKUP(Q406,DONNEES!$N$2:$O$17,2,0),"")</f>
        <v/>
      </c>
      <c r="S406" s="6"/>
      <c r="T406" s="2" t="str">
        <f>IFERROR(VLOOKUP(S406,DONNEES!$R$2:$S$6,2,0),"")</f>
        <v/>
      </c>
      <c r="V406" s="11" t="str">
        <f t="shared" si="88"/>
        <v/>
      </c>
      <c r="W406" s="11" t="b">
        <f t="shared" si="89"/>
        <v>0</v>
      </c>
      <c r="X406" s="11" t="b">
        <f t="shared" si="90"/>
        <v>0</v>
      </c>
      <c r="Y406" s="12">
        <f t="shared" si="91"/>
        <v>0</v>
      </c>
      <c r="Z406" s="11">
        <f t="shared" si="94"/>
        <v>0</v>
      </c>
      <c r="AA406" s="11">
        <f t="shared" si="95"/>
        <v>0</v>
      </c>
      <c r="AB406" s="11">
        <f t="shared" si="92"/>
        <v>1</v>
      </c>
      <c r="AC406" s="11">
        <f t="shared" si="93"/>
        <v>1</v>
      </c>
      <c r="AE406" s="11" t="str">
        <f>IF(E406&lt;&gt;"",OR(VLOOKUP(H406,DONNEES!$G$2:$H$7,2,0)="09",VLOOKUP(H406,DONNEES!$G$2:$H$7,2,0)="19"),"")</f>
        <v/>
      </c>
      <c r="AJ406" s="17" t="b">
        <f t="shared" si="96"/>
        <v>1</v>
      </c>
      <c r="AK406" s="11" t="str">
        <f t="shared" si="97"/>
        <v/>
      </c>
      <c r="AL406" s="11" t="str">
        <f t="shared" si="98"/>
        <v/>
      </c>
      <c r="AM406" s="11" t="str">
        <f t="shared" si="87"/>
        <v/>
      </c>
      <c r="AN406" s="11" t="str">
        <f t="shared" si="86"/>
        <v/>
      </c>
    </row>
    <row r="407" spans="1:40" x14ac:dyDescent="0.25">
      <c r="A407" s="6"/>
      <c r="B407" s="6"/>
      <c r="C407" s="2" t="str">
        <f>IFERROR(VLOOKUP(B407,DONNEES!$E:$F,2,0),"")</f>
        <v/>
      </c>
      <c r="D407" s="6"/>
      <c r="E407" s="6"/>
      <c r="F407" s="6"/>
      <c r="G407" s="6"/>
      <c r="H407" s="6"/>
      <c r="I407" s="6"/>
      <c r="J407" s="6"/>
      <c r="K407" s="6"/>
      <c r="L407" s="6"/>
      <c r="M407" s="2" t="str">
        <f>IFERROR(VLOOKUP(L407,DONNEES!$P$2:$Q$8,2,0),"")</f>
        <v/>
      </c>
      <c r="N407" s="6"/>
      <c r="O407" s="18"/>
      <c r="P407" s="18"/>
      <c r="Q407" s="6"/>
      <c r="R407" s="2" t="str">
        <f>IFERROR(VLOOKUP(Q407,DONNEES!$N$2:$O$17,2,0),"")</f>
        <v/>
      </c>
      <c r="S407" s="6"/>
      <c r="T407" s="2" t="str">
        <f>IFERROR(VLOOKUP(S407,DONNEES!$R$2:$S$6,2,0),"")</f>
        <v/>
      </c>
      <c r="V407" s="11" t="str">
        <f t="shared" si="88"/>
        <v/>
      </c>
      <c r="W407" s="11" t="b">
        <f t="shared" si="89"/>
        <v>0</v>
      </c>
      <c r="X407" s="11" t="b">
        <f t="shared" si="90"/>
        <v>0</v>
      </c>
      <c r="Y407" s="12">
        <f t="shared" si="91"/>
        <v>0</v>
      </c>
      <c r="Z407" s="11">
        <f t="shared" si="94"/>
        <v>0</v>
      </c>
      <c r="AA407" s="11">
        <f t="shared" si="95"/>
        <v>0</v>
      </c>
      <c r="AB407" s="11">
        <f t="shared" si="92"/>
        <v>1</v>
      </c>
      <c r="AC407" s="11">
        <f t="shared" si="93"/>
        <v>1</v>
      </c>
      <c r="AE407" s="11" t="str">
        <f>IF(E407&lt;&gt;"",OR(VLOOKUP(H407,DONNEES!$G$2:$H$7,2,0)="09",VLOOKUP(H407,DONNEES!$G$2:$H$7,2,0)="19"),"")</f>
        <v/>
      </c>
      <c r="AJ407" s="17" t="b">
        <f t="shared" si="96"/>
        <v>1</v>
      </c>
      <c r="AK407" s="11" t="str">
        <f t="shared" si="97"/>
        <v/>
      </c>
      <c r="AL407" s="11" t="str">
        <f t="shared" si="98"/>
        <v/>
      </c>
      <c r="AM407" s="11" t="str">
        <f t="shared" si="87"/>
        <v/>
      </c>
      <c r="AN407" s="11" t="str">
        <f t="shared" si="86"/>
        <v/>
      </c>
    </row>
    <row r="408" spans="1:40" x14ac:dyDescent="0.25">
      <c r="A408" s="6"/>
      <c r="B408" s="6"/>
      <c r="C408" s="2" t="str">
        <f>IFERROR(VLOOKUP(B408,DONNEES!$E:$F,2,0),"")</f>
        <v/>
      </c>
      <c r="D408" s="6"/>
      <c r="E408" s="6"/>
      <c r="F408" s="6"/>
      <c r="G408" s="6"/>
      <c r="H408" s="6"/>
      <c r="I408" s="6"/>
      <c r="J408" s="6"/>
      <c r="K408" s="6"/>
      <c r="L408" s="6"/>
      <c r="M408" s="2" t="str">
        <f>IFERROR(VLOOKUP(L408,DONNEES!$P$2:$Q$8,2,0),"")</f>
        <v/>
      </c>
      <c r="N408" s="6"/>
      <c r="O408" s="18"/>
      <c r="P408" s="18"/>
      <c r="Q408" s="6"/>
      <c r="R408" s="2" t="str">
        <f>IFERROR(VLOOKUP(Q408,DONNEES!$N$2:$O$17,2,0),"")</f>
        <v/>
      </c>
      <c r="S408" s="6"/>
      <c r="T408" s="2" t="str">
        <f>IFERROR(VLOOKUP(S408,DONNEES!$R$2:$S$6,2,0),"")</f>
        <v/>
      </c>
      <c r="V408" s="11" t="str">
        <f t="shared" si="88"/>
        <v/>
      </c>
      <c r="W408" s="11" t="b">
        <f t="shared" si="89"/>
        <v>0</v>
      </c>
      <c r="X408" s="11" t="b">
        <f t="shared" si="90"/>
        <v>0</v>
      </c>
      <c r="Y408" s="12">
        <f t="shared" si="91"/>
        <v>0</v>
      </c>
      <c r="Z408" s="11">
        <f t="shared" si="94"/>
        <v>0</v>
      </c>
      <c r="AA408" s="11">
        <f t="shared" si="95"/>
        <v>0</v>
      </c>
      <c r="AB408" s="11">
        <f t="shared" si="92"/>
        <v>1</v>
      </c>
      <c r="AC408" s="11">
        <f t="shared" si="93"/>
        <v>1</v>
      </c>
      <c r="AE408" s="11" t="str">
        <f>IF(E408&lt;&gt;"",OR(VLOOKUP(H408,DONNEES!$G$2:$H$7,2,0)="09",VLOOKUP(H408,DONNEES!$G$2:$H$7,2,0)="19"),"")</f>
        <v/>
      </c>
      <c r="AJ408" s="17" t="b">
        <f t="shared" si="96"/>
        <v>1</v>
      </c>
      <c r="AK408" s="11" t="str">
        <f t="shared" si="97"/>
        <v/>
      </c>
      <c r="AL408" s="11" t="str">
        <f t="shared" si="98"/>
        <v/>
      </c>
      <c r="AM408" s="11" t="str">
        <f t="shared" si="87"/>
        <v/>
      </c>
      <c r="AN408" s="11" t="str">
        <f t="shared" si="86"/>
        <v/>
      </c>
    </row>
    <row r="409" spans="1:40" x14ac:dyDescent="0.25">
      <c r="A409" s="6"/>
      <c r="B409" s="6"/>
      <c r="C409" s="2" t="str">
        <f>IFERROR(VLOOKUP(B409,DONNEES!$E:$F,2,0),"")</f>
        <v/>
      </c>
      <c r="D409" s="6"/>
      <c r="E409" s="6"/>
      <c r="F409" s="6"/>
      <c r="G409" s="6"/>
      <c r="H409" s="6"/>
      <c r="I409" s="6"/>
      <c r="J409" s="6"/>
      <c r="K409" s="6"/>
      <c r="L409" s="6"/>
      <c r="M409" s="2" t="str">
        <f>IFERROR(VLOOKUP(L409,DONNEES!$P$2:$Q$8,2,0),"")</f>
        <v/>
      </c>
      <c r="N409" s="6"/>
      <c r="O409" s="18"/>
      <c r="P409" s="18"/>
      <c r="Q409" s="6"/>
      <c r="R409" s="2" t="str">
        <f>IFERROR(VLOOKUP(Q409,DONNEES!$N$2:$O$17,2,0),"")</f>
        <v/>
      </c>
      <c r="S409" s="6"/>
      <c r="T409" s="2" t="str">
        <f>IFERROR(VLOOKUP(S409,DONNEES!$R$2:$S$6,2,0),"")</f>
        <v/>
      </c>
      <c r="V409" s="11" t="str">
        <f t="shared" si="88"/>
        <v/>
      </c>
      <c r="W409" s="11" t="b">
        <f t="shared" si="89"/>
        <v>0</v>
      </c>
      <c r="X409" s="11" t="b">
        <f t="shared" si="90"/>
        <v>0</v>
      </c>
      <c r="Y409" s="12">
        <f t="shared" si="91"/>
        <v>0</v>
      </c>
      <c r="Z409" s="11">
        <f t="shared" si="94"/>
        <v>0</v>
      </c>
      <c r="AA409" s="11">
        <f t="shared" si="95"/>
        <v>0</v>
      </c>
      <c r="AB409" s="11">
        <f t="shared" si="92"/>
        <v>1</v>
      </c>
      <c r="AC409" s="11">
        <f t="shared" si="93"/>
        <v>1</v>
      </c>
      <c r="AE409" s="11" t="str">
        <f>IF(E409&lt;&gt;"",OR(VLOOKUP(H409,DONNEES!$G$2:$H$7,2,0)="09",VLOOKUP(H409,DONNEES!$G$2:$H$7,2,0)="19"),"")</f>
        <v/>
      </c>
      <c r="AJ409" s="17" t="b">
        <f t="shared" si="96"/>
        <v>1</v>
      </c>
      <c r="AK409" s="11" t="str">
        <f t="shared" si="97"/>
        <v/>
      </c>
      <c r="AL409" s="11" t="str">
        <f t="shared" si="98"/>
        <v/>
      </c>
      <c r="AM409" s="11" t="str">
        <f t="shared" si="87"/>
        <v/>
      </c>
      <c r="AN409" s="11" t="str">
        <f t="shared" ref="AN409:AN472" si="99">IF(AL409&lt;&gt;"",AL409,AM409)</f>
        <v/>
      </c>
    </row>
    <row r="410" spans="1:40" x14ac:dyDescent="0.25">
      <c r="A410" s="6"/>
      <c r="B410" s="6"/>
      <c r="C410" s="2" t="str">
        <f>IFERROR(VLOOKUP(B410,DONNEES!$E:$F,2,0),"")</f>
        <v/>
      </c>
      <c r="D410" s="6"/>
      <c r="E410" s="6"/>
      <c r="F410" s="6"/>
      <c r="G410" s="6"/>
      <c r="H410" s="6"/>
      <c r="I410" s="6"/>
      <c r="J410" s="6"/>
      <c r="K410" s="6"/>
      <c r="L410" s="6"/>
      <c r="M410" s="2" t="str">
        <f>IFERROR(VLOOKUP(L410,DONNEES!$P$2:$Q$8,2,0),"")</f>
        <v/>
      </c>
      <c r="N410" s="6"/>
      <c r="O410" s="18"/>
      <c r="P410" s="18"/>
      <c r="Q410" s="6"/>
      <c r="R410" s="2" t="str">
        <f>IFERROR(VLOOKUP(Q410,DONNEES!$N$2:$O$17,2,0),"")</f>
        <v/>
      </c>
      <c r="S410" s="6"/>
      <c r="T410" s="2" t="str">
        <f>IFERROR(VLOOKUP(S410,DONNEES!$R$2:$S$6,2,0),"")</f>
        <v/>
      </c>
      <c r="V410" s="11" t="str">
        <f t="shared" si="88"/>
        <v/>
      </c>
      <c r="W410" s="11" t="b">
        <f t="shared" si="89"/>
        <v>0</v>
      </c>
      <c r="X410" s="11" t="b">
        <f t="shared" si="90"/>
        <v>0</v>
      </c>
      <c r="Y410" s="12">
        <f t="shared" si="91"/>
        <v>0</v>
      </c>
      <c r="Z410" s="11">
        <f t="shared" si="94"/>
        <v>0</v>
      </c>
      <c r="AA410" s="11">
        <f t="shared" si="95"/>
        <v>0</v>
      </c>
      <c r="AB410" s="11">
        <f t="shared" si="92"/>
        <v>1</v>
      </c>
      <c r="AC410" s="11">
        <f t="shared" si="93"/>
        <v>1</v>
      </c>
      <c r="AE410" s="11" t="str">
        <f>IF(E410&lt;&gt;"",OR(VLOOKUP(H410,DONNEES!$G$2:$H$7,2,0)="09",VLOOKUP(H410,DONNEES!$G$2:$H$7,2,0)="19"),"")</f>
        <v/>
      </c>
      <c r="AJ410" s="17" t="b">
        <f t="shared" si="96"/>
        <v>1</v>
      </c>
      <c r="AK410" s="11" t="str">
        <f t="shared" si="97"/>
        <v/>
      </c>
      <c r="AL410" s="11" t="str">
        <f t="shared" si="98"/>
        <v/>
      </c>
      <c r="AM410" s="11" t="str">
        <f t="shared" ref="AM410:AM473" si="100">IF(MID(AK410,1,1)="7","7","")</f>
        <v/>
      </c>
      <c r="AN410" s="11" t="str">
        <f t="shared" si="99"/>
        <v/>
      </c>
    </row>
    <row r="411" spans="1:40" x14ac:dyDescent="0.25">
      <c r="A411" s="6"/>
      <c r="B411" s="6"/>
      <c r="C411" s="2" t="str">
        <f>IFERROR(VLOOKUP(B411,DONNEES!$E:$F,2,0),"")</f>
        <v/>
      </c>
      <c r="D411" s="6"/>
      <c r="E411" s="6"/>
      <c r="F411" s="6"/>
      <c r="G411" s="6"/>
      <c r="H411" s="6"/>
      <c r="I411" s="6"/>
      <c r="J411" s="6"/>
      <c r="K411" s="6"/>
      <c r="L411" s="6"/>
      <c r="M411" s="2" t="str">
        <f>IFERROR(VLOOKUP(L411,DONNEES!$P$2:$Q$8,2,0),"")</f>
        <v/>
      </c>
      <c r="N411" s="6"/>
      <c r="O411" s="18"/>
      <c r="P411" s="18"/>
      <c r="Q411" s="6"/>
      <c r="R411" s="2" t="str">
        <f>IFERROR(VLOOKUP(Q411,DONNEES!$N$2:$O$17,2,0),"")</f>
        <v/>
      </c>
      <c r="S411" s="6"/>
      <c r="T411" s="2" t="str">
        <f>IFERROR(VLOOKUP(S411,DONNEES!$R$2:$S$6,2,0),"")</f>
        <v/>
      </c>
      <c r="V411" s="11" t="str">
        <f t="shared" si="88"/>
        <v/>
      </c>
      <c r="W411" s="11" t="b">
        <f t="shared" si="89"/>
        <v>0</v>
      </c>
      <c r="X411" s="11" t="b">
        <f t="shared" si="90"/>
        <v>0</v>
      </c>
      <c r="Y411" s="12">
        <f t="shared" si="91"/>
        <v>0</v>
      </c>
      <c r="Z411" s="11">
        <f t="shared" si="94"/>
        <v>0</v>
      </c>
      <c r="AA411" s="11">
        <f t="shared" si="95"/>
        <v>0</v>
      </c>
      <c r="AB411" s="11">
        <f t="shared" si="92"/>
        <v>1</v>
      </c>
      <c r="AC411" s="11">
        <f t="shared" si="93"/>
        <v>1</v>
      </c>
      <c r="AE411" s="11" t="str">
        <f>IF(E411&lt;&gt;"",OR(VLOOKUP(H411,DONNEES!$G$2:$H$7,2,0)="09",VLOOKUP(H411,DONNEES!$G$2:$H$7,2,0)="19"),"")</f>
        <v/>
      </c>
      <c r="AJ411" s="17" t="b">
        <f t="shared" si="96"/>
        <v>1</v>
      </c>
      <c r="AK411" s="11" t="str">
        <f t="shared" si="97"/>
        <v/>
      </c>
      <c r="AL411" s="11" t="str">
        <f t="shared" si="98"/>
        <v/>
      </c>
      <c r="AM411" s="11" t="str">
        <f t="shared" si="100"/>
        <v/>
      </c>
      <c r="AN411" s="11" t="str">
        <f t="shared" si="99"/>
        <v/>
      </c>
    </row>
    <row r="412" spans="1:40" x14ac:dyDescent="0.25">
      <c r="A412" s="6"/>
      <c r="B412" s="6"/>
      <c r="C412" s="2" t="str">
        <f>IFERROR(VLOOKUP(B412,DONNEES!$E:$F,2,0),"")</f>
        <v/>
      </c>
      <c r="D412" s="6"/>
      <c r="E412" s="6"/>
      <c r="F412" s="6"/>
      <c r="G412" s="6"/>
      <c r="H412" s="6"/>
      <c r="I412" s="6"/>
      <c r="J412" s="6"/>
      <c r="K412" s="6"/>
      <c r="L412" s="6"/>
      <c r="M412" s="2" t="str">
        <f>IFERROR(VLOOKUP(L412,DONNEES!$P$2:$Q$8,2,0),"")</f>
        <v/>
      </c>
      <c r="N412" s="6"/>
      <c r="O412" s="18"/>
      <c r="P412" s="18"/>
      <c r="Q412" s="6"/>
      <c r="R412" s="2" t="str">
        <f>IFERROR(VLOOKUP(Q412,DONNEES!$N$2:$O$17,2,0),"")</f>
        <v/>
      </c>
      <c r="S412" s="6"/>
      <c r="T412" s="2" t="str">
        <f>IFERROR(VLOOKUP(S412,DONNEES!$R$2:$S$6,2,0),"")</f>
        <v/>
      </c>
      <c r="V412" s="11" t="str">
        <f t="shared" si="88"/>
        <v/>
      </c>
      <c r="W412" s="11" t="b">
        <f t="shared" si="89"/>
        <v>0</v>
      </c>
      <c r="X412" s="11" t="b">
        <f t="shared" si="90"/>
        <v>0</v>
      </c>
      <c r="Y412" s="12">
        <f t="shared" si="91"/>
        <v>0</v>
      </c>
      <c r="Z412" s="11">
        <f t="shared" si="94"/>
        <v>0</v>
      </c>
      <c r="AA412" s="11">
        <f t="shared" si="95"/>
        <v>0</v>
      </c>
      <c r="AB412" s="11">
        <f t="shared" si="92"/>
        <v>1</v>
      </c>
      <c r="AC412" s="11">
        <f t="shared" si="93"/>
        <v>1</v>
      </c>
      <c r="AE412" s="11" t="str">
        <f>IF(E412&lt;&gt;"",OR(VLOOKUP(H412,DONNEES!$G$2:$H$7,2,0)="09",VLOOKUP(H412,DONNEES!$G$2:$H$7,2,0)="19"),"")</f>
        <v/>
      </c>
      <c r="AJ412" s="17" t="b">
        <f t="shared" si="96"/>
        <v>1</v>
      </c>
      <c r="AK412" s="11" t="str">
        <f t="shared" si="97"/>
        <v/>
      </c>
      <c r="AL412" s="11" t="str">
        <f t="shared" si="98"/>
        <v/>
      </c>
      <c r="AM412" s="11" t="str">
        <f t="shared" si="100"/>
        <v/>
      </c>
      <c r="AN412" s="11" t="str">
        <f t="shared" si="99"/>
        <v/>
      </c>
    </row>
    <row r="413" spans="1:40" x14ac:dyDescent="0.25">
      <c r="A413" s="6"/>
      <c r="B413" s="6"/>
      <c r="C413" s="2" t="str">
        <f>IFERROR(VLOOKUP(B413,DONNEES!$E:$F,2,0),"")</f>
        <v/>
      </c>
      <c r="D413" s="6"/>
      <c r="E413" s="6"/>
      <c r="F413" s="6"/>
      <c r="G413" s="6"/>
      <c r="H413" s="6"/>
      <c r="I413" s="6"/>
      <c r="J413" s="6"/>
      <c r="K413" s="6"/>
      <c r="L413" s="6"/>
      <c r="M413" s="2" t="str">
        <f>IFERROR(VLOOKUP(L413,DONNEES!$P$2:$Q$8,2,0),"")</f>
        <v/>
      </c>
      <c r="N413" s="6"/>
      <c r="O413" s="18"/>
      <c r="P413" s="18"/>
      <c r="Q413" s="6"/>
      <c r="R413" s="2" t="str">
        <f>IFERROR(VLOOKUP(Q413,DONNEES!$N$2:$O$17,2,0),"")</f>
        <v/>
      </c>
      <c r="S413" s="6"/>
      <c r="T413" s="2" t="str">
        <f>IFERROR(VLOOKUP(S413,DONNEES!$R$2:$S$6,2,0),"")</f>
        <v/>
      </c>
      <c r="V413" s="11" t="str">
        <f t="shared" si="88"/>
        <v/>
      </c>
      <c r="W413" s="11" t="b">
        <f t="shared" si="89"/>
        <v>0</v>
      </c>
      <c r="X413" s="11" t="b">
        <f t="shared" si="90"/>
        <v>0</v>
      </c>
      <c r="Y413" s="12">
        <f t="shared" si="91"/>
        <v>0</v>
      </c>
      <c r="Z413" s="11">
        <f t="shared" si="94"/>
        <v>0</v>
      </c>
      <c r="AA413" s="11">
        <f t="shared" si="95"/>
        <v>0</v>
      </c>
      <c r="AB413" s="11">
        <f t="shared" si="92"/>
        <v>1</v>
      </c>
      <c r="AC413" s="11">
        <f t="shared" si="93"/>
        <v>1</v>
      </c>
      <c r="AE413" s="11" t="str">
        <f>IF(E413&lt;&gt;"",OR(VLOOKUP(H413,DONNEES!$G$2:$H$7,2,0)="09",VLOOKUP(H413,DONNEES!$G$2:$H$7,2,0)="19"),"")</f>
        <v/>
      </c>
      <c r="AJ413" s="17" t="b">
        <f t="shared" si="96"/>
        <v>1</v>
      </c>
      <c r="AK413" s="11" t="str">
        <f t="shared" si="97"/>
        <v/>
      </c>
      <c r="AL413" s="11" t="str">
        <f t="shared" si="98"/>
        <v/>
      </c>
      <c r="AM413" s="11" t="str">
        <f t="shared" si="100"/>
        <v/>
      </c>
      <c r="AN413" s="11" t="str">
        <f t="shared" si="99"/>
        <v/>
      </c>
    </row>
    <row r="414" spans="1:40" x14ac:dyDescent="0.25">
      <c r="A414" s="6"/>
      <c r="B414" s="6"/>
      <c r="C414" s="2" t="str">
        <f>IFERROR(VLOOKUP(B414,DONNEES!$E:$F,2,0),"")</f>
        <v/>
      </c>
      <c r="D414" s="6"/>
      <c r="E414" s="6"/>
      <c r="F414" s="6"/>
      <c r="G414" s="6"/>
      <c r="H414" s="6"/>
      <c r="I414" s="6"/>
      <c r="J414" s="6"/>
      <c r="K414" s="6"/>
      <c r="L414" s="6"/>
      <c r="M414" s="2" t="str">
        <f>IFERROR(VLOOKUP(L414,DONNEES!$P$2:$Q$8,2,0),"")</f>
        <v/>
      </c>
      <c r="N414" s="6"/>
      <c r="O414" s="18"/>
      <c r="P414" s="18"/>
      <c r="Q414" s="6"/>
      <c r="R414" s="2" t="str">
        <f>IFERROR(VLOOKUP(Q414,DONNEES!$N$2:$O$17,2,0),"")</f>
        <v/>
      </c>
      <c r="S414" s="6"/>
      <c r="T414" s="2" t="str">
        <f>IFERROR(VLOOKUP(S414,DONNEES!$R$2:$S$6,2,0),"")</f>
        <v/>
      </c>
      <c r="V414" s="11" t="str">
        <f t="shared" si="88"/>
        <v/>
      </c>
      <c r="W414" s="11" t="b">
        <f t="shared" si="89"/>
        <v>0</v>
      </c>
      <c r="X414" s="11" t="b">
        <f t="shared" si="90"/>
        <v>0</v>
      </c>
      <c r="Y414" s="12">
        <f t="shared" si="91"/>
        <v>0</v>
      </c>
      <c r="Z414" s="11">
        <f t="shared" si="94"/>
        <v>0</v>
      </c>
      <c r="AA414" s="11">
        <f t="shared" si="95"/>
        <v>0</v>
      </c>
      <c r="AB414" s="11">
        <f t="shared" si="92"/>
        <v>1</v>
      </c>
      <c r="AC414" s="11">
        <f t="shared" si="93"/>
        <v>1</v>
      </c>
      <c r="AE414" s="11" t="str">
        <f>IF(E414&lt;&gt;"",OR(VLOOKUP(H414,DONNEES!$G$2:$H$7,2,0)="09",VLOOKUP(H414,DONNEES!$G$2:$H$7,2,0)="19"),"")</f>
        <v/>
      </c>
      <c r="AJ414" s="17" t="b">
        <f t="shared" si="96"/>
        <v>1</v>
      </c>
      <c r="AK414" s="11" t="str">
        <f t="shared" si="97"/>
        <v/>
      </c>
      <c r="AL414" s="11" t="str">
        <f t="shared" si="98"/>
        <v/>
      </c>
      <c r="AM414" s="11" t="str">
        <f t="shared" si="100"/>
        <v/>
      </c>
      <c r="AN414" s="11" t="str">
        <f t="shared" si="99"/>
        <v/>
      </c>
    </row>
    <row r="415" spans="1:40" x14ac:dyDescent="0.25">
      <c r="A415" s="6"/>
      <c r="B415" s="6"/>
      <c r="C415" s="2" t="str">
        <f>IFERROR(VLOOKUP(B415,DONNEES!$E:$F,2,0),"")</f>
        <v/>
      </c>
      <c r="D415" s="6"/>
      <c r="E415" s="6"/>
      <c r="F415" s="6"/>
      <c r="G415" s="6"/>
      <c r="H415" s="6"/>
      <c r="I415" s="6"/>
      <c r="J415" s="6"/>
      <c r="K415" s="6"/>
      <c r="L415" s="6"/>
      <c r="M415" s="2" t="str">
        <f>IFERROR(VLOOKUP(L415,DONNEES!$P$2:$Q$8,2,0),"")</f>
        <v/>
      </c>
      <c r="N415" s="6"/>
      <c r="O415" s="18"/>
      <c r="P415" s="18"/>
      <c r="Q415" s="6"/>
      <c r="R415" s="2" t="str">
        <f>IFERROR(VLOOKUP(Q415,DONNEES!$N$2:$O$17,2,0),"")</f>
        <v/>
      </c>
      <c r="S415" s="6"/>
      <c r="T415" s="2" t="str">
        <f>IFERROR(VLOOKUP(S415,DONNEES!$R$2:$S$6,2,0),"")</f>
        <v/>
      </c>
      <c r="V415" s="11" t="str">
        <f t="shared" si="88"/>
        <v/>
      </c>
      <c r="W415" s="11" t="b">
        <f t="shared" si="89"/>
        <v>0</v>
      </c>
      <c r="X415" s="11" t="b">
        <f t="shared" si="90"/>
        <v>0</v>
      </c>
      <c r="Y415" s="12">
        <f t="shared" si="91"/>
        <v>0</v>
      </c>
      <c r="Z415" s="11">
        <f t="shared" si="94"/>
        <v>0</v>
      </c>
      <c r="AA415" s="11">
        <f t="shared" si="95"/>
        <v>0</v>
      </c>
      <c r="AB415" s="11">
        <f t="shared" si="92"/>
        <v>1</v>
      </c>
      <c r="AC415" s="11">
        <f t="shared" si="93"/>
        <v>1</v>
      </c>
      <c r="AE415" s="11" t="str">
        <f>IF(E415&lt;&gt;"",OR(VLOOKUP(H415,DONNEES!$G$2:$H$7,2,0)="09",VLOOKUP(H415,DONNEES!$G$2:$H$7,2,0)="19"),"")</f>
        <v/>
      </c>
      <c r="AJ415" s="17" t="b">
        <f t="shared" si="96"/>
        <v>1</v>
      </c>
      <c r="AK415" s="11" t="str">
        <f t="shared" si="97"/>
        <v/>
      </c>
      <c r="AL415" s="11" t="str">
        <f t="shared" si="98"/>
        <v/>
      </c>
      <c r="AM415" s="11" t="str">
        <f t="shared" si="100"/>
        <v/>
      </c>
      <c r="AN415" s="11" t="str">
        <f t="shared" si="99"/>
        <v/>
      </c>
    </row>
    <row r="416" spans="1:40" x14ac:dyDescent="0.25">
      <c r="A416" s="6"/>
      <c r="B416" s="6"/>
      <c r="C416" s="2" t="str">
        <f>IFERROR(VLOOKUP(B416,DONNEES!$E:$F,2,0),"")</f>
        <v/>
      </c>
      <c r="D416" s="6"/>
      <c r="E416" s="6"/>
      <c r="F416" s="6"/>
      <c r="G416" s="6"/>
      <c r="H416" s="6"/>
      <c r="I416" s="6"/>
      <c r="J416" s="6"/>
      <c r="K416" s="6"/>
      <c r="L416" s="6"/>
      <c r="M416" s="2" t="str">
        <f>IFERROR(VLOOKUP(L416,DONNEES!$P$2:$Q$8,2,0),"")</f>
        <v/>
      </c>
      <c r="N416" s="6"/>
      <c r="O416" s="18"/>
      <c r="P416" s="18"/>
      <c r="Q416" s="6"/>
      <c r="R416" s="2" t="str">
        <f>IFERROR(VLOOKUP(Q416,DONNEES!$N$2:$O$17,2,0),"")</f>
        <v/>
      </c>
      <c r="S416" s="6"/>
      <c r="T416" s="2" t="str">
        <f>IFERROR(VLOOKUP(S416,DONNEES!$R$2:$S$6,2,0),"")</f>
        <v/>
      </c>
      <c r="V416" s="11" t="str">
        <f t="shared" si="88"/>
        <v/>
      </c>
      <c r="W416" s="11" t="b">
        <f t="shared" si="89"/>
        <v>0</v>
      </c>
      <c r="X416" s="11" t="b">
        <f t="shared" si="90"/>
        <v>0</v>
      </c>
      <c r="Y416" s="12">
        <f t="shared" si="91"/>
        <v>0</v>
      </c>
      <c r="Z416" s="11">
        <f t="shared" si="94"/>
        <v>0</v>
      </c>
      <c r="AA416" s="11">
        <f t="shared" si="95"/>
        <v>0</v>
      </c>
      <c r="AB416" s="11">
        <f t="shared" si="92"/>
        <v>1</v>
      </c>
      <c r="AC416" s="11">
        <f t="shared" si="93"/>
        <v>1</v>
      </c>
      <c r="AE416" s="11" t="str">
        <f>IF(E416&lt;&gt;"",OR(VLOOKUP(H416,DONNEES!$G$2:$H$7,2,0)="09",VLOOKUP(H416,DONNEES!$G$2:$H$7,2,0)="19"),"")</f>
        <v/>
      </c>
      <c r="AJ416" s="17" t="b">
        <f t="shared" si="96"/>
        <v>1</v>
      </c>
      <c r="AK416" s="11" t="str">
        <f t="shared" si="97"/>
        <v/>
      </c>
      <c r="AL416" s="11" t="str">
        <f t="shared" si="98"/>
        <v/>
      </c>
      <c r="AM416" s="11" t="str">
        <f t="shared" si="100"/>
        <v/>
      </c>
      <c r="AN416" s="11" t="str">
        <f t="shared" si="99"/>
        <v/>
      </c>
    </row>
    <row r="417" spans="1:40" x14ac:dyDescent="0.25">
      <c r="A417" s="6"/>
      <c r="B417" s="6"/>
      <c r="C417" s="2" t="str">
        <f>IFERROR(VLOOKUP(B417,DONNEES!$E:$F,2,0),"")</f>
        <v/>
      </c>
      <c r="D417" s="6"/>
      <c r="E417" s="6"/>
      <c r="F417" s="6"/>
      <c r="G417" s="6"/>
      <c r="H417" s="6"/>
      <c r="I417" s="6"/>
      <c r="J417" s="6"/>
      <c r="K417" s="6"/>
      <c r="L417" s="6"/>
      <c r="M417" s="2" t="str">
        <f>IFERROR(VLOOKUP(L417,DONNEES!$P$2:$Q$8,2,0),"")</f>
        <v/>
      </c>
      <c r="N417" s="6"/>
      <c r="O417" s="18"/>
      <c r="P417" s="18"/>
      <c r="Q417" s="6"/>
      <c r="R417" s="2" t="str">
        <f>IFERROR(VLOOKUP(Q417,DONNEES!$N$2:$O$17,2,0),"")</f>
        <v/>
      </c>
      <c r="S417" s="6"/>
      <c r="T417" s="2" t="str">
        <f>IFERROR(VLOOKUP(S417,DONNEES!$R$2:$S$6,2,0),"")</f>
        <v/>
      </c>
      <c r="V417" s="11" t="str">
        <f t="shared" si="88"/>
        <v/>
      </c>
      <c r="W417" s="11" t="b">
        <f t="shared" si="89"/>
        <v>0</v>
      </c>
      <c r="X417" s="11" t="b">
        <f t="shared" si="90"/>
        <v>0</v>
      </c>
      <c r="Y417" s="12">
        <f t="shared" si="91"/>
        <v>0</v>
      </c>
      <c r="Z417" s="11">
        <f t="shared" si="94"/>
        <v>0</v>
      </c>
      <c r="AA417" s="11">
        <f t="shared" si="95"/>
        <v>0</v>
      </c>
      <c r="AB417" s="11">
        <f t="shared" si="92"/>
        <v>1</v>
      </c>
      <c r="AC417" s="11">
        <f t="shared" si="93"/>
        <v>1</v>
      </c>
      <c r="AE417" s="11" t="str">
        <f>IF(E417&lt;&gt;"",OR(VLOOKUP(H417,DONNEES!$G$2:$H$7,2,0)="09",VLOOKUP(H417,DONNEES!$G$2:$H$7,2,0)="19"),"")</f>
        <v/>
      </c>
      <c r="AJ417" s="17" t="b">
        <f t="shared" si="96"/>
        <v>1</v>
      </c>
      <c r="AK417" s="11" t="str">
        <f t="shared" si="97"/>
        <v/>
      </c>
      <c r="AL417" s="11" t="str">
        <f t="shared" si="98"/>
        <v/>
      </c>
      <c r="AM417" s="11" t="str">
        <f t="shared" si="100"/>
        <v/>
      </c>
      <c r="AN417" s="11" t="str">
        <f t="shared" si="99"/>
        <v/>
      </c>
    </row>
    <row r="418" spans="1:40" x14ac:dyDescent="0.25">
      <c r="A418" s="6"/>
      <c r="B418" s="6"/>
      <c r="C418" s="2" t="str">
        <f>IFERROR(VLOOKUP(B418,DONNEES!$E:$F,2,0),"")</f>
        <v/>
      </c>
      <c r="D418" s="6"/>
      <c r="E418" s="6"/>
      <c r="F418" s="6"/>
      <c r="G418" s="6"/>
      <c r="H418" s="6"/>
      <c r="I418" s="6"/>
      <c r="J418" s="6"/>
      <c r="K418" s="6"/>
      <c r="L418" s="6"/>
      <c r="M418" s="2" t="str">
        <f>IFERROR(VLOOKUP(L418,DONNEES!$P$2:$Q$8,2,0),"")</f>
        <v/>
      </c>
      <c r="N418" s="6"/>
      <c r="O418" s="18"/>
      <c r="P418" s="18"/>
      <c r="Q418" s="6"/>
      <c r="R418" s="2" t="str">
        <f>IFERROR(VLOOKUP(Q418,DONNEES!$N$2:$O$17,2,0),"")</f>
        <v/>
      </c>
      <c r="S418" s="6"/>
      <c r="T418" s="2" t="str">
        <f>IFERROR(VLOOKUP(S418,DONNEES!$R$2:$S$6,2,0),"")</f>
        <v/>
      </c>
      <c r="V418" s="11" t="str">
        <f t="shared" si="88"/>
        <v/>
      </c>
      <c r="W418" s="11" t="b">
        <f t="shared" si="89"/>
        <v>0</v>
      </c>
      <c r="X418" s="11" t="b">
        <f t="shared" si="90"/>
        <v>0</v>
      </c>
      <c r="Y418" s="12">
        <f t="shared" si="91"/>
        <v>0</v>
      </c>
      <c r="Z418" s="11">
        <f t="shared" si="94"/>
        <v>0</v>
      </c>
      <c r="AA418" s="11">
        <f t="shared" si="95"/>
        <v>0</v>
      </c>
      <c r="AB418" s="11">
        <f t="shared" si="92"/>
        <v>1</v>
      </c>
      <c r="AC418" s="11">
        <f t="shared" si="93"/>
        <v>1</v>
      </c>
      <c r="AE418" s="11" t="str">
        <f>IF(E418&lt;&gt;"",OR(VLOOKUP(H418,DONNEES!$G$2:$H$7,2,0)="09",VLOOKUP(H418,DONNEES!$G$2:$H$7,2,0)="19"),"")</f>
        <v/>
      </c>
      <c r="AJ418" s="17" t="b">
        <f t="shared" si="96"/>
        <v>1</v>
      </c>
      <c r="AK418" s="11" t="str">
        <f t="shared" si="97"/>
        <v/>
      </c>
      <c r="AL418" s="11" t="str">
        <f t="shared" si="98"/>
        <v/>
      </c>
      <c r="AM418" s="11" t="str">
        <f t="shared" si="100"/>
        <v/>
      </c>
      <c r="AN418" s="11" t="str">
        <f t="shared" si="99"/>
        <v/>
      </c>
    </row>
    <row r="419" spans="1:40" x14ac:dyDescent="0.25">
      <c r="A419" s="6"/>
      <c r="B419" s="6"/>
      <c r="C419" s="2" t="str">
        <f>IFERROR(VLOOKUP(B419,DONNEES!$E:$F,2,0),"")</f>
        <v/>
      </c>
      <c r="D419" s="6"/>
      <c r="E419" s="6"/>
      <c r="F419" s="6"/>
      <c r="G419" s="6"/>
      <c r="H419" s="6"/>
      <c r="I419" s="6"/>
      <c r="J419" s="6"/>
      <c r="K419" s="6"/>
      <c r="L419" s="6"/>
      <c r="M419" s="2" t="str">
        <f>IFERROR(VLOOKUP(L419,DONNEES!$P$2:$Q$8,2,0),"")</f>
        <v/>
      </c>
      <c r="N419" s="6"/>
      <c r="O419" s="18"/>
      <c r="P419" s="18"/>
      <c r="Q419" s="6"/>
      <c r="R419" s="2" t="str">
        <f>IFERROR(VLOOKUP(Q419,DONNEES!$N$2:$O$17,2,0),"")</f>
        <v/>
      </c>
      <c r="S419" s="6"/>
      <c r="T419" s="2" t="str">
        <f>IFERROR(VLOOKUP(S419,DONNEES!$R$2:$S$6,2,0),"")</f>
        <v/>
      </c>
      <c r="V419" s="11" t="str">
        <f t="shared" si="88"/>
        <v/>
      </c>
      <c r="W419" s="11" t="b">
        <f t="shared" si="89"/>
        <v>0</v>
      </c>
      <c r="X419" s="11" t="b">
        <f t="shared" si="90"/>
        <v>0</v>
      </c>
      <c r="Y419" s="12">
        <f t="shared" si="91"/>
        <v>0</v>
      </c>
      <c r="Z419" s="11">
        <f t="shared" si="94"/>
        <v>0</v>
      </c>
      <c r="AA419" s="11">
        <f t="shared" si="95"/>
        <v>0</v>
      </c>
      <c r="AB419" s="11">
        <f t="shared" si="92"/>
        <v>1</v>
      </c>
      <c r="AC419" s="11">
        <f t="shared" si="93"/>
        <v>1</v>
      </c>
      <c r="AE419" s="11" t="str">
        <f>IF(E419&lt;&gt;"",OR(VLOOKUP(H419,DONNEES!$G$2:$H$7,2,0)="09",VLOOKUP(H419,DONNEES!$G$2:$H$7,2,0)="19"),"")</f>
        <v/>
      </c>
      <c r="AJ419" s="17" t="b">
        <f t="shared" si="96"/>
        <v>1</v>
      </c>
      <c r="AK419" s="11" t="str">
        <f t="shared" si="97"/>
        <v/>
      </c>
      <c r="AL419" s="11" t="str">
        <f t="shared" si="98"/>
        <v/>
      </c>
      <c r="AM419" s="11" t="str">
        <f t="shared" si="100"/>
        <v/>
      </c>
      <c r="AN419" s="11" t="str">
        <f t="shared" si="99"/>
        <v/>
      </c>
    </row>
    <row r="420" spans="1:40" x14ac:dyDescent="0.25">
      <c r="A420" s="6"/>
      <c r="B420" s="6"/>
      <c r="C420" s="2" t="str">
        <f>IFERROR(VLOOKUP(B420,DONNEES!$E:$F,2,0),"")</f>
        <v/>
      </c>
      <c r="D420" s="6"/>
      <c r="E420" s="6"/>
      <c r="F420" s="6"/>
      <c r="G420" s="6"/>
      <c r="H420" s="6"/>
      <c r="I420" s="6"/>
      <c r="J420" s="6"/>
      <c r="K420" s="6"/>
      <c r="L420" s="6"/>
      <c r="M420" s="2" t="str">
        <f>IFERROR(VLOOKUP(L420,DONNEES!$P$2:$Q$8,2,0),"")</f>
        <v/>
      </c>
      <c r="N420" s="6"/>
      <c r="O420" s="18"/>
      <c r="P420" s="18"/>
      <c r="Q420" s="6"/>
      <c r="R420" s="2" t="str">
        <f>IFERROR(VLOOKUP(Q420,DONNEES!$N$2:$O$17,2,0),"")</f>
        <v/>
      </c>
      <c r="S420" s="6"/>
      <c r="T420" s="2" t="str">
        <f>IFERROR(VLOOKUP(S420,DONNEES!$R$2:$S$6,2,0),"")</f>
        <v/>
      </c>
      <c r="V420" s="11" t="str">
        <f t="shared" si="88"/>
        <v/>
      </c>
      <c r="W420" s="11" t="b">
        <f t="shared" si="89"/>
        <v>0</v>
      </c>
      <c r="X420" s="11" t="b">
        <f t="shared" si="90"/>
        <v>0</v>
      </c>
      <c r="Y420" s="12">
        <f t="shared" si="91"/>
        <v>0</v>
      </c>
      <c r="Z420" s="11">
        <f t="shared" si="94"/>
        <v>0</v>
      </c>
      <c r="AA420" s="11">
        <f t="shared" si="95"/>
        <v>0</v>
      </c>
      <c r="AB420" s="11">
        <f t="shared" si="92"/>
        <v>1</v>
      </c>
      <c r="AC420" s="11">
        <f t="shared" si="93"/>
        <v>1</v>
      </c>
      <c r="AE420" s="11" t="str">
        <f>IF(E420&lt;&gt;"",OR(VLOOKUP(H420,DONNEES!$G$2:$H$7,2,0)="09",VLOOKUP(H420,DONNEES!$G$2:$H$7,2,0)="19"),"")</f>
        <v/>
      </c>
      <c r="AJ420" s="17" t="b">
        <f t="shared" si="96"/>
        <v>1</v>
      </c>
      <c r="AK420" s="11" t="str">
        <f t="shared" si="97"/>
        <v/>
      </c>
      <c r="AL420" s="11" t="str">
        <f t="shared" si="98"/>
        <v/>
      </c>
      <c r="AM420" s="11" t="str">
        <f t="shared" si="100"/>
        <v/>
      </c>
      <c r="AN420" s="11" t="str">
        <f t="shared" si="99"/>
        <v/>
      </c>
    </row>
    <row r="421" spans="1:40" x14ac:dyDescent="0.25">
      <c r="A421" s="6"/>
      <c r="B421" s="6"/>
      <c r="C421" s="2" t="str">
        <f>IFERROR(VLOOKUP(B421,DONNEES!$E:$F,2,0),"")</f>
        <v/>
      </c>
      <c r="D421" s="6"/>
      <c r="E421" s="6"/>
      <c r="F421" s="6"/>
      <c r="G421" s="6"/>
      <c r="H421" s="6"/>
      <c r="I421" s="6"/>
      <c r="J421" s="6"/>
      <c r="K421" s="6"/>
      <c r="L421" s="6"/>
      <c r="M421" s="2" t="str">
        <f>IFERROR(VLOOKUP(L421,DONNEES!$P$2:$Q$8,2,0),"")</f>
        <v/>
      </c>
      <c r="N421" s="6"/>
      <c r="O421" s="18"/>
      <c r="P421" s="18"/>
      <c r="Q421" s="6"/>
      <c r="R421" s="2" t="str">
        <f>IFERROR(VLOOKUP(Q421,DONNEES!$N$2:$O$17,2,0),"")</f>
        <v/>
      </c>
      <c r="S421" s="6"/>
      <c r="T421" s="2" t="str">
        <f>IFERROR(VLOOKUP(S421,DONNEES!$R$2:$S$6,2,0),"")</f>
        <v/>
      </c>
      <c r="V421" s="11" t="str">
        <f t="shared" si="88"/>
        <v/>
      </c>
      <c r="W421" s="11" t="b">
        <f t="shared" si="89"/>
        <v>0</v>
      </c>
      <c r="X421" s="11" t="b">
        <f t="shared" si="90"/>
        <v>0</v>
      </c>
      <c r="Y421" s="12">
        <f t="shared" si="91"/>
        <v>0</v>
      </c>
      <c r="Z421" s="11">
        <f t="shared" si="94"/>
        <v>0</v>
      </c>
      <c r="AA421" s="11">
        <f t="shared" si="95"/>
        <v>0</v>
      </c>
      <c r="AB421" s="11">
        <f t="shared" si="92"/>
        <v>1</v>
      </c>
      <c r="AC421" s="11">
        <f t="shared" si="93"/>
        <v>1</v>
      </c>
      <c r="AE421" s="11" t="str">
        <f>IF(E421&lt;&gt;"",OR(VLOOKUP(H421,DONNEES!$G$2:$H$7,2,0)="09",VLOOKUP(H421,DONNEES!$G$2:$H$7,2,0)="19"),"")</f>
        <v/>
      </c>
      <c r="AJ421" s="17" t="b">
        <f t="shared" si="96"/>
        <v>1</v>
      </c>
      <c r="AK421" s="11" t="str">
        <f t="shared" si="97"/>
        <v/>
      </c>
      <c r="AL421" s="11" t="str">
        <f t="shared" si="98"/>
        <v/>
      </c>
      <c r="AM421" s="11" t="str">
        <f t="shared" si="100"/>
        <v/>
      </c>
      <c r="AN421" s="11" t="str">
        <f t="shared" si="99"/>
        <v/>
      </c>
    </row>
    <row r="422" spans="1:40" x14ac:dyDescent="0.25">
      <c r="A422" s="6"/>
      <c r="B422" s="6"/>
      <c r="C422" s="2" t="str">
        <f>IFERROR(VLOOKUP(B422,DONNEES!$E:$F,2,0),"")</f>
        <v/>
      </c>
      <c r="D422" s="6"/>
      <c r="E422" s="6"/>
      <c r="F422" s="6"/>
      <c r="G422" s="6"/>
      <c r="H422" s="6"/>
      <c r="I422" s="6"/>
      <c r="J422" s="6"/>
      <c r="K422" s="6"/>
      <c r="L422" s="6"/>
      <c r="M422" s="2" t="str">
        <f>IFERROR(VLOOKUP(L422,DONNEES!$P$2:$Q$8,2,0),"")</f>
        <v/>
      </c>
      <c r="N422" s="6"/>
      <c r="O422" s="18"/>
      <c r="P422" s="18"/>
      <c r="Q422" s="6"/>
      <c r="R422" s="2" t="str">
        <f>IFERROR(VLOOKUP(Q422,DONNEES!$N$2:$O$17,2,0),"")</f>
        <v/>
      </c>
      <c r="S422" s="6"/>
      <c r="T422" s="2" t="str">
        <f>IFERROR(VLOOKUP(S422,DONNEES!$R$2:$S$6,2,0),"")</f>
        <v/>
      </c>
      <c r="V422" s="11" t="str">
        <f t="shared" si="88"/>
        <v/>
      </c>
      <c r="W422" s="11" t="b">
        <f t="shared" si="89"/>
        <v>0</v>
      </c>
      <c r="X422" s="11" t="b">
        <f t="shared" si="90"/>
        <v>0</v>
      </c>
      <c r="Y422" s="12">
        <f t="shared" si="91"/>
        <v>0</v>
      </c>
      <c r="Z422" s="11">
        <f t="shared" si="94"/>
        <v>0</v>
      </c>
      <c r="AA422" s="11">
        <f t="shared" si="95"/>
        <v>0</v>
      </c>
      <c r="AB422" s="11">
        <f t="shared" si="92"/>
        <v>1</v>
      </c>
      <c r="AC422" s="11">
        <f t="shared" si="93"/>
        <v>1</v>
      </c>
      <c r="AE422" s="11" t="str">
        <f>IF(E422&lt;&gt;"",OR(VLOOKUP(H422,DONNEES!$G$2:$H$7,2,0)="09",VLOOKUP(H422,DONNEES!$G$2:$H$7,2,0)="19"),"")</f>
        <v/>
      </c>
      <c r="AJ422" s="17" t="b">
        <f t="shared" si="96"/>
        <v>1</v>
      </c>
      <c r="AK422" s="11" t="str">
        <f t="shared" si="97"/>
        <v/>
      </c>
      <c r="AL422" s="11" t="str">
        <f t="shared" si="98"/>
        <v/>
      </c>
      <c r="AM422" s="11" t="str">
        <f t="shared" si="100"/>
        <v/>
      </c>
      <c r="AN422" s="11" t="str">
        <f t="shared" si="99"/>
        <v/>
      </c>
    </row>
    <row r="423" spans="1:40" x14ac:dyDescent="0.25">
      <c r="A423" s="6"/>
      <c r="B423" s="6"/>
      <c r="C423" s="2" t="str">
        <f>IFERROR(VLOOKUP(B423,DONNEES!$E:$F,2,0),"")</f>
        <v/>
      </c>
      <c r="D423" s="6"/>
      <c r="E423" s="6"/>
      <c r="F423" s="6"/>
      <c r="G423" s="6"/>
      <c r="H423" s="6"/>
      <c r="I423" s="6"/>
      <c r="J423" s="6"/>
      <c r="K423" s="6"/>
      <c r="L423" s="6"/>
      <c r="M423" s="2" t="str">
        <f>IFERROR(VLOOKUP(L423,DONNEES!$P$2:$Q$8,2,0),"")</f>
        <v/>
      </c>
      <c r="N423" s="6"/>
      <c r="O423" s="18"/>
      <c r="P423" s="18"/>
      <c r="Q423" s="6"/>
      <c r="R423" s="2" t="str">
        <f>IFERROR(VLOOKUP(Q423,DONNEES!$N$2:$O$17,2,0),"")</f>
        <v/>
      </c>
      <c r="S423" s="6"/>
      <c r="T423" s="2" t="str">
        <f>IFERROR(VLOOKUP(S423,DONNEES!$R$2:$S$6,2,0),"")</f>
        <v/>
      </c>
      <c r="V423" s="11" t="str">
        <f t="shared" si="88"/>
        <v/>
      </c>
      <c r="W423" s="11" t="b">
        <f t="shared" si="89"/>
        <v>0</v>
      </c>
      <c r="X423" s="11" t="b">
        <f t="shared" si="90"/>
        <v>0</v>
      </c>
      <c r="Y423" s="12">
        <f t="shared" si="91"/>
        <v>0</v>
      </c>
      <c r="Z423" s="11">
        <f t="shared" si="94"/>
        <v>0</v>
      </c>
      <c r="AA423" s="11">
        <f t="shared" si="95"/>
        <v>0</v>
      </c>
      <c r="AB423" s="11">
        <f t="shared" si="92"/>
        <v>1</v>
      </c>
      <c r="AC423" s="11">
        <f t="shared" si="93"/>
        <v>1</v>
      </c>
      <c r="AE423" s="11" t="str">
        <f>IF(E423&lt;&gt;"",OR(VLOOKUP(H423,DONNEES!$G$2:$H$7,2,0)="09",VLOOKUP(H423,DONNEES!$G$2:$H$7,2,0)="19"),"")</f>
        <v/>
      </c>
      <c r="AJ423" s="17" t="b">
        <f t="shared" si="96"/>
        <v>1</v>
      </c>
      <c r="AK423" s="11" t="str">
        <f t="shared" si="97"/>
        <v/>
      </c>
      <c r="AL423" s="11" t="str">
        <f t="shared" si="98"/>
        <v/>
      </c>
      <c r="AM423" s="11" t="str">
        <f t="shared" si="100"/>
        <v/>
      </c>
      <c r="AN423" s="11" t="str">
        <f t="shared" si="99"/>
        <v/>
      </c>
    </row>
    <row r="424" spans="1:40" x14ac:dyDescent="0.25">
      <c r="A424" s="6"/>
      <c r="B424" s="6"/>
      <c r="C424" s="2" t="str">
        <f>IFERROR(VLOOKUP(B424,DONNEES!$E:$F,2,0),"")</f>
        <v/>
      </c>
      <c r="D424" s="6"/>
      <c r="E424" s="6"/>
      <c r="F424" s="6"/>
      <c r="G424" s="6"/>
      <c r="H424" s="6"/>
      <c r="I424" s="6"/>
      <c r="J424" s="6"/>
      <c r="K424" s="6"/>
      <c r="L424" s="6"/>
      <c r="M424" s="2" t="str">
        <f>IFERROR(VLOOKUP(L424,DONNEES!$P$2:$Q$8,2,0),"")</f>
        <v/>
      </c>
      <c r="N424" s="6"/>
      <c r="O424" s="18"/>
      <c r="P424" s="18"/>
      <c r="Q424" s="6"/>
      <c r="R424" s="2" t="str">
        <f>IFERROR(VLOOKUP(Q424,DONNEES!$N$2:$O$17,2,0),"")</f>
        <v/>
      </c>
      <c r="S424" s="6"/>
      <c r="T424" s="2" t="str">
        <f>IFERROR(VLOOKUP(S424,DONNEES!$R$2:$S$6,2,0),"")</f>
        <v/>
      </c>
      <c r="V424" s="11" t="str">
        <f t="shared" si="88"/>
        <v/>
      </c>
      <c r="W424" s="11" t="b">
        <f t="shared" si="89"/>
        <v>0</v>
      </c>
      <c r="X424" s="11" t="b">
        <f t="shared" si="90"/>
        <v>0</v>
      </c>
      <c r="Y424" s="12">
        <f t="shared" si="91"/>
        <v>0</v>
      </c>
      <c r="Z424" s="11">
        <f t="shared" si="94"/>
        <v>0</v>
      </c>
      <c r="AA424" s="11">
        <f t="shared" si="95"/>
        <v>0</v>
      </c>
      <c r="AB424" s="11">
        <f t="shared" si="92"/>
        <v>1</v>
      </c>
      <c r="AC424" s="11">
        <f t="shared" si="93"/>
        <v>1</v>
      </c>
      <c r="AE424" s="11" t="str">
        <f>IF(E424&lt;&gt;"",OR(VLOOKUP(H424,DONNEES!$G$2:$H$7,2,0)="09",VLOOKUP(H424,DONNEES!$G$2:$H$7,2,0)="19"),"")</f>
        <v/>
      </c>
      <c r="AJ424" s="17" t="b">
        <f t="shared" si="96"/>
        <v>1</v>
      </c>
      <c r="AK424" s="11" t="str">
        <f t="shared" si="97"/>
        <v/>
      </c>
      <c r="AL424" s="11" t="str">
        <f t="shared" si="98"/>
        <v/>
      </c>
      <c r="AM424" s="11" t="str">
        <f t="shared" si="100"/>
        <v/>
      </c>
      <c r="AN424" s="11" t="str">
        <f t="shared" si="99"/>
        <v/>
      </c>
    </row>
    <row r="425" spans="1:40" x14ac:dyDescent="0.25">
      <c r="A425" s="6"/>
      <c r="B425" s="6"/>
      <c r="C425" s="2" t="str">
        <f>IFERROR(VLOOKUP(B425,DONNEES!$E:$F,2,0),"")</f>
        <v/>
      </c>
      <c r="D425" s="6"/>
      <c r="E425" s="6"/>
      <c r="F425" s="6"/>
      <c r="G425" s="6"/>
      <c r="H425" s="6"/>
      <c r="I425" s="6"/>
      <c r="J425" s="6"/>
      <c r="K425" s="6"/>
      <c r="L425" s="6"/>
      <c r="M425" s="2" t="str">
        <f>IFERROR(VLOOKUP(L425,DONNEES!$P$2:$Q$8,2,0),"")</f>
        <v/>
      </c>
      <c r="N425" s="6"/>
      <c r="O425" s="18"/>
      <c r="P425" s="18"/>
      <c r="Q425" s="6"/>
      <c r="R425" s="2" t="str">
        <f>IFERROR(VLOOKUP(Q425,DONNEES!$N$2:$O$17,2,0),"")</f>
        <v/>
      </c>
      <c r="S425" s="6"/>
      <c r="T425" s="2" t="str">
        <f>IFERROR(VLOOKUP(S425,DONNEES!$R$2:$S$6,2,0),"")</f>
        <v/>
      </c>
      <c r="V425" s="11" t="str">
        <f t="shared" si="88"/>
        <v/>
      </c>
      <c r="W425" s="11" t="b">
        <f t="shared" si="89"/>
        <v>0</v>
      </c>
      <c r="X425" s="11" t="b">
        <f t="shared" si="90"/>
        <v>0</v>
      </c>
      <c r="Y425" s="12">
        <f t="shared" si="91"/>
        <v>0</v>
      </c>
      <c r="Z425" s="11">
        <f t="shared" si="94"/>
        <v>0</v>
      </c>
      <c r="AA425" s="11">
        <f t="shared" si="95"/>
        <v>0</v>
      </c>
      <c r="AB425" s="11">
        <f t="shared" si="92"/>
        <v>1</v>
      </c>
      <c r="AC425" s="11">
        <f t="shared" si="93"/>
        <v>1</v>
      </c>
      <c r="AE425" s="11" t="str">
        <f>IF(E425&lt;&gt;"",OR(VLOOKUP(H425,DONNEES!$G$2:$H$7,2,0)="09",VLOOKUP(H425,DONNEES!$G$2:$H$7,2,0)="19"),"")</f>
        <v/>
      </c>
      <c r="AJ425" s="17" t="b">
        <f t="shared" si="96"/>
        <v>1</v>
      </c>
      <c r="AK425" s="11" t="str">
        <f t="shared" si="97"/>
        <v/>
      </c>
      <c r="AL425" s="11" t="str">
        <f t="shared" si="98"/>
        <v/>
      </c>
      <c r="AM425" s="11" t="str">
        <f t="shared" si="100"/>
        <v/>
      </c>
      <c r="AN425" s="11" t="str">
        <f t="shared" si="99"/>
        <v/>
      </c>
    </row>
    <row r="426" spans="1:40" x14ac:dyDescent="0.25">
      <c r="A426" s="6"/>
      <c r="B426" s="6"/>
      <c r="C426" s="2" t="str">
        <f>IFERROR(VLOOKUP(B426,DONNEES!$E:$F,2,0),"")</f>
        <v/>
      </c>
      <c r="D426" s="6"/>
      <c r="E426" s="6"/>
      <c r="F426" s="6"/>
      <c r="G426" s="6"/>
      <c r="H426" s="6"/>
      <c r="I426" s="6"/>
      <c r="J426" s="6"/>
      <c r="K426" s="6"/>
      <c r="L426" s="6"/>
      <c r="M426" s="2" t="str">
        <f>IFERROR(VLOOKUP(L426,DONNEES!$P$2:$Q$8,2,0),"")</f>
        <v/>
      </c>
      <c r="N426" s="6"/>
      <c r="O426" s="18"/>
      <c r="P426" s="18"/>
      <c r="Q426" s="6"/>
      <c r="R426" s="2" t="str">
        <f>IFERROR(VLOOKUP(Q426,DONNEES!$N$2:$O$17,2,0),"")</f>
        <v/>
      </c>
      <c r="S426" s="6"/>
      <c r="T426" s="2" t="str">
        <f>IFERROR(VLOOKUP(S426,DONNEES!$R$2:$S$6,2,0),"")</f>
        <v/>
      </c>
      <c r="V426" s="11" t="str">
        <f t="shared" si="88"/>
        <v/>
      </c>
      <c r="W426" s="11" t="b">
        <f t="shared" si="89"/>
        <v>0</v>
      </c>
      <c r="X426" s="11" t="b">
        <f t="shared" si="90"/>
        <v>0</v>
      </c>
      <c r="Y426" s="12">
        <f t="shared" si="91"/>
        <v>0</v>
      </c>
      <c r="Z426" s="11">
        <f t="shared" si="94"/>
        <v>0</v>
      </c>
      <c r="AA426" s="11">
        <f t="shared" si="95"/>
        <v>0</v>
      </c>
      <c r="AB426" s="11">
        <f t="shared" si="92"/>
        <v>1</v>
      </c>
      <c r="AC426" s="11">
        <f t="shared" si="93"/>
        <v>1</v>
      </c>
      <c r="AE426" s="11" t="str">
        <f>IF(E426&lt;&gt;"",OR(VLOOKUP(H426,DONNEES!$G$2:$H$7,2,0)="09",VLOOKUP(H426,DONNEES!$G$2:$H$7,2,0)="19"),"")</f>
        <v/>
      </c>
      <c r="AJ426" s="17" t="b">
        <f t="shared" si="96"/>
        <v>1</v>
      </c>
      <c r="AK426" s="11" t="str">
        <f t="shared" si="97"/>
        <v/>
      </c>
      <c r="AL426" s="11" t="str">
        <f t="shared" si="98"/>
        <v/>
      </c>
      <c r="AM426" s="11" t="str">
        <f t="shared" si="100"/>
        <v/>
      </c>
      <c r="AN426" s="11" t="str">
        <f t="shared" si="99"/>
        <v/>
      </c>
    </row>
    <row r="427" spans="1:40" x14ac:dyDescent="0.25">
      <c r="A427" s="6"/>
      <c r="B427" s="6"/>
      <c r="C427" s="2" t="str">
        <f>IFERROR(VLOOKUP(B427,DONNEES!$E:$F,2,0),"")</f>
        <v/>
      </c>
      <c r="D427" s="6"/>
      <c r="E427" s="6"/>
      <c r="F427" s="6"/>
      <c r="G427" s="6"/>
      <c r="H427" s="6"/>
      <c r="I427" s="6"/>
      <c r="J427" s="6"/>
      <c r="K427" s="6"/>
      <c r="L427" s="6"/>
      <c r="M427" s="2" t="str">
        <f>IFERROR(VLOOKUP(L427,DONNEES!$P$2:$Q$8,2,0),"")</f>
        <v/>
      </c>
      <c r="N427" s="6"/>
      <c r="O427" s="18"/>
      <c r="P427" s="18"/>
      <c r="Q427" s="6"/>
      <c r="R427" s="2" t="str">
        <f>IFERROR(VLOOKUP(Q427,DONNEES!$N$2:$O$17,2,0),"")</f>
        <v/>
      </c>
      <c r="S427" s="6"/>
      <c r="T427" s="2" t="str">
        <f>IFERROR(VLOOKUP(S427,DONNEES!$R$2:$S$6,2,0),"")</f>
        <v/>
      </c>
      <c r="V427" s="11" t="str">
        <f t="shared" si="88"/>
        <v/>
      </c>
      <c r="W427" s="11" t="b">
        <f t="shared" si="89"/>
        <v>0</v>
      </c>
      <c r="X427" s="11" t="b">
        <f t="shared" si="90"/>
        <v>0</v>
      </c>
      <c r="Y427" s="12">
        <f t="shared" si="91"/>
        <v>0</v>
      </c>
      <c r="Z427" s="11">
        <f t="shared" si="94"/>
        <v>0</v>
      </c>
      <c r="AA427" s="11">
        <f t="shared" si="95"/>
        <v>0</v>
      </c>
      <c r="AB427" s="11">
        <f t="shared" si="92"/>
        <v>1</v>
      </c>
      <c r="AC427" s="11">
        <f t="shared" si="93"/>
        <v>1</v>
      </c>
      <c r="AE427" s="11" t="str">
        <f>IF(E427&lt;&gt;"",OR(VLOOKUP(H427,DONNEES!$G$2:$H$7,2,0)="09",VLOOKUP(H427,DONNEES!$G$2:$H$7,2,0)="19"),"")</f>
        <v/>
      </c>
      <c r="AJ427" s="17" t="b">
        <f t="shared" si="96"/>
        <v>1</v>
      </c>
      <c r="AK427" s="11" t="str">
        <f t="shared" si="97"/>
        <v/>
      </c>
      <c r="AL427" s="11" t="str">
        <f t="shared" si="98"/>
        <v/>
      </c>
      <c r="AM427" s="11" t="str">
        <f t="shared" si="100"/>
        <v/>
      </c>
      <c r="AN427" s="11" t="str">
        <f t="shared" si="99"/>
        <v/>
      </c>
    </row>
    <row r="428" spans="1:40" x14ac:dyDescent="0.25">
      <c r="A428" s="6"/>
      <c r="B428" s="6"/>
      <c r="C428" s="2" t="str">
        <f>IFERROR(VLOOKUP(B428,DONNEES!$E:$F,2,0),"")</f>
        <v/>
      </c>
      <c r="D428" s="6"/>
      <c r="E428" s="6"/>
      <c r="F428" s="6"/>
      <c r="G428" s="6"/>
      <c r="H428" s="6"/>
      <c r="I428" s="6"/>
      <c r="J428" s="6"/>
      <c r="K428" s="6"/>
      <c r="L428" s="6"/>
      <c r="M428" s="2" t="str">
        <f>IFERROR(VLOOKUP(L428,DONNEES!$P$2:$Q$8,2,0),"")</f>
        <v/>
      </c>
      <c r="N428" s="6"/>
      <c r="O428" s="18"/>
      <c r="P428" s="18"/>
      <c r="Q428" s="6"/>
      <c r="R428" s="2" t="str">
        <f>IFERROR(VLOOKUP(Q428,DONNEES!$N$2:$O$17,2,0),"")</f>
        <v/>
      </c>
      <c r="S428" s="6"/>
      <c r="T428" s="2" t="str">
        <f>IFERROR(VLOOKUP(S428,DONNEES!$R$2:$S$6,2,0),"")</f>
        <v/>
      </c>
      <c r="V428" s="11" t="str">
        <f t="shared" si="88"/>
        <v/>
      </c>
      <c r="W428" s="11" t="b">
        <f t="shared" si="89"/>
        <v>0</v>
      </c>
      <c r="X428" s="11" t="b">
        <f t="shared" si="90"/>
        <v>0</v>
      </c>
      <c r="Y428" s="12">
        <f t="shared" si="91"/>
        <v>0</v>
      </c>
      <c r="Z428" s="11">
        <f t="shared" si="94"/>
        <v>0</v>
      </c>
      <c r="AA428" s="11">
        <f t="shared" si="95"/>
        <v>0</v>
      </c>
      <c r="AB428" s="11">
        <f t="shared" si="92"/>
        <v>1</v>
      </c>
      <c r="AC428" s="11">
        <f t="shared" si="93"/>
        <v>1</v>
      </c>
      <c r="AE428" s="11" t="str">
        <f>IF(E428&lt;&gt;"",OR(VLOOKUP(H428,DONNEES!$G$2:$H$7,2,0)="09",VLOOKUP(H428,DONNEES!$G$2:$H$7,2,0)="19"),"")</f>
        <v/>
      </c>
      <c r="AJ428" s="17" t="b">
        <f t="shared" si="96"/>
        <v>1</v>
      </c>
      <c r="AK428" s="11" t="str">
        <f t="shared" si="97"/>
        <v/>
      </c>
      <c r="AL428" s="11" t="str">
        <f t="shared" si="98"/>
        <v/>
      </c>
      <c r="AM428" s="11" t="str">
        <f t="shared" si="100"/>
        <v/>
      </c>
      <c r="AN428" s="11" t="str">
        <f t="shared" si="99"/>
        <v/>
      </c>
    </row>
    <row r="429" spans="1:40" x14ac:dyDescent="0.25">
      <c r="A429" s="6"/>
      <c r="B429" s="6"/>
      <c r="C429" s="2" t="str">
        <f>IFERROR(VLOOKUP(B429,DONNEES!$E:$F,2,0),"")</f>
        <v/>
      </c>
      <c r="D429" s="6"/>
      <c r="E429" s="6"/>
      <c r="F429" s="6"/>
      <c r="G429" s="6"/>
      <c r="H429" s="6"/>
      <c r="I429" s="6"/>
      <c r="J429" s="6"/>
      <c r="K429" s="6"/>
      <c r="L429" s="6"/>
      <c r="M429" s="2" t="str">
        <f>IFERROR(VLOOKUP(L429,DONNEES!$P$2:$Q$8,2,0),"")</f>
        <v/>
      </c>
      <c r="N429" s="6"/>
      <c r="O429" s="18"/>
      <c r="P429" s="18"/>
      <c r="Q429" s="6"/>
      <c r="R429" s="2" t="str">
        <f>IFERROR(VLOOKUP(Q429,DONNEES!$N$2:$O$17,2,0),"")</f>
        <v/>
      </c>
      <c r="S429" s="6"/>
      <c r="T429" s="2" t="str">
        <f>IFERROR(VLOOKUP(S429,DONNEES!$R$2:$S$6,2,0),"")</f>
        <v/>
      </c>
      <c r="V429" s="11" t="str">
        <f t="shared" si="88"/>
        <v/>
      </c>
      <c r="W429" s="11" t="b">
        <f t="shared" si="89"/>
        <v>0</v>
      </c>
      <c r="X429" s="11" t="b">
        <f t="shared" si="90"/>
        <v>0</v>
      </c>
      <c r="Y429" s="12">
        <f t="shared" si="91"/>
        <v>0</v>
      </c>
      <c r="Z429" s="11">
        <f t="shared" si="94"/>
        <v>0</v>
      </c>
      <c r="AA429" s="11">
        <f t="shared" si="95"/>
        <v>0</v>
      </c>
      <c r="AB429" s="11">
        <f t="shared" si="92"/>
        <v>1</v>
      </c>
      <c r="AC429" s="11">
        <f t="shared" si="93"/>
        <v>1</v>
      </c>
      <c r="AE429" s="11" t="str">
        <f>IF(E429&lt;&gt;"",OR(VLOOKUP(H429,DONNEES!$G$2:$H$7,2,0)="09",VLOOKUP(H429,DONNEES!$G$2:$H$7,2,0)="19"),"")</f>
        <v/>
      </c>
      <c r="AJ429" s="17" t="b">
        <f t="shared" si="96"/>
        <v>1</v>
      </c>
      <c r="AK429" s="11" t="str">
        <f t="shared" si="97"/>
        <v/>
      </c>
      <c r="AL429" s="11" t="str">
        <f t="shared" si="98"/>
        <v/>
      </c>
      <c r="AM429" s="11" t="str">
        <f t="shared" si="100"/>
        <v/>
      </c>
      <c r="AN429" s="11" t="str">
        <f t="shared" si="99"/>
        <v/>
      </c>
    </row>
    <row r="430" spans="1:40" x14ac:dyDescent="0.25">
      <c r="A430" s="6"/>
      <c r="B430" s="6"/>
      <c r="C430" s="2" t="str">
        <f>IFERROR(VLOOKUP(B430,DONNEES!$E:$F,2,0),"")</f>
        <v/>
      </c>
      <c r="D430" s="6"/>
      <c r="E430" s="6"/>
      <c r="F430" s="6"/>
      <c r="G430" s="6"/>
      <c r="H430" s="6"/>
      <c r="I430" s="6"/>
      <c r="J430" s="6"/>
      <c r="K430" s="6"/>
      <c r="L430" s="6"/>
      <c r="M430" s="2" t="str">
        <f>IFERROR(VLOOKUP(L430,DONNEES!$P$2:$Q$8,2,0),"")</f>
        <v/>
      </c>
      <c r="N430" s="6"/>
      <c r="O430" s="18"/>
      <c r="P430" s="18"/>
      <c r="Q430" s="6"/>
      <c r="R430" s="2" t="str">
        <f>IFERROR(VLOOKUP(Q430,DONNEES!$N$2:$O$17,2,0),"")</f>
        <v/>
      </c>
      <c r="S430" s="6"/>
      <c r="T430" s="2" t="str">
        <f>IFERROR(VLOOKUP(S430,DONNEES!$R$2:$S$6,2,0),"")</f>
        <v/>
      </c>
      <c r="V430" s="11" t="str">
        <f t="shared" si="88"/>
        <v/>
      </c>
      <c r="W430" s="11" t="b">
        <f t="shared" si="89"/>
        <v>0</v>
      </c>
      <c r="X430" s="11" t="b">
        <f t="shared" si="90"/>
        <v>0</v>
      </c>
      <c r="Y430" s="12">
        <f t="shared" si="91"/>
        <v>0</v>
      </c>
      <c r="Z430" s="11">
        <f t="shared" si="94"/>
        <v>0</v>
      </c>
      <c r="AA430" s="11">
        <f t="shared" si="95"/>
        <v>0</v>
      </c>
      <c r="AB430" s="11">
        <f t="shared" si="92"/>
        <v>1</v>
      </c>
      <c r="AC430" s="11">
        <f t="shared" si="93"/>
        <v>1</v>
      </c>
      <c r="AE430" s="11" t="str">
        <f>IF(E430&lt;&gt;"",OR(VLOOKUP(H430,DONNEES!$G$2:$H$7,2,0)="09",VLOOKUP(H430,DONNEES!$G$2:$H$7,2,0)="19"),"")</f>
        <v/>
      </c>
      <c r="AJ430" s="17" t="b">
        <f t="shared" si="96"/>
        <v>1</v>
      </c>
      <c r="AK430" s="11" t="str">
        <f t="shared" si="97"/>
        <v/>
      </c>
      <c r="AL430" s="11" t="str">
        <f t="shared" si="98"/>
        <v/>
      </c>
      <c r="AM430" s="11" t="str">
        <f t="shared" si="100"/>
        <v/>
      </c>
      <c r="AN430" s="11" t="str">
        <f t="shared" si="99"/>
        <v/>
      </c>
    </row>
    <row r="431" spans="1:40" x14ac:dyDescent="0.25">
      <c r="A431" s="6"/>
      <c r="B431" s="6"/>
      <c r="C431" s="2" t="str">
        <f>IFERROR(VLOOKUP(B431,DONNEES!$E:$F,2,0),"")</f>
        <v/>
      </c>
      <c r="D431" s="6"/>
      <c r="E431" s="6"/>
      <c r="F431" s="6"/>
      <c r="G431" s="6"/>
      <c r="H431" s="6"/>
      <c r="I431" s="6"/>
      <c r="J431" s="6"/>
      <c r="K431" s="6"/>
      <c r="L431" s="6"/>
      <c r="M431" s="2" t="str">
        <f>IFERROR(VLOOKUP(L431,DONNEES!$P$2:$Q$8,2,0),"")</f>
        <v/>
      </c>
      <c r="N431" s="6"/>
      <c r="O431" s="18"/>
      <c r="P431" s="18"/>
      <c r="Q431" s="6"/>
      <c r="R431" s="2" t="str">
        <f>IFERROR(VLOOKUP(Q431,DONNEES!$N$2:$O$17,2,0),"")</f>
        <v/>
      </c>
      <c r="S431" s="6"/>
      <c r="T431" s="2" t="str">
        <f>IFERROR(VLOOKUP(S431,DONNEES!$R$2:$S$6,2,0),"")</f>
        <v/>
      </c>
      <c r="V431" s="11" t="str">
        <f t="shared" si="88"/>
        <v/>
      </c>
      <c r="W431" s="11" t="b">
        <f t="shared" si="89"/>
        <v>0</v>
      </c>
      <c r="X431" s="11" t="b">
        <f t="shared" si="90"/>
        <v>0</v>
      </c>
      <c r="Y431" s="12">
        <f t="shared" si="91"/>
        <v>0</v>
      </c>
      <c r="Z431" s="11">
        <f t="shared" si="94"/>
        <v>0</v>
      </c>
      <c r="AA431" s="11">
        <f t="shared" si="95"/>
        <v>0</v>
      </c>
      <c r="AB431" s="11">
        <f t="shared" si="92"/>
        <v>1</v>
      </c>
      <c r="AC431" s="11">
        <f t="shared" si="93"/>
        <v>1</v>
      </c>
      <c r="AE431" s="11" t="str">
        <f>IF(E431&lt;&gt;"",OR(VLOOKUP(H431,DONNEES!$G$2:$H$7,2,0)="09",VLOOKUP(H431,DONNEES!$G$2:$H$7,2,0)="19"),"")</f>
        <v/>
      </c>
      <c r="AJ431" s="17" t="b">
        <f t="shared" si="96"/>
        <v>1</v>
      </c>
      <c r="AK431" s="11" t="str">
        <f t="shared" si="97"/>
        <v/>
      </c>
      <c r="AL431" s="11" t="str">
        <f t="shared" si="98"/>
        <v/>
      </c>
      <c r="AM431" s="11" t="str">
        <f t="shared" si="100"/>
        <v/>
      </c>
      <c r="AN431" s="11" t="str">
        <f t="shared" si="99"/>
        <v/>
      </c>
    </row>
    <row r="432" spans="1:40" x14ac:dyDescent="0.25">
      <c r="A432" s="6"/>
      <c r="B432" s="6"/>
      <c r="C432" s="2" t="str">
        <f>IFERROR(VLOOKUP(B432,DONNEES!$E:$F,2,0),"")</f>
        <v/>
      </c>
      <c r="D432" s="6"/>
      <c r="E432" s="6"/>
      <c r="F432" s="6"/>
      <c r="G432" s="6"/>
      <c r="H432" s="6"/>
      <c r="I432" s="6"/>
      <c r="J432" s="6"/>
      <c r="K432" s="6"/>
      <c r="L432" s="6"/>
      <c r="M432" s="2" t="str">
        <f>IFERROR(VLOOKUP(L432,DONNEES!$P$2:$Q$8,2,0),"")</f>
        <v/>
      </c>
      <c r="N432" s="6"/>
      <c r="O432" s="18"/>
      <c r="P432" s="18"/>
      <c r="Q432" s="6"/>
      <c r="R432" s="2" t="str">
        <f>IFERROR(VLOOKUP(Q432,DONNEES!$N$2:$O$17,2,0),"")</f>
        <v/>
      </c>
      <c r="S432" s="6"/>
      <c r="T432" s="2" t="str">
        <f>IFERROR(VLOOKUP(S432,DONNEES!$R$2:$S$6,2,0),"")</f>
        <v/>
      </c>
      <c r="V432" s="11" t="str">
        <f t="shared" si="88"/>
        <v/>
      </c>
      <c r="W432" s="11" t="b">
        <f t="shared" si="89"/>
        <v>0</v>
      </c>
      <c r="X432" s="11" t="b">
        <f t="shared" si="90"/>
        <v>0</v>
      </c>
      <c r="Y432" s="12">
        <f t="shared" si="91"/>
        <v>0</v>
      </c>
      <c r="Z432" s="11">
        <f t="shared" si="94"/>
        <v>0</v>
      </c>
      <c r="AA432" s="11">
        <f t="shared" si="95"/>
        <v>0</v>
      </c>
      <c r="AB432" s="11">
        <f t="shared" si="92"/>
        <v>1</v>
      </c>
      <c r="AC432" s="11">
        <f t="shared" si="93"/>
        <v>1</v>
      </c>
      <c r="AE432" s="11" t="str">
        <f>IF(E432&lt;&gt;"",OR(VLOOKUP(H432,DONNEES!$G$2:$H$7,2,0)="09",VLOOKUP(H432,DONNEES!$G$2:$H$7,2,0)="19"),"")</f>
        <v/>
      </c>
      <c r="AJ432" s="17" t="b">
        <f t="shared" si="96"/>
        <v>1</v>
      </c>
      <c r="AK432" s="11" t="str">
        <f t="shared" si="97"/>
        <v/>
      </c>
      <c r="AL432" s="11" t="str">
        <f t="shared" si="98"/>
        <v/>
      </c>
      <c r="AM432" s="11" t="str">
        <f t="shared" si="100"/>
        <v/>
      </c>
      <c r="AN432" s="11" t="str">
        <f t="shared" si="99"/>
        <v/>
      </c>
    </row>
    <row r="433" spans="1:40" x14ac:dyDescent="0.25">
      <c r="A433" s="6"/>
      <c r="B433" s="6"/>
      <c r="C433" s="2" t="str">
        <f>IFERROR(VLOOKUP(B433,DONNEES!$E:$F,2,0),"")</f>
        <v/>
      </c>
      <c r="D433" s="6"/>
      <c r="E433" s="6"/>
      <c r="F433" s="6"/>
      <c r="G433" s="6"/>
      <c r="H433" s="6"/>
      <c r="I433" s="6"/>
      <c r="J433" s="6"/>
      <c r="K433" s="6"/>
      <c r="L433" s="6"/>
      <c r="M433" s="2" t="str">
        <f>IFERROR(VLOOKUP(L433,DONNEES!$P$2:$Q$8,2,0),"")</f>
        <v/>
      </c>
      <c r="N433" s="6"/>
      <c r="O433" s="18"/>
      <c r="P433" s="18"/>
      <c r="Q433" s="6"/>
      <c r="R433" s="2" t="str">
        <f>IFERROR(VLOOKUP(Q433,DONNEES!$N$2:$O$17,2,0),"")</f>
        <v/>
      </c>
      <c r="S433" s="6"/>
      <c r="T433" s="2" t="str">
        <f>IFERROR(VLOOKUP(S433,DONNEES!$R$2:$S$6,2,0),"")</f>
        <v/>
      </c>
      <c r="V433" s="11" t="str">
        <f t="shared" si="88"/>
        <v/>
      </c>
      <c r="W433" s="11" t="b">
        <f t="shared" si="89"/>
        <v>0</v>
      </c>
      <c r="X433" s="11" t="b">
        <f t="shared" si="90"/>
        <v>0</v>
      </c>
      <c r="Y433" s="12">
        <f t="shared" si="91"/>
        <v>0</v>
      </c>
      <c r="Z433" s="11">
        <f t="shared" si="94"/>
        <v>0</v>
      </c>
      <c r="AA433" s="11">
        <f t="shared" si="95"/>
        <v>0</v>
      </c>
      <c r="AB433" s="11">
        <f t="shared" si="92"/>
        <v>1</v>
      </c>
      <c r="AC433" s="11">
        <f t="shared" si="93"/>
        <v>1</v>
      </c>
      <c r="AE433" s="11" t="str">
        <f>IF(E433&lt;&gt;"",OR(VLOOKUP(H433,DONNEES!$G$2:$H$7,2,0)="09",VLOOKUP(H433,DONNEES!$G$2:$H$7,2,0)="19"),"")</f>
        <v/>
      </c>
      <c r="AJ433" s="17" t="b">
        <f t="shared" si="96"/>
        <v>1</v>
      </c>
      <c r="AK433" s="11" t="str">
        <f t="shared" si="97"/>
        <v/>
      </c>
      <c r="AL433" s="11" t="str">
        <f t="shared" si="98"/>
        <v/>
      </c>
      <c r="AM433" s="11" t="str">
        <f t="shared" si="100"/>
        <v/>
      </c>
      <c r="AN433" s="11" t="str">
        <f t="shared" si="99"/>
        <v/>
      </c>
    </row>
    <row r="434" spans="1:40" x14ac:dyDescent="0.25">
      <c r="A434" s="6"/>
      <c r="B434" s="6"/>
      <c r="C434" s="2" t="str">
        <f>IFERROR(VLOOKUP(B434,DONNEES!$E:$F,2,0),"")</f>
        <v/>
      </c>
      <c r="D434" s="6"/>
      <c r="E434" s="6"/>
      <c r="F434" s="6"/>
      <c r="G434" s="6"/>
      <c r="H434" s="6"/>
      <c r="I434" s="6"/>
      <c r="J434" s="6"/>
      <c r="K434" s="6"/>
      <c r="L434" s="6"/>
      <c r="M434" s="2" t="str">
        <f>IFERROR(VLOOKUP(L434,DONNEES!$P$2:$Q$8,2,0),"")</f>
        <v/>
      </c>
      <c r="N434" s="6"/>
      <c r="O434" s="18"/>
      <c r="P434" s="18"/>
      <c r="Q434" s="6"/>
      <c r="R434" s="2" t="str">
        <f>IFERROR(VLOOKUP(Q434,DONNEES!$N$2:$O$17,2,0),"")</f>
        <v/>
      </c>
      <c r="S434" s="6"/>
      <c r="T434" s="2" t="str">
        <f>IFERROR(VLOOKUP(S434,DONNEES!$R$2:$S$6,2,0),"")</f>
        <v/>
      </c>
      <c r="V434" s="11" t="str">
        <f t="shared" si="88"/>
        <v/>
      </c>
      <c r="W434" s="11" t="b">
        <f t="shared" si="89"/>
        <v>0</v>
      </c>
      <c r="X434" s="11" t="b">
        <f t="shared" si="90"/>
        <v>0</v>
      </c>
      <c r="Y434" s="12">
        <f t="shared" si="91"/>
        <v>0</v>
      </c>
      <c r="Z434" s="11">
        <f t="shared" si="94"/>
        <v>0</v>
      </c>
      <c r="AA434" s="11">
        <f t="shared" si="95"/>
        <v>0</v>
      </c>
      <c r="AB434" s="11">
        <f t="shared" si="92"/>
        <v>1</v>
      </c>
      <c r="AC434" s="11">
        <f t="shared" si="93"/>
        <v>1</v>
      </c>
      <c r="AE434" s="11" t="str">
        <f>IF(E434&lt;&gt;"",OR(VLOOKUP(H434,DONNEES!$G$2:$H$7,2,0)="09",VLOOKUP(H434,DONNEES!$G$2:$H$7,2,0)="19"),"")</f>
        <v/>
      </c>
      <c r="AJ434" s="17" t="b">
        <f t="shared" si="96"/>
        <v>1</v>
      </c>
      <c r="AK434" s="11" t="str">
        <f t="shared" si="97"/>
        <v/>
      </c>
      <c r="AL434" s="11" t="str">
        <f t="shared" si="98"/>
        <v/>
      </c>
      <c r="AM434" s="11" t="str">
        <f t="shared" si="100"/>
        <v/>
      </c>
      <c r="AN434" s="11" t="str">
        <f t="shared" si="99"/>
        <v/>
      </c>
    </row>
    <row r="435" spans="1:40" x14ac:dyDescent="0.25">
      <c r="A435" s="6"/>
      <c r="B435" s="6"/>
      <c r="C435" s="2" t="str">
        <f>IFERROR(VLOOKUP(B435,DONNEES!$E:$F,2,0),"")</f>
        <v/>
      </c>
      <c r="D435" s="6"/>
      <c r="E435" s="6"/>
      <c r="F435" s="6"/>
      <c r="G435" s="6"/>
      <c r="H435" s="6"/>
      <c r="I435" s="6"/>
      <c r="J435" s="6"/>
      <c r="K435" s="6"/>
      <c r="L435" s="6"/>
      <c r="M435" s="2" t="str">
        <f>IFERROR(VLOOKUP(L435,DONNEES!$P$2:$Q$8,2,0),"")</f>
        <v/>
      </c>
      <c r="N435" s="6"/>
      <c r="O435" s="18"/>
      <c r="P435" s="18"/>
      <c r="Q435" s="6"/>
      <c r="R435" s="2" t="str">
        <f>IFERROR(VLOOKUP(Q435,DONNEES!$N$2:$O$17,2,0),"")</f>
        <v/>
      </c>
      <c r="S435" s="6"/>
      <c r="T435" s="2" t="str">
        <f>IFERROR(VLOOKUP(S435,DONNEES!$R$2:$S$6,2,0),"")</f>
        <v/>
      </c>
      <c r="V435" s="11" t="str">
        <f t="shared" si="88"/>
        <v/>
      </c>
      <c r="W435" s="11" t="b">
        <f t="shared" si="89"/>
        <v>0</v>
      </c>
      <c r="X435" s="11" t="b">
        <f t="shared" si="90"/>
        <v>0</v>
      </c>
      <c r="Y435" s="12">
        <f t="shared" si="91"/>
        <v>0</v>
      </c>
      <c r="Z435" s="11">
        <f t="shared" si="94"/>
        <v>0</v>
      </c>
      <c r="AA435" s="11">
        <f t="shared" si="95"/>
        <v>0</v>
      </c>
      <c r="AB435" s="11">
        <f t="shared" si="92"/>
        <v>1</v>
      </c>
      <c r="AC435" s="11">
        <f t="shared" si="93"/>
        <v>1</v>
      </c>
      <c r="AE435" s="11" t="str">
        <f>IF(E435&lt;&gt;"",OR(VLOOKUP(H435,DONNEES!$G$2:$H$7,2,0)="09",VLOOKUP(H435,DONNEES!$G$2:$H$7,2,0)="19"),"")</f>
        <v/>
      </c>
      <c r="AJ435" s="17" t="b">
        <f t="shared" si="96"/>
        <v>1</v>
      </c>
      <c r="AK435" s="11" t="str">
        <f t="shared" si="97"/>
        <v/>
      </c>
      <c r="AL435" s="11" t="str">
        <f t="shared" si="98"/>
        <v/>
      </c>
      <c r="AM435" s="11" t="str">
        <f t="shared" si="100"/>
        <v/>
      </c>
      <c r="AN435" s="11" t="str">
        <f t="shared" si="99"/>
        <v/>
      </c>
    </row>
    <row r="436" spans="1:40" x14ac:dyDescent="0.25">
      <c r="A436" s="6"/>
      <c r="B436" s="6"/>
      <c r="C436" s="2" t="str">
        <f>IFERROR(VLOOKUP(B436,DONNEES!$E:$F,2,0),"")</f>
        <v/>
      </c>
      <c r="D436" s="6"/>
      <c r="E436" s="6"/>
      <c r="F436" s="6"/>
      <c r="G436" s="6"/>
      <c r="H436" s="6"/>
      <c r="I436" s="6"/>
      <c r="J436" s="6"/>
      <c r="K436" s="6"/>
      <c r="L436" s="6"/>
      <c r="M436" s="2" t="str">
        <f>IFERROR(VLOOKUP(L436,DONNEES!$P$2:$Q$8,2,0),"")</f>
        <v/>
      </c>
      <c r="N436" s="6"/>
      <c r="O436" s="18"/>
      <c r="P436" s="18"/>
      <c r="Q436" s="6"/>
      <c r="R436" s="2" t="str">
        <f>IFERROR(VLOOKUP(Q436,DONNEES!$N$2:$O$17,2,0),"")</f>
        <v/>
      </c>
      <c r="S436" s="6"/>
      <c r="T436" s="2" t="str">
        <f>IFERROR(VLOOKUP(S436,DONNEES!$R$2:$S$6,2,0),"")</f>
        <v/>
      </c>
      <c r="V436" s="11" t="str">
        <f t="shared" si="88"/>
        <v/>
      </c>
      <c r="W436" s="11" t="b">
        <f t="shared" si="89"/>
        <v>0</v>
      </c>
      <c r="X436" s="11" t="b">
        <f t="shared" si="90"/>
        <v>0</v>
      </c>
      <c r="Y436" s="12">
        <f t="shared" si="91"/>
        <v>0</v>
      </c>
      <c r="Z436" s="11">
        <f t="shared" si="94"/>
        <v>0</v>
      </c>
      <c r="AA436" s="11">
        <f t="shared" si="95"/>
        <v>0</v>
      </c>
      <c r="AB436" s="11">
        <f t="shared" si="92"/>
        <v>1</v>
      </c>
      <c r="AC436" s="11">
        <f t="shared" si="93"/>
        <v>1</v>
      </c>
      <c r="AE436" s="11" t="str">
        <f>IF(E436&lt;&gt;"",OR(VLOOKUP(H436,DONNEES!$G$2:$H$7,2,0)="09",VLOOKUP(H436,DONNEES!$G$2:$H$7,2,0)="19"),"")</f>
        <v/>
      </c>
      <c r="AJ436" s="17" t="b">
        <f t="shared" si="96"/>
        <v>1</v>
      </c>
      <c r="AK436" s="11" t="str">
        <f t="shared" si="97"/>
        <v/>
      </c>
      <c r="AL436" s="11" t="str">
        <f t="shared" si="98"/>
        <v/>
      </c>
      <c r="AM436" s="11" t="str">
        <f t="shared" si="100"/>
        <v/>
      </c>
      <c r="AN436" s="11" t="str">
        <f t="shared" si="99"/>
        <v/>
      </c>
    </row>
    <row r="437" spans="1:40" x14ac:dyDescent="0.25">
      <c r="A437" s="6"/>
      <c r="B437" s="6"/>
      <c r="C437" s="2" t="str">
        <f>IFERROR(VLOOKUP(B437,DONNEES!$E:$F,2,0),"")</f>
        <v/>
      </c>
      <c r="D437" s="6"/>
      <c r="E437" s="6"/>
      <c r="F437" s="6"/>
      <c r="G437" s="6"/>
      <c r="H437" s="6"/>
      <c r="I437" s="6"/>
      <c r="J437" s="6"/>
      <c r="K437" s="6"/>
      <c r="L437" s="6"/>
      <c r="M437" s="2" t="str">
        <f>IFERROR(VLOOKUP(L437,DONNEES!$P$2:$Q$8,2,0),"")</f>
        <v/>
      </c>
      <c r="N437" s="6"/>
      <c r="O437" s="18"/>
      <c r="P437" s="18"/>
      <c r="Q437" s="6"/>
      <c r="R437" s="2" t="str">
        <f>IFERROR(VLOOKUP(Q437,DONNEES!$N$2:$O$17,2,0),"")</f>
        <v/>
      </c>
      <c r="S437" s="6"/>
      <c r="T437" s="2" t="str">
        <f>IFERROR(VLOOKUP(S437,DONNEES!$R$2:$S$6,2,0),"")</f>
        <v/>
      </c>
      <c r="V437" s="11" t="str">
        <f t="shared" si="88"/>
        <v/>
      </c>
      <c r="W437" s="11" t="b">
        <f t="shared" si="89"/>
        <v>0</v>
      </c>
      <c r="X437" s="11" t="b">
        <f t="shared" si="90"/>
        <v>0</v>
      </c>
      <c r="Y437" s="12">
        <f t="shared" si="91"/>
        <v>0</v>
      </c>
      <c r="Z437" s="11">
        <f t="shared" si="94"/>
        <v>0</v>
      </c>
      <c r="AA437" s="11">
        <f t="shared" si="95"/>
        <v>0</v>
      </c>
      <c r="AB437" s="11">
        <f t="shared" si="92"/>
        <v>1</v>
      </c>
      <c r="AC437" s="11">
        <f t="shared" si="93"/>
        <v>1</v>
      </c>
      <c r="AE437" s="11" t="str">
        <f>IF(E437&lt;&gt;"",OR(VLOOKUP(H437,DONNEES!$G$2:$H$7,2,0)="09",VLOOKUP(H437,DONNEES!$G$2:$H$7,2,0)="19"),"")</f>
        <v/>
      </c>
      <c r="AJ437" s="17" t="b">
        <f t="shared" si="96"/>
        <v>1</v>
      </c>
      <c r="AK437" s="11" t="str">
        <f t="shared" si="97"/>
        <v/>
      </c>
      <c r="AL437" s="11" t="str">
        <f t="shared" si="98"/>
        <v/>
      </c>
      <c r="AM437" s="11" t="str">
        <f t="shared" si="100"/>
        <v/>
      </c>
      <c r="AN437" s="11" t="str">
        <f t="shared" si="99"/>
        <v/>
      </c>
    </row>
    <row r="438" spans="1:40" x14ac:dyDescent="0.25">
      <c r="A438" s="6"/>
      <c r="B438" s="6"/>
      <c r="C438" s="2" t="str">
        <f>IFERROR(VLOOKUP(B438,DONNEES!$E:$F,2,0),"")</f>
        <v/>
      </c>
      <c r="D438" s="6"/>
      <c r="E438" s="6"/>
      <c r="F438" s="6"/>
      <c r="G438" s="6"/>
      <c r="H438" s="6"/>
      <c r="I438" s="6"/>
      <c r="J438" s="6"/>
      <c r="K438" s="6"/>
      <c r="L438" s="6"/>
      <c r="M438" s="2" t="str">
        <f>IFERROR(VLOOKUP(L438,DONNEES!$P$2:$Q$8,2,0),"")</f>
        <v/>
      </c>
      <c r="N438" s="6"/>
      <c r="O438" s="18"/>
      <c r="P438" s="18"/>
      <c r="Q438" s="6"/>
      <c r="R438" s="2" t="str">
        <f>IFERROR(VLOOKUP(Q438,DONNEES!$N$2:$O$17,2,0),"")</f>
        <v/>
      </c>
      <c r="S438" s="6"/>
      <c r="T438" s="2" t="str">
        <f>IFERROR(VLOOKUP(S438,DONNEES!$R$2:$S$6,2,0),"")</f>
        <v/>
      </c>
      <c r="V438" s="11" t="str">
        <f t="shared" si="88"/>
        <v/>
      </c>
      <c r="W438" s="11" t="b">
        <f t="shared" si="89"/>
        <v>0</v>
      </c>
      <c r="X438" s="11" t="b">
        <f t="shared" si="90"/>
        <v>0</v>
      </c>
      <c r="Y438" s="12">
        <f t="shared" si="91"/>
        <v>0</v>
      </c>
      <c r="Z438" s="11">
        <f t="shared" si="94"/>
        <v>0</v>
      </c>
      <c r="AA438" s="11">
        <f t="shared" si="95"/>
        <v>0</v>
      </c>
      <c r="AB438" s="11">
        <f t="shared" si="92"/>
        <v>1</v>
      </c>
      <c r="AC438" s="11">
        <f t="shared" si="93"/>
        <v>1</v>
      </c>
      <c r="AE438" s="11" t="str">
        <f>IF(E438&lt;&gt;"",OR(VLOOKUP(H438,DONNEES!$G$2:$H$7,2,0)="09",VLOOKUP(H438,DONNEES!$G$2:$H$7,2,0)="19"),"")</f>
        <v/>
      </c>
      <c r="AJ438" s="17" t="b">
        <f t="shared" si="96"/>
        <v>1</v>
      </c>
      <c r="AK438" s="11" t="str">
        <f t="shared" si="97"/>
        <v/>
      </c>
      <c r="AL438" s="11" t="str">
        <f t="shared" si="98"/>
        <v/>
      </c>
      <c r="AM438" s="11" t="str">
        <f t="shared" si="100"/>
        <v/>
      </c>
      <c r="AN438" s="11" t="str">
        <f t="shared" si="99"/>
        <v/>
      </c>
    </row>
    <row r="439" spans="1:40" x14ac:dyDescent="0.25">
      <c r="A439" s="6"/>
      <c r="B439" s="6"/>
      <c r="C439" s="2" t="str">
        <f>IFERROR(VLOOKUP(B439,DONNEES!$E:$F,2,0),"")</f>
        <v/>
      </c>
      <c r="D439" s="6"/>
      <c r="E439" s="6"/>
      <c r="F439" s="6"/>
      <c r="G439" s="6"/>
      <c r="H439" s="6"/>
      <c r="I439" s="6"/>
      <c r="J439" s="6"/>
      <c r="K439" s="6"/>
      <c r="L439" s="6"/>
      <c r="M439" s="2" t="str">
        <f>IFERROR(VLOOKUP(L439,DONNEES!$P$2:$Q$8,2,0),"")</f>
        <v/>
      </c>
      <c r="N439" s="6"/>
      <c r="O439" s="18"/>
      <c r="P439" s="18"/>
      <c r="Q439" s="6"/>
      <c r="R439" s="2" t="str">
        <f>IFERROR(VLOOKUP(Q439,DONNEES!$N$2:$O$17,2,0),"")</f>
        <v/>
      </c>
      <c r="S439" s="6"/>
      <c r="T439" s="2" t="str">
        <f>IFERROR(VLOOKUP(S439,DONNEES!$R$2:$S$6,2,0),"")</f>
        <v/>
      </c>
      <c r="V439" s="11" t="str">
        <f t="shared" si="88"/>
        <v/>
      </c>
      <c r="W439" s="11" t="b">
        <f t="shared" si="89"/>
        <v>0</v>
      </c>
      <c r="X439" s="11" t="b">
        <f t="shared" si="90"/>
        <v>0</v>
      </c>
      <c r="Y439" s="12">
        <f t="shared" si="91"/>
        <v>0</v>
      </c>
      <c r="Z439" s="11">
        <f t="shared" si="94"/>
        <v>0</v>
      </c>
      <c r="AA439" s="11">
        <f t="shared" si="95"/>
        <v>0</v>
      </c>
      <c r="AB439" s="11">
        <f t="shared" si="92"/>
        <v>1</v>
      </c>
      <c r="AC439" s="11">
        <f t="shared" si="93"/>
        <v>1</v>
      </c>
      <c r="AE439" s="11" t="str">
        <f>IF(E439&lt;&gt;"",OR(VLOOKUP(H439,DONNEES!$G$2:$H$7,2,0)="09",VLOOKUP(H439,DONNEES!$G$2:$H$7,2,0)="19"),"")</f>
        <v/>
      </c>
      <c r="AJ439" s="17" t="b">
        <f t="shared" si="96"/>
        <v>1</v>
      </c>
      <c r="AK439" s="11" t="str">
        <f t="shared" si="97"/>
        <v/>
      </c>
      <c r="AL439" s="11" t="str">
        <f t="shared" si="98"/>
        <v/>
      </c>
      <c r="AM439" s="11" t="str">
        <f t="shared" si="100"/>
        <v/>
      </c>
      <c r="AN439" s="11" t="str">
        <f t="shared" si="99"/>
        <v/>
      </c>
    </row>
    <row r="440" spans="1:40" x14ac:dyDescent="0.25">
      <c r="A440" s="6"/>
      <c r="B440" s="6"/>
      <c r="C440" s="2" t="str">
        <f>IFERROR(VLOOKUP(B440,DONNEES!$E:$F,2,0),"")</f>
        <v/>
      </c>
      <c r="D440" s="6"/>
      <c r="E440" s="6"/>
      <c r="F440" s="6"/>
      <c r="G440" s="6"/>
      <c r="H440" s="6"/>
      <c r="I440" s="6"/>
      <c r="J440" s="6"/>
      <c r="K440" s="6"/>
      <c r="L440" s="6"/>
      <c r="M440" s="2" t="str">
        <f>IFERROR(VLOOKUP(L440,DONNEES!$P$2:$Q$8,2,0),"")</f>
        <v/>
      </c>
      <c r="N440" s="6"/>
      <c r="O440" s="18"/>
      <c r="P440" s="18"/>
      <c r="Q440" s="6"/>
      <c r="R440" s="2" t="str">
        <f>IFERROR(VLOOKUP(Q440,DONNEES!$N$2:$O$17,2,0),"")</f>
        <v/>
      </c>
      <c r="S440" s="6"/>
      <c r="T440" s="2" t="str">
        <f>IFERROR(VLOOKUP(S440,DONNEES!$R$2:$S$6,2,0),"")</f>
        <v/>
      </c>
      <c r="V440" s="11" t="str">
        <f t="shared" si="88"/>
        <v/>
      </c>
      <c r="W440" s="11" t="b">
        <f t="shared" si="89"/>
        <v>0</v>
      </c>
      <c r="X440" s="11" t="b">
        <f t="shared" si="90"/>
        <v>0</v>
      </c>
      <c r="Y440" s="12">
        <f t="shared" si="91"/>
        <v>0</v>
      </c>
      <c r="Z440" s="11">
        <f t="shared" si="94"/>
        <v>0</v>
      </c>
      <c r="AA440" s="11">
        <f t="shared" si="95"/>
        <v>0</v>
      </c>
      <c r="AB440" s="11">
        <f t="shared" si="92"/>
        <v>1</v>
      </c>
      <c r="AC440" s="11">
        <f t="shared" si="93"/>
        <v>1</v>
      </c>
      <c r="AE440" s="11" t="str">
        <f>IF(E440&lt;&gt;"",OR(VLOOKUP(H440,DONNEES!$G$2:$H$7,2,0)="09",VLOOKUP(H440,DONNEES!$G$2:$H$7,2,0)="19"),"")</f>
        <v/>
      </c>
      <c r="AJ440" s="17" t="b">
        <f t="shared" si="96"/>
        <v>1</v>
      </c>
      <c r="AK440" s="11" t="str">
        <f t="shared" si="97"/>
        <v/>
      </c>
      <c r="AL440" s="11" t="str">
        <f t="shared" si="98"/>
        <v/>
      </c>
      <c r="AM440" s="11" t="str">
        <f t="shared" si="100"/>
        <v/>
      </c>
      <c r="AN440" s="11" t="str">
        <f t="shared" si="99"/>
        <v/>
      </c>
    </row>
    <row r="441" spans="1:40" x14ac:dyDescent="0.25">
      <c r="A441" s="6"/>
      <c r="B441" s="6"/>
      <c r="C441" s="2" t="str">
        <f>IFERROR(VLOOKUP(B441,DONNEES!$E:$F,2,0),"")</f>
        <v/>
      </c>
      <c r="D441" s="6"/>
      <c r="E441" s="6"/>
      <c r="F441" s="6"/>
      <c r="G441" s="6"/>
      <c r="H441" s="6"/>
      <c r="I441" s="6"/>
      <c r="J441" s="6"/>
      <c r="K441" s="6"/>
      <c r="L441" s="6"/>
      <c r="M441" s="2" t="str">
        <f>IFERROR(VLOOKUP(L441,DONNEES!$P$2:$Q$8,2,0),"")</f>
        <v/>
      </c>
      <c r="N441" s="6"/>
      <c r="O441" s="18"/>
      <c r="P441" s="18"/>
      <c r="Q441" s="6"/>
      <c r="R441" s="2" t="str">
        <f>IFERROR(VLOOKUP(Q441,DONNEES!$N$2:$O$17,2,0),"")</f>
        <v/>
      </c>
      <c r="S441" s="6"/>
      <c r="T441" s="2" t="str">
        <f>IFERROR(VLOOKUP(S441,DONNEES!$R$2:$S$6,2,0),"")</f>
        <v/>
      </c>
      <c r="V441" s="11" t="str">
        <f t="shared" si="88"/>
        <v/>
      </c>
      <c r="W441" s="11" t="b">
        <f t="shared" si="89"/>
        <v>0</v>
      </c>
      <c r="X441" s="11" t="b">
        <f t="shared" si="90"/>
        <v>0</v>
      </c>
      <c r="Y441" s="12">
        <f t="shared" si="91"/>
        <v>0</v>
      </c>
      <c r="Z441" s="11">
        <f t="shared" si="94"/>
        <v>0</v>
      </c>
      <c r="AA441" s="11">
        <f t="shared" si="95"/>
        <v>0</v>
      </c>
      <c r="AB441" s="11">
        <f t="shared" si="92"/>
        <v>1</v>
      </c>
      <c r="AC441" s="11">
        <f t="shared" si="93"/>
        <v>1</v>
      </c>
      <c r="AE441" s="11" t="str">
        <f>IF(E441&lt;&gt;"",OR(VLOOKUP(H441,DONNEES!$G$2:$H$7,2,0)="09",VLOOKUP(H441,DONNEES!$G$2:$H$7,2,0)="19"),"")</f>
        <v/>
      </c>
      <c r="AJ441" s="17" t="b">
        <f t="shared" si="96"/>
        <v>1</v>
      </c>
      <c r="AK441" s="11" t="str">
        <f t="shared" si="97"/>
        <v/>
      </c>
      <c r="AL441" s="11" t="str">
        <f t="shared" si="98"/>
        <v/>
      </c>
      <c r="AM441" s="11" t="str">
        <f t="shared" si="100"/>
        <v/>
      </c>
      <c r="AN441" s="11" t="str">
        <f t="shared" si="99"/>
        <v/>
      </c>
    </row>
    <row r="442" spans="1:40" x14ac:dyDescent="0.25">
      <c r="A442" s="6"/>
      <c r="B442" s="6"/>
      <c r="C442" s="2" t="str">
        <f>IFERROR(VLOOKUP(B442,DONNEES!$E:$F,2,0),"")</f>
        <v/>
      </c>
      <c r="D442" s="6"/>
      <c r="E442" s="6"/>
      <c r="F442" s="6"/>
      <c r="G442" s="6"/>
      <c r="H442" s="6"/>
      <c r="I442" s="6"/>
      <c r="J442" s="6"/>
      <c r="K442" s="6"/>
      <c r="L442" s="6"/>
      <c r="M442" s="2" t="str">
        <f>IFERROR(VLOOKUP(L442,DONNEES!$P$2:$Q$8,2,0),"")</f>
        <v/>
      </c>
      <c r="N442" s="6"/>
      <c r="O442" s="18"/>
      <c r="P442" s="18"/>
      <c r="Q442" s="6"/>
      <c r="R442" s="2" t="str">
        <f>IFERROR(VLOOKUP(Q442,DONNEES!$N$2:$O$17,2,0),"")</f>
        <v/>
      </c>
      <c r="S442" s="6"/>
      <c r="T442" s="2" t="str">
        <f>IFERROR(VLOOKUP(S442,DONNEES!$R$2:$S$6,2,0),"")</f>
        <v/>
      </c>
      <c r="V442" s="11" t="str">
        <f t="shared" si="88"/>
        <v/>
      </c>
      <c r="W442" s="11" t="b">
        <f t="shared" si="89"/>
        <v>0</v>
      </c>
      <c r="X442" s="11" t="b">
        <f t="shared" si="90"/>
        <v>0</v>
      </c>
      <c r="Y442" s="12">
        <f t="shared" si="91"/>
        <v>0</v>
      </c>
      <c r="Z442" s="11">
        <f t="shared" si="94"/>
        <v>0</v>
      </c>
      <c r="AA442" s="11">
        <f t="shared" si="95"/>
        <v>0</v>
      </c>
      <c r="AB442" s="11">
        <f t="shared" si="92"/>
        <v>1</v>
      </c>
      <c r="AC442" s="11">
        <f t="shared" si="93"/>
        <v>1</v>
      </c>
      <c r="AE442" s="11" t="str">
        <f>IF(E442&lt;&gt;"",OR(VLOOKUP(H442,DONNEES!$G$2:$H$7,2,0)="09",VLOOKUP(H442,DONNEES!$G$2:$H$7,2,0)="19"),"")</f>
        <v/>
      </c>
      <c r="AJ442" s="17" t="b">
        <f t="shared" si="96"/>
        <v>1</v>
      </c>
      <c r="AK442" s="11" t="str">
        <f t="shared" si="97"/>
        <v/>
      </c>
      <c r="AL442" s="11" t="str">
        <f t="shared" si="98"/>
        <v/>
      </c>
      <c r="AM442" s="11" t="str">
        <f t="shared" si="100"/>
        <v/>
      </c>
      <c r="AN442" s="11" t="str">
        <f t="shared" si="99"/>
        <v/>
      </c>
    </row>
    <row r="443" spans="1:40" x14ac:dyDescent="0.25">
      <c r="A443" s="6"/>
      <c r="B443" s="6"/>
      <c r="C443" s="2" t="str">
        <f>IFERROR(VLOOKUP(B443,DONNEES!$E:$F,2,0),"")</f>
        <v/>
      </c>
      <c r="D443" s="6"/>
      <c r="E443" s="6"/>
      <c r="F443" s="6"/>
      <c r="G443" s="6"/>
      <c r="H443" s="6"/>
      <c r="I443" s="6"/>
      <c r="J443" s="6"/>
      <c r="K443" s="6"/>
      <c r="L443" s="6"/>
      <c r="M443" s="2" t="str">
        <f>IFERROR(VLOOKUP(L443,DONNEES!$P$2:$Q$8,2,0),"")</f>
        <v/>
      </c>
      <c r="N443" s="6"/>
      <c r="O443" s="18"/>
      <c r="P443" s="18"/>
      <c r="Q443" s="6"/>
      <c r="R443" s="2" t="str">
        <f>IFERROR(VLOOKUP(Q443,DONNEES!$N$2:$O$17,2,0),"")</f>
        <v/>
      </c>
      <c r="S443" s="6"/>
      <c r="T443" s="2" t="str">
        <f>IFERROR(VLOOKUP(S443,DONNEES!$R$2:$S$6,2,0),"")</f>
        <v/>
      </c>
      <c r="V443" s="11" t="str">
        <f t="shared" si="88"/>
        <v/>
      </c>
      <c r="W443" s="11" t="b">
        <f t="shared" si="89"/>
        <v>0</v>
      </c>
      <c r="X443" s="11" t="b">
        <f t="shared" si="90"/>
        <v>0</v>
      </c>
      <c r="Y443" s="12">
        <f t="shared" si="91"/>
        <v>0</v>
      </c>
      <c r="Z443" s="11">
        <f t="shared" si="94"/>
        <v>0</v>
      </c>
      <c r="AA443" s="11">
        <f t="shared" si="95"/>
        <v>0</v>
      </c>
      <c r="AB443" s="11">
        <f t="shared" si="92"/>
        <v>1</v>
      </c>
      <c r="AC443" s="11">
        <f t="shared" si="93"/>
        <v>1</v>
      </c>
      <c r="AE443" s="11" t="str">
        <f>IF(E443&lt;&gt;"",OR(VLOOKUP(H443,DONNEES!$G$2:$H$7,2,0)="09",VLOOKUP(H443,DONNEES!$G$2:$H$7,2,0)="19"),"")</f>
        <v/>
      </c>
      <c r="AJ443" s="17" t="b">
        <f t="shared" si="96"/>
        <v>1</v>
      </c>
      <c r="AK443" s="11" t="str">
        <f t="shared" si="97"/>
        <v/>
      </c>
      <c r="AL443" s="11" t="str">
        <f t="shared" si="98"/>
        <v/>
      </c>
      <c r="AM443" s="11" t="str">
        <f t="shared" si="100"/>
        <v/>
      </c>
      <c r="AN443" s="11" t="str">
        <f t="shared" si="99"/>
        <v/>
      </c>
    </row>
    <row r="444" spans="1:40" x14ac:dyDescent="0.25">
      <c r="A444" s="6"/>
      <c r="B444" s="6"/>
      <c r="C444" s="2" t="str">
        <f>IFERROR(VLOOKUP(B444,DONNEES!$E:$F,2,0),"")</f>
        <v/>
      </c>
      <c r="D444" s="6"/>
      <c r="E444" s="6"/>
      <c r="F444" s="6"/>
      <c r="G444" s="6"/>
      <c r="H444" s="6"/>
      <c r="I444" s="6"/>
      <c r="J444" s="6"/>
      <c r="K444" s="6"/>
      <c r="L444" s="6"/>
      <c r="M444" s="2" t="str">
        <f>IFERROR(VLOOKUP(L444,DONNEES!$P$2:$Q$8,2,0),"")</f>
        <v/>
      </c>
      <c r="N444" s="6"/>
      <c r="O444" s="18"/>
      <c r="P444" s="18"/>
      <c r="Q444" s="6"/>
      <c r="R444" s="2" t="str">
        <f>IFERROR(VLOOKUP(Q444,DONNEES!$N$2:$O$17,2,0),"")</f>
        <v/>
      </c>
      <c r="S444" s="6"/>
      <c r="T444" s="2" t="str">
        <f>IFERROR(VLOOKUP(S444,DONNEES!$R$2:$S$6,2,0),"")</f>
        <v/>
      </c>
      <c r="V444" s="11" t="str">
        <f t="shared" si="88"/>
        <v/>
      </c>
      <c r="W444" s="11" t="b">
        <f t="shared" si="89"/>
        <v>0</v>
      </c>
      <c r="X444" s="11" t="b">
        <f t="shared" si="90"/>
        <v>0</v>
      </c>
      <c r="Y444" s="12">
        <f t="shared" si="91"/>
        <v>0</v>
      </c>
      <c r="Z444" s="11">
        <f t="shared" si="94"/>
        <v>0</v>
      </c>
      <c r="AA444" s="11">
        <f t="shared" si="95"/>
        <v>0</v>
      </c>
      <c r="AB444" s="11">
        <f t="shared" si="92"/>
        <v>1</v>
      </c>
      <c r="AC444" s="11">
        <f t="shared" si="93"/>
        <v>1</v>
      </c>
      <c r="AE444" s="11" t="str">
        <f>IF(E444&lt;&gt;"",OR(VLOOKUP(H444,DONNEES!$G$2:$H$7,2,0)="09",VLOOKUP(H444,DONNEES!$G$2:$H$7,2,0)="19"),"")</f>
        <v/>
      </c>
      <c r="AJ444" s="17" t="b">
        <f t="shared" si="96"/>
        <v>1</v>
      </c>
      <c r="AK444" s="11" t="str">
        <f t="shared" si="97"/>
        <v/>
      </c>
      <c r="AL444" s="11" t="str">
        <f t="shared" si="98"/>
        <v/>
      </c>
      <c r="AM444" s="11" t="str">
        <f t="shared" si="100"/>
        <v/>
      </c>
      <c r="AN444" s="11" t="str">
        <f t="shared" si="99"/>
        <v/>
      </c>
    </row>
    <row r="445" spans="1:40" x14ac:dyDescent="0.25">
      <c r="A445" s="6"/>
      <c r="B445" s="6"/>
      <c r="C445" s="2" t="str">
        <f>IFERROR(VLOOKUP(B445,DONNEES!$E:$F,2,0),"")</f>
        <v/>
      </c>
      <c r="D445" s="6"/>
      <c r="E445" s="6"/>
      <c r="F445" s="6"/>
      <c r="G445" s="6"/>
      <c r="H445" s="6"/>
      <c r="I445" s="6"/>
      <c r="J445" s="6"/>
      <c r="K445" s="6"/>
      <c r="L445" s="6"/>
      <c r="M445" s="2" t="str">
        <f>IFERROR(VLOOKUP(L445,DONNEES!$P$2:$Q$8,2,0),"")</f>
        <v/>
      </c>
      <c r="N445" s="6"/>
      <c r="O445" s="18"/>
      <c r="P445" s="18"/>
      <c r="Q445" s="6"/>
      <c r="R445" s="2" t="str">
        <f>IFERROR(VLOOKUP(Q445,DONNEES!$N$2:$O$17,2,0),"")</f>
        <v/>
      </c>
      <c r="S445" s="6"/>
      <c r="T445" s="2" t="str">
        <f>IFERROR(VLOOKUP(S445,DONNEES!$R$2:$S$6,2,0),"")</f>
        <v/>
      </c>
      <c r="V445" s="11" t="str">
        <f t="shared" si="88"/>
        <v/>
      </c>
      <c r="W445" s="11" t="b">
        <f t="shared" si="89"/>
        <v>0</v>
      </c>
      <c r="X445" s="11" t="b">
        <f t="shared" si="90"/>
        <v>0</v>
      </c>
      <c r="Y445" s="12">
        <f t="shared" si="91"/>
        <v>0</v>
      </c>
      <c r="Z445" s="11">
        <f t="shared" si="94"/>
        <v>0</v>
      </c>
      <c r="AA445" s="11">
        <f t="shared" si="95"/>
        <v>0</v>
      </c>
      <c r="AB445" s="11">
        <f t="shared" si="92"/>
        <v>1</v>
      </c>
      <c r="AC445" s="11">
        <f t="shared" si="93"/>
        <v>1</v>
      </c>
      <c r="AE445" s="11" t="str">
        <f>IF(E445&lt;&gt;"",OR(VLOOKUP(H445,DONNEES!$G$2:$H$7,2,0)="09",VLOOKUP(H445,DONNEES!$G$2:$H$7,2,0)="19"),"")</f>
        <v/>
      </c>
      <c r="AJ445" s="17" t="b">
        <f t="shared" si="96"/>
        <v>1</v>
      </c>
      <c r="AK445" s="11" t="str">
        <f t="shared" si="97"/>
        <v/>
      </c>
      <c r="AL445" s="11" t="str">
        <f t="shared" si="98"/>
        <v/>
      </c>
      <c r="AM445" s="11" t="str">
        <f t="shared" si="100"/>
        <v/>
      </c>
      <c r="AN445" s="11" t="str">
        <f t="shared" si="99"/>
        <v/>
      </c>
    </row>
    <row r="446" spans="1:40" x14ac:dyDescent="0.25">
      <c r="A446" s="6"/>
      <c r="B446" s="6"/>
      <c r="C446" s="2" t="str">
        <f>IFERROR(VLOOKUP(B446,DONNEES!$E:$F,2,0),"")</f>
        <v/>
      </c>
      <c r="D446" s="6"/>
      <c r="E446" s="6"/>
      <c r="F446" s="6"/>
      <c r="G446" s="6"/>
      <c r="H446" s="6"/>
      <c r="I446" s="6"/>
      <c r="J446" s="6"/>
      <c r="K446" s="6"/>
      <c r="L446" s="6"/>
      <c r="M446" s="2" t="str">
        <f>IFERROR(VLOOKUP(L446,DONNEES!$P$2:$Q$8,2,0),"")</f>
        <v/>
      </c>
      <c r="N446" s="6"/>
      <c r="O446" s="18"/>
      <c r="P446" s="18"/>
      <c r="Q446" s="6"/>
      <c r="R446" s="2" t="str">
        <f>IFERROR(VLOOKUP(Q446,DONNEES!$N$2:$O$17,2,0),"")</f>
        <v/>
      </c>
      <c r="S446" s="6"/>
      <c r="T446" s="2" t="str">
        <f>IFERROR(VLOOKUP(S446,DONNEES!$R$2:$S$6,2,0),"")</f>
        <v/>
      </c>
      <c r="V446" s="11" t="str">
        <f t="shared" si="88"/>
        <v/>
      </c>
      <c r="W446" s="11" t="b">
        <f t="shared" si="89"/>
        <v>0</v>
      </c>
      <c r="X446" s="11" t="b">
        <f t="shared" si="90"/>
        <v>0</v>
      </c>
      <c r="Y446" s="12">
        <f t="shared" si="91"/>
        <v>0</v>
      </c>
      <c r="Z446" s="11">
        <f t="shared" si="94"/>
        <v>0</v>
      </c>
      <c r="AA446" s="11">
        <f t="shared" si="95"/>
        <v>0</v>
      </c>
      <c r="AB446" s="11">
        <f t="shared" si="92"/>
        <v>1</v>
      </c>
      <c r="AC446" s="11">
        <f t="shared" si="93"/>
        <v>1</v>
      </c>
      <c r="AE446" s="11" t="str">
        <f>IF(E446&lt;&gt;"",OR(VLOOKUP(H446,DONNEES!$G$2:$H$7,2,0)="09",VLOOKUP(H446,DONNEES!$G$2:$H$7,2,0)="19"),"")</f>
        <v/>
      </c>
      <c r="AJ446" s="17" t="b">
        <f t="shared" si="96"/>
        <v>1</v>
      </c>
      <c r="AK446" s="11" t="str">
        <f t="shared" si="97"/>
        <v/>
      </c>
      <c r="AL446" s="11" t="str">
        <f t="shared" si="98"/>
        <v/>
      </c>
      <c r="AM446" s="11" t="str">
        <f t="shared" si="100"/>
        <v/>
      </c>
      <c r="AN446" s="11" t="str">
        <f t="shared" si="99"/>
        <v/>
      </c>
    </row>
    <row r="447" spans="1:40" x14ac:dyDescent="0.25">
      <c r="A447" s="6"/>
      <c r="B447" s="6"/>
      <c r="C447" s="2" t="str">
        <f>IFERROR(VLOOKUP(B447,DONNEES!$E:$F,2,0),"")</f>
        <v/>
      </c>
      <c r="D447" s="6"/>
      <c r="E447" s="6"/>
      <c r="F447" s="6"/>
      <c r="G447" s="6"/>
      <c r="H447" s="6"/>
      <c r="I447" s="6"/>
      <c r="J447" s="6"/>
      <c r="K447" s="6"/>
      <c r="L447" s="6"/>
      <c r="M447" s="2" t="str">
        <f>IFERROR(VLOOKUP(L447,DONNEES!$P$2:$Q$8,2,0),"")</f>
        <v/>
      </c>
      <c r="N447" s="6"/>
      <c r="O447" s="18"/>
      <c r="P447" s="18"/>
      <c r="Q447" s="6"/>
      <c r="R447" s="2" t="str">
        <f>IFERROR(VLOOKUP(Q447,DONNEES!$N$2:$O$17,2,0),"")</f>
        <v/>
      </c>
      <c r="S447" s="6"/>
      <c r="T447" s="2" t="str">
        <f>IFERROR(VLOOKUP(S447,DONNEES!$R$2:$S$6,2,0),"")</f>
        <v/>
      </c>
      <c r="V447" s="11" t="str">
        <f t="shared" si="88"/>
        <v/>
      </c>
      <c r="W447" s="11" t="b">
        <f t="shared" si="89"/>
        <v>0</v>
      </c>
      <c r="X447" s="11" t="b">
        <f t="shared" si="90"/>
        <v>0</v>
      </c>
      <c r="Y447" s="12">
        <f t="shared" si="91"/>
        <v>0</v>
      </c>
      <c r="Z447" s="11">
        <f t="shared" si="94"/>
        <v>0</v>
      </c>
      <c r="AA447" s="11">
        <f t="shared" si="95"/>
        <v>0</v>
      </c>
      <c r="AB447" s="11">
        <f t="shared" si="92"/>
        <v>1</v>
      </c>
      <c r="AC447" s="11">
        <f t="shared" si="93"/>
        <v>1</v>
      </c>
      <c r="AE447" s="11" t="str">
        <f>IF(E447&lt;&gt;"",OR(VLOOKUP(H447,DONNEES!$G$2:$H$7,2,0)="09",VLOOKUP(H447,DONNEES!$G$2:$H$7,2,0)="19"),"")</f>
        <v/>
      </c>
      <c r="AJ447" s="17" t="b">
        <f t="shared" si="96"/>
        <v>1</v>
      </c>
      <c r="AK447" s="11" t="str">
        <f t="shared" si="97"/>
        <v/>
      </c>
      <c r="AL447" s="11" t="str">
        <f t="shared" si="98"/>
        <v/>
      </c>
      <c r="AM447" s="11" t="str">
        <f t="shared" si="100"/>
        <v/>
      </c>
      <c r="AN447" s="11" t="str">
        <f t="shared" si="99"/>
        <v/>
      </c>
    </row>
    <row r="448" spans="1:40" x14ac:dyDescent="0.25">
      <c r="A448" s="6"/>
      <c r="B448" s="6"/>
      <c r="C448" s="2" t="str">
        <f>IFERROR(VLOOKUP(B448,DONNEES!$E:$F,2,0),"")</f>
        <v/>
      </c>
      <c r="D448" s="6"/>
      <c r="E448" s="6"/>
      <c r="F448" s="6"/>
      <c r="G448" s="6"/>
      <c r="H448" s="6"/>
      <c r="I448" s="6"/>
      <c r="J448" s="6"/>
      <c r="K448" s="6"/>
      <c r="L448" s="6"/>
      <c r="M448" s="2" t="str">
        <f>IFERROR(VLOOKUP(L448,DONNEES!$P$2:$Q$8,2,0),"")</f>
        <v/>
      </c>
      <c r="N448" s="6"/>
      <c r="O448" s="18"/>
      <c r="P448" s="18"/>
      <c r="Q448" s="6"/>
      <c r="R448" s="2" t="str">
        <f>IFERROR(VLOOKUP(Q448,DONNEES!$N$2:$O$17,2,0),"")</f>
        <v/>
      </c>
      <c r="S448" s="6"/>
      <c r="T448" s="2" t="str">
        <f>IFERROR(VLOOKUP(S448,DONNEES!$R$2:$S$6,2,0),"")</f>
        <v/>
      </c>
      <c r="V448" s="11" t="str">
        <f t="shared" si="88"/>
        <v/>
      </c>
      <c r="W448" s="11" t="b">
        <f t="shared" si="89"/>
        <v>0</v>
      </c>
      <c r="X448" s="11" t="b">
        <f t="shared" si="90"/>
        <v>0</v>
      </c>
      <c r="Y448" s="12">
        <f t="shared" si="91"/>
        <v>0</v>
      </c>
      <c r="Z448" s="11">
        <f t="shared" si="94"/>
        <v>0</v>
      </c>
      <c r="AA448" s="11">
        <f t="shared" si="95"/>
        <v>0</v>
      </c>
      <c r="AB448" s="11">
        <f t="shared" si="92"/>
        <v>1</v>
      </c>
      <c r="AC448" s="11">
        <f t="shared" si="93"/>
        <v>1</v>
      </c>
      <c r="AE448" s="11" t="str">
        <f>IF(E448&lt;&gt;"",OR(VLOOKUP(H448,DONNEES!$G$2:$H$7,2,0)="09",VLOOKUP(H448,DONNEES!$G$2:$H$7,2,0)="19"),"")</f>
        <v/>
      </c>
      <c r="AJ448" s="17" t="b">
        <f t="shared" si="96"/>
        <v>1</v>
      </c>
      <c r="AK448" s="11" t="str">
        <f t="shared" si="97"/>
        <v/>
      </c>
      <c r="AL448" s="11" t="str">
        <f t="shared" si="98"/>
        <v/>
      </c>
      <c r="AM448" s="11" t="str">
        <f t="shared" si="100"/>
        <v/>
      </c>
      <c r="AN448" s="11" t="str">
        <f t="shared" si="99"/>
        <v/>
      </c>
    </row>
    <row r="449" spans="1:40" x14ac:dyDescent="0.25">
      <c r="A449" s="6"/>
      <c r="B449" s="6"/>
      <c r="C449" s="2" t="str">
        <f>IFERROR(VLOOKUP(B449,DONNEES!$E:$F,2,0),"")</f>
        <v/>
      </c>
      <c r="D449" s="6"/>
      <c r="E449" s="6"/>
      <c r="F449" s="6"/>
      <c r="G449" s="6"/>
      <c r="H449" s="6"/>
      <c r="I449" s="6"/>
      <c r="J449" s="6"/>
      <c r="K449" s="6"/>
      <c r="L449" s="6"/>
      <c r="M449" s="2" t="str">
        <f>IFERROR(VLOOKUP(L449,DONNEES!$P$2:$Q$8,2,0),"")</f>
        <v/>
      </c>
      <c r="N449" s="6"/>
      <c r="O449" s="18"/>
      <c r="P449" s="18"/>
      <c r="Q449" s="6"/>
      <c r="R449" s="2" t="str">
        <f>IFERROR(VLOOKUP(Q449,DONNEES!$N$2:$O$17,2,0),"")</f>
        <v/>
      </c>
      <c r="S449" s="6"/>
      <c r="T449" s="2" t="str">
        <f>IFERROR(VLOOKUP(S449,DONNEES!$R$2:$S$6,2,0),"")</f>
        <v/>
      </c>
      <c r="V449" s="11" t="str">
        <f t="shared" si="88"/>
        <v/>
      </c>
      <c r="W449" s="11" t="b">
        <f t="shared" si="89"/>
        <v>0</v>
      </c>
      <c r="X449" s="11" t="b">
        <f t="shared" si="90"/>
        <v>0</v>
      </c>
      <c r="Y449" s="12">
        <f t="shared" si="91"/>
        <v>0</v>
      </c>
      <c r="Z449" s="11">
        <f t="shared" si="94"/>
        <v>0</v>
      </c>
      <c r="AA449" s="11">
        <f t="shared" si="95"/>
        <v>0</v>
      </c>
      <c r="AB449" s="11">
        <f t="shared" si="92"/>
        <v>1</v>
      </c>
      <c r="AC449" s="11">
        <f t="shared" si="93"/>
        <v>1</v>
      </c>
      <c r="AE449" s="11" t="str">
        <f>IF(E449&lt;&gt;"",OR(VLOOKUP(H449,DONNEES!$G$2:$H$7,2,0)="09",VLOOKUP(H449,DONNEES!$G$2:$H$7,2,0)="19"),"")</f>
        <v/>
      </c>
      <c r="AJ449" s="17" t="b">
        <f t="shared" si="96"/>
        <v>1</v>
      </c>
      <c r="AK449" s="11" t="str">
        <f t="shared" si="97"/>
        <v/>
      </c>
      <c r="AL449" s="11" t="str">
        <f t="shared" si="98"/>
        <v/>
      </c>
      <c r="AM449" s="11" t="str">
        <f t="shared" si="100"/>
        <v/>
      </c>
      <c r="AN449" s="11" t="str">
        <f t="shared" si="99"/>
        <v/>
      </c>
    </row>
    <row r="450" spans="1:40" x14ac:dyDescent="0.25">
      <c r="A450" s="6"/>
      <c r="B450" s="6"/>
      <c r="C450" s="2" t="str">
        <f>IFERROR(VLOOKUP(B450,DONNEES!$E:$F,2,0),"")</f>
        <v/>
      </c>
      <c r="D450" s="6"/>
      <c r="E450" s="6"/>
      <c r="F450" s="6"/>
      <c r="G450" s="6"/>
      <c r="H450" s="6"/>
      <c r="I450" s="6"/>
      <c r="J450" s="6"/>
      <c r="K450" s="6"/>
      <c r="L450" s="6"/>
      <c r="M450" s="2" t="str">
        <f>IFERROR(VLOOKUP(L450,DONNEES!$P$2:$Q$8,2,0),"")</f>
        <v/>
      </c>
      <c r="N450" s="6"/>
      <c r="O450" s="18"/>
      <c r="P450" s="18"/>
      <c r="Q450" s="6"/>
      <c r="R450" s="2" t="str">
        <f>IFERROR(VLOOKUP(Q450,DONNEES!$N$2:$O$17,2,0),"")</f>
        <v/>
      </c>
      <c r="S450" s="6"/>
      <c r="T450" s="2" t="str">
        <f>IFERROR(VLOOKUP(S450,DONNEES!$R$2:$S$6,2,0),"")</f>
        <v/>
      </c>
      <c r="V450" s="11" t="str">
        <f t="shared" si="88"/>
        <v/>
      </c>
      <c r="W450" s="11" t="b">
        <f t="shared" si="89"/>
        <v>0</v>
      </c>
      <c r="X450" s="11" t="b">
        <f t="shared" si="90"/>
        <v>0</v>
      </c>
      <c r="Y450" s="12">
        <f t="shared" si="91"/>
        <v>0</v>
      </c>
      <c r="Z450" s="11">
        <f t="shared" si="94"/>
        <v>0</v>
      </c>
      <c r="AA450" s="11">
        <f t="shared" si="95"/>
        <v>0</v>
      </c>
      <c r="AB450" s="11">
        <f t="shared" si="92"/>
        <v>1</v>
      </c>
      <c r="AC450" s="11">
        <f t="shared" si="93"/>
        <v>1</v>
      </c>
      <c r="AE450" s="11" t="str">
        <f>IF(E450&lt;&gt;"",OR(VLOOKUP(H450,DONNEES!$G$2:$H$7,2,0)="09",VLOOKUP(H450,DONNEES!$G$2:$H$7,2,0)="19"),"")</f>
        <v/>
      </c>
      <c r="AJ450" s="17" t="b">
        <f t="shared" si="96"/>
        <v>1</v>
      </c>
      <c r="AK450" s="11" t="str">
        <f t="shared" si="97"/>
        <v/>
      </c>
      <c r="AL450" s="11" t="str">
        <f t="shared" si="98"/>
        <v/>
      </c>
      <c r="AM450" s="11" t="str">
        <f t="shared" si="100"/>
        <v/>
      </c>
      <c r="AN450" s="11" t="str">
        <f t="shared" si="99"/>
        <v/>
      </c>
    </row>
    <row r="451" spans="1:40" x14ac:dyDescent="0.25">
      <c r="A451" s="6"/>
      <c r="B451" s="6"/>
      <c r="C451" s="2" t="str">
        <f>IFERROR(VLOOKUP(B451,DONNEES!$E:$F,2,0),"")</f>
        <v/>
      </c>
      <c r="D451" s="6"/>
      <c r="E451" s="6"/>
      <c r="F451" s="6"/>
      <c r="G451" s="6"/>
      <c r="H451" s="6"/>
      <c r="I451" s="6"/>
      <c r="J451" s="6"/>
      <c r="K451" s="6"/>
      <c r="L451" s="6"/>
      <c r="M451" s="2" t="str">
        <f>IFERROR(VLOOKUP(L451,DONNEES!$P$2:$Q$8,2,0),"")</f>
        <v/>
      </c>
      <c r="N451" s="6"/>
      <c r="O451" s="18"/>
      <c r="P451" s="18"/>
      <c r="Q451" s="6"/>
      <c r="R451" s="2" t="str">
        <f>IFERROR(VLOOKUP(Q451,DONNEES!$N$2:$O$17,2,0),"")</f>
        <v/>
      </c>
      <c r="S451" s="6"/>
      <c r="T451" s="2" t="str">
        <f>IFERROR(VLOOKUP(S451,DONNEES!$R$2:$S$6,2,0),"")</f>
        <v/>
      </c>
      <c r="V451" s="11" t="str">
        <f t="shared" si="88"/>
        <v/>
      </c>
      <c r="W451" s="11" t="b">
        <f t="shared" si="89"/>
        <v>0</v>
      </c>
      <c r="X451" s="11" t="b">
        <f t="shared" si="90"/>
        <v>0</v>
      </c>
      <c r="Y451" s="12">
        <f t="shared" si="91"/>
        <v>0</v>
      </c>
      <c r="Z451" s="11">
        <f t="shared" si="94"/>
        <v>0</v>
      </c>
      <c r="AA451" s="11">
        <f t="shared" si="95"/>
        <v>0</v>
      </c>
      <c r="AB451" s="11">
        <f t="shared" si="92"/>
        <v>1</v>
      </c>
      <c r="AC451" s="11">
        <f t="shared" si="93"/>
        <v>1</v>
      </c>
      <c r="AE451" s="11" t="str">
        <f>IF(E451&lt;&gt;"",OR(VLOOKUP(H451,DONNEES!$G$2:$H$7,2,0)="09",VLOOKUP(H451,DONNEES!$G$2:$H$7,2,0)="19"),"")</f>
        <v/>
      </c>
      <c r="AJ451" s="17" t="b">
        <f t="shared" si="96"/>
        <v>1</v>
      </c>
      <c r="AK451" s="11" t="str">
        <f t="shared" si="97"/>
        <v/>
      </c>
      <c r="AL451" s="11" t="str">
        <f t="shared" si="98"/>
        <v/>
      </c>
      <c r="AM451" s="11" t="str">
        <f t="shared" si="100"/>
        <v/>
      </c>
      <c r="AN451" s="11" t="str">
        <f t="shared" si="99"/>
        <v/>
      </c>
    </row>
    <row r="452" spans="1:40" x14ac:dyDescent="0.25">
      <c r="A452" s="6"/>
      <c r="B452" s="6"/>
      <c r="C452" s="2" t="str">
        <f>IFERROR(VLOOKUP(B452,DONNEES!$E:$F,2,0),"")</f>
        <v/>
      </c>
      <c r="D452" s="6"/>
      <c r="E452" s="6"/>
      <c r="F452" s="6"/>
      <c r="G452" s="6"/>
      <c r="H452" s="6"/>
      <c r="I452" s="6"/>
      <c r="J452" s="6"/>
      <c r="K452" s="6"/>
      <c r="L452" s="6"/>
      <c r="M452" s="2" t="str">
        <f>IFERROR(VLOOKUP(L452,DONNEES!$P$2:$Q$8,2,0),"")</f>
        <v/>
      </c>
      <c r="N452" s="6"/>
      <c r="O452" s="18"/>
      <c r="P452" s="18"/>
      <c r="Q452" s="6"/>
      <c r="R452" s="2" t="str">
        <f>IFERROR(VLOOKUP(Q452,DONNEES!$N$2:$O$17,2,0),"")</f>
        <v/>
      </c>
      <c r="S452" s="6"/>
      <c r="T452" s="2" t="str">
        <f>IFERROR(VLOOKUP(S452,DONNEES!$R$2:$S$6,2,0),"")</f>
        <v/>
      </c>
      <c r="V452" s="11" t="str">
        <f t="shared" si="88"/>
        <v/>
      </c>
      <c r="W452" s="11" t="b">
        <f t="shared" si="89"/>
        <v>0</v>
      </c>
      <c r="X452" s="11" t="b">
        <f t="shared" si="90"/>
        <v>0</v>
      </c>
      <c r="Y452" s="12">
        <f t="shared" si="91"/>
        <v>0</v>
      </c>
      <c r="Z452" s="11">
        <f t="shared" si="94"/>
        <v>0</v>
      </c>
      <c r="AA452" s="11">
        <f t="shared" si="95"/>
        <v>0</v>
      </c>
      <c r="AB452" s="11">
        <f t="shared" si="92"/>
        <v>1</v>
      </c>
      <c r="AC452" s="11">
        <f t="shared" si="93"/>
        <v>1</v>
      </c>
      <c r="AE452" s="11" t="str">
        <f>IF(E452&lt;&gt;"",OR(VLOOKUP(H452,DONNEES!$G$2:$H$7,2,0)="09",VLOOKUP(H452,DONNEES!$G$2:$H$7,2,0)="19"),"")</f>
        <v/>
      </c>
      <c r="AJ452" s="17" t="b">
        <f t="shared" si="96"/>
        <v>1</v>
      </c>
      <c r="AK452" s="11" t="str">
        <f t="shared" si="97"/>
        <v/>
      </c>
      <c r="AL452" s="11" t="str">
        <f t="shared" si="98"/>
        <v/>
      </c>
      <c r="AM452" s="11" t="str">
        <f t="shared" si="100"/>
        <v/>
      </c>
      <c r="AN452" s="11" t="str">
        <f t="shared" si="99"/>
        <v/>
      </c>
    </row>
    <row r="453" spans="1:40" x14ac:dyDescent="0.25">
      <c r="A453" s="6"/>
      <c r="B453" s="6"/>
      <c r="C453" s="2" t="str">
        <f>IFERROR(VLOOKUP(B453,DONNEES!$E:$F,2,0),"")</f>
        <v/>
      </c>
      <c r="D453" s="6"/>
      <c r="E453" s="6"/>
      <c r="F453" s="6"/>
      <c r="G453" s="6"/>
      <c r="H453" s="6"/>
      <c r="I453" s="6"/>
      <c r="J453" s="6"/>
      <c r="K453" s="6"/>
      <c r="L453" s="6"/>
      <c r="M453" s="2" t="str">
        <f>IFERROR(VLOOKUP(L453,DONNEES!$P$2:$Q$8,2,0),"")</f>
        <v/>
      </c>
      <c r="N453" s="6"/>
      <c r="O453" s="18"/>
      <c r="P453" s="18"/>
      <c r="Q453" s="6"/>
      <c r="R453" s="2" t="str">
        <f>IFERROR(VLOOKUP(Q453,DONNEES!$N$2:$O$17,2,0),"")</f>
        <v/>
      </c>
      <c r="S453" s="6"/>
      <c r="T453" s="2" t="str">
        <f>IFERROR(VLOOKUP(S453,DONNEES!$R$2:$S$6,2,0),"")</f>
        <v/>
      </c>
      <c r="V453" s="11" t="str">
        <f t="shared" si="88"/>
        <v/>
      </c>
      <c r="W453" s="11" t="b">
        <f t="shared" si="89"/>
        <v>0</v>
      </c>
      <c r="X453" s="11" t="b">
        <f t="shared" si="90"/>
        <v>0</v>
      </c>
      <c r="Y453" s="12">
        <f t="shared" si="91"/>
        <v>0</v>
      </c>
      <c r="Z453" s="11">
        <f t="shared" si="94"/>
        <v>0</v>
      </c>
      <c r="AA453" s="11">
        <f t="shared" si="95"/>
        <v>0</v>
      </c>
      <c r="AB453" s="11">
        <f t="shared" si="92"/>
        <v>1</v>
      </c>
      <c r="AC453" s="11">
        <f t="shared" si="93"/>
        <v>1</v>
      </c>
      <c r="AE453" s="11" t="str">
        <f>IF(E453&lt;&gt;"",OR(VLOOKUP(H453,DONNEES!$G$2:$H$7,2,0)="09",VLOOKUP(H453,DONNEES!$G$2:$H$7,2,0)="19"),"")</f>
        <v/>
      </c>
      <c r="AJ453" s="17" t="b">
        <f t="shared" si="96"/>
        <v>1</v>
      </c>
      <c r="AK453" s="11" t="str">
        <f t="shared" si="97"/>
        <v/>
      </c>
      <c r="AL453" s="11" t="str">
        <f t="shared" si="98"/>
        <v/>
      </c>
      <c r="AM453" s="11" t="str">
        <f t="shared" si="100"/>
        <v/>
      </c>
      <c r="AN453" s="11" t="str">
        <f t="shared" si="99"/>
        <v/>
      </c>
    </row>
    <row r="454" spans="1:40" x14ac:dyDescent="0.25">
      <c r="A454" s="6"/>
      <c r="B454" s="6"/>
      <c r="C454" s="2" t="str">
        <f>IFERROR(VLOOKUP(B454,DONNEES!$E:$F,2,0),"")</f>
        <v/>
      </c>
      <c r="D454" s="6"/>
      <c r="E454" s="6"/>
      <c r="F454" s="6"/>
      <c r="G454" s="6"/>
      <c r="H454" s="6"/>
      <c r="I454" s="6"/>
      <c r="J454" s="6"/>
      <c r="K454" s="6"/>
      <c r="L454" s="6"/>
      <c r="M454" s="2" t="str">
        <f>IFERROR(VLOOKUP(L454,DONNEES!$P$2:$Q$8,2,0),"")</f>
        <v/>
      </c>
      <c r="N454" s="6"/>
      <c r="O454" s="18"/>
      <c r="P454" s="18"/>
      <c r="Q454" s="6"/>
      <c r="R454" s="2" t="str">
        <f>IFERROR(VLOOKUP(Q454,DONNEES!$N$2:$O$17,2,0),"")</f>
        <v/>
      </c>
      <c r="S454" s="6"/>
      <c r="T454" s="2" t="str">
        <f>IFERROR(VLOOKUP(S454,DONNEES!$R$2:$S$6,2,0),"")</f>
        <v/>
      </c>
      <c r="V454" s="11" t="str">
        <f t="shared" si="88"/>
        <v/>
      </c>
      <c r="W454" s="11" t="b">
        <f t="shared" si="89"/>
        <v>0</v>
      </c>
      <c r="X454" s="11" t="b">
        <f t="shared" si="90"/>
        <v>0</v>
      </c>
      <c r="Y454" s="12">
        <f t="shared" si="91"/>
        <v>0</v>
      </c>
      <c r="Z454" s="11">
        <f t="shared" si="94"/>
        <v>0</v>
      </c>
      <c r="AA454" s="11">
        <f t="shared" si="95"/>
        <v>0</v>
      </c>
      <c r="AB454" s="11">
        <f t="shared" si="92"/>
        <v>1</v>
      </c>
      <c r="AC454" s="11">
        <f t="shared" si="93"/>
        <v>1</v>
      </c>
      <c r="AE454" s="11" t="str">
        <f>IF(E454&lt;&gt;"",OR(VLOOKUP(H454,DONNEES!$G$2:$H$7,2,0)="09",VLOOKUP(H454,DONNEES!$G$2:$H$7,2,0)="19"),"")</f>
        <v/>
      </c>
      <c r="AJ454" s="17" t="b">
        <f t="shared" si="96"/>
        <v>1</v>
      </c>
      <c r="AK454" s="11" t="str">
        <f t="shared" si="97"/>
        <v/>
      </c>
      <c r="AL454" s="11" t="str">
        <f t="shared" si="98"/>
        <v/>
      </c>
      <c r="AM454" s="11" t="str">
        <f t="shared" si="100"/>
        <v/>
      </c>
      <c r="AN454" s="11" t="str">
        <f t="shared" si="99"/>
        <v/>
      </c>
    </row>
    <row r="455" spans="1:40" x14ac:dyDescent="0.25">
      <c r="A455" s="6"/>
      <c r="B455" s="6"/>
      <c r="C455" s="2" t="str">
        <f>IFERROR(VLOOKUP(B455,DONNEES!$E:$F,2,0),"")</f>
        <v/>
      </c>
      <c r="D455" s="6"/>
      <c r="E455" s="6"/>
      <c r="F455" s="6"/>
      <c r="G455" s="6"/>
      <c r="H455" s="6"/>
      <c r="I455" s="6"/>
      <c r="J455" s="6"/>
      <c r="K455" s="6"/>
      <c r="L455" s="6"/>
      <c r="M455" s="2" t="str">
        <f>IFERROR(VLOOKUP(L455,DONNEES!$P$2:$Q$8,2,0),"")</f>
        <v/>
      </c>
      <c r="N455" s="6"/>
      <c r="O455" s="18"/>
      <c r="P455" s="18"/>
      <c r="Q455" s="6"/>
      <c r="R455" s="2" t="str">
        <f>IFERROR(VLOOKUP(Q455,DONNEES!$N$2:$O$17,2,0),"")</f>
        <v/>
      </c>
      <c r="S455" s="6"/>
      <c r="T455" s="2" t="str">
        <f>IFERROR(VLOOKUP(S455,DONNEES!$R$2:$S$6,2,0),"")</f>
        <v/>
      </c>
      <c r="V455" s="11" t="str">
        <f t="shared" si="88"/>
        <v/>
      </c>
      <c r="W455" s="11" t="b">
        <f t="shared" si="89"/>
        <v>0</v>
      </c>
      <c r="X455" s="11" t="b">
        <f t="shared" si="90"/>
        <v>0</v>
      </c>
      <c r="Y455" s="12">
        <f t="shared" si="91"/>
        <v>0</v>
      </c>
      <c r="Z455" s="11">
        <f t="shared" si="94"/>
        <v>0</v>
      </c>
      <c r="AA455" s="11">
        <f t="shared" si="95"/>
        <v>0</v>
      </c>
      <c r="AB455" s="11">
        <f t="shared" si="92"/>
        <v>1</v>
      </c>
      <c r="AC455" s="11">
        <f t="shared" si="93"/>
        <v>1</v>
      </c>
      <c r="AE455" s="11" t="str">
        <f>IF(E455&lt;&gt;"",OR(VLOOKUP(H455,DONNEES!$G$2:$H$7,2,0)="09",VLOOKUP(H455,DONNEES!$G$2:$H$7,2,0)="19"),"")</f>
        <v/>
      </c>
      <c r="AJ455" s="17" t="b">
        <f t="shared" si="96"/>
        <v>1</v>
      </c>
      <c r="AK455" s="11" t="str">
        <f t="shared" si="97"/>
        <v/>
      </c>
      <c r="AL455" s="11" t="str">
        <f t="shared" si="98"/>
        <v/>
      </c>
      <c r="AM455" s="11" t="str">
        <f t="shared" si="100"/>
        <v/>
      </c>
      <c r="AN455" s="11" t="str">
        <f t="shared" si="99"/>
        <v/>
      </c>
    </row>
    <row r="456" spans="1:40" x14ac:dyDescent="0.25">
      <c r="A456" s="6"/>
      <c r="B456" s="6"/>
      <c r="C456" s="2" t="str">
        <f>IFERROR(VLOOKUP(B456,DONNEES!$E:$F,2,0),"")</f>
        <v/>
      </c>
      <c r="D456" s="6"/>
      <c r="E456" s="6"/>
      <c r="F456" s="6"/>
      <c r="G456" s="6"/>
      <c r="H456" s="6"/>
      <c r="I456" s="6"/>
      <c r="J456" s="6"/>
      <c r="K456" s="6"/>
      <c r="L456" s="6"/>
      <c r="M456" s="2" t="str">
        <f>IFERROR(VLOOKUP(L456,DONNEES!$P$2:$Q$8,2,0),"")</f>
        <v/>
      </c>
      <c r="N456" s="6"/>
      <c r="O456" s="18"/>
      <c r="P456" s="18"/>
      <c r="Q456" s="6"/>
      <c r="R456" s="2" t="str">
        <f>IFERROR(VLOOKUP(Q456,DONNEES!$N$2:$O$17,2,0),"")</f>
        <v/>
      </c>
      <c r="S456" s="6"/>
      <c r="T456" s="2" t="str">
        <f>IFERROR(VLOOKUP(S456,DONNEES!$R$2:$S$6,2,0),"")</f>
        <v/>
      </c>
      <c r="V456" s="11" t="str">
        <f t="shared" si="88"/>
        <v/>
      </c>
      <c r="W456" s="11" t="b">
        <f t="shared" si="89"/>
        <v>0</v>
      </c>
      <c r="X456" s="11" t="b">
        <f t="shared" si="90"/>
        <v>0</v>
      </c>
      <c r="Y456" s="12">
        <f t="shared" si="91"/>
        <v>0</v>
      </c>
      <c r="Z456" s="11">
        <f t="shared" si="94"/>
        <v>0</v>
      </c>
      <c r="AA456" s="11">
        <f t="shared" si="95"/>
        <v>0</v>
      </c>
      <c r="AB456" s="11">
        <f t="shared" si="92"/>
        <v>1</v>
      </c>
      <c r="AC456" s="11">
        <f t="shared" si="93"/>
        <v>1</v>
      </c>
      <c r="AE456" s="11" t="str">
        <f>IF(E456&lt;&gt;"",OR(VLOOKUP(H456,DONNEES!$G$2:$H$7,2,0)="09",VLOOKUP(H456,DONNEES!$G$2:$H$7,2,0)="19"),"")</f>
        <v/>
      </c>
      <c r="AJ456" s="17" t="b">
        <f t="shared" si="96"/>
        <v>1</v>
      </c>
      <c r="AK456" s="11" t="str">
        <f t="shared" si="97"/>
        <v/>
      </c>
      <c r="AL456" s="11" t="str">
        <f t="shared" si="98"/>
        <v/>
      </c>
      <c r="AM456" s="11" t="str">
        <f t="shared" si="100"/>
        <v/>
      </c>
      <c r="AN456" s="11" t="str">
        <f t="shared" si="99"/>
        <v/>
      </c>
    </row>
    <row r="457" spans="1:40" x14ac:dyDescent="0.25">
      <c r="A457" s="6"/>
      <c r="B457" s="6"/>
      <c r="C457" s="2" t="str">
        <f>IFERROR(VLOOKUP(B457,DONNEES!$E:$F,2,0),"")</f>
        <v/>
      </c>
      <c r="D457" s="6"/>
      <c r="E457" s="6"/>
      <c r="F457" s="6"/>
      <c r="G457" s="6"/>
      <c r="H457" s="6"/>
      <c r="I457" s="6"/>
      <c r="J457" s="6"/>
      <c r="K457" s="6"/>
      <c r="L457" s="6"/>
      <c r="M457" s="2" t="str">
        <f>IFERROR(VLOOKUP(L457,DONNEES!$P$2:$Q$8,2,0),"")</f>
        <v/>
      </c>
      <c r="N457" s="6"/>
      <c r="O457" s="18"/>
      <c r="P457" s="18"/>
      <c r="Q457" s="6"/>
      <c r="R457" s="2" t="str">
        <f>IFERROR(VLOOKUP(Q457,DONNEES!$N$2:$O$17,2,0),"")</f>
        <v/>
      </c>
      <c r="S457" s="6"/>
      <c r="T457" s="2" t="str">
        <f>IFERROR(VLOOKUP(S457,DONNEES!$R$2:$S$6,2,0),"")</f>
        <v/>
      </c>
      <c r="V457" s="11" t="str">
        <f t="shared" si="88"/>
        <v/>
      </c>
      <c r="W457" s="11" t="b">
        <f t="shared" si="89"/>
        <v>0</v>
      </c>
      <c r="X457" s="11" t="b">
        <f t="shared" si="90"/>
        <v>0</v>
      </c>
      <c r="Y457" s="12">
        <f t="shared" si="91"/>
        <v>0</v>
      </c>
      <c r="Z457" s="11">
        <f t="shared" si="94"/>
        <v>0</v>
      </c>
      <c r="AA457" s="11">
        <f t="shared" si="95"/>
        <v>0</v>
      </c>
      <c r="AB457" s="11">
        <f t="shared" si="92"/>
        <v>1</v>
      </c>
      <c r="AC457" s="11">
        <f t="shared" si="93"/>
        <v>1</v>
      </c>
      <c r="AE457" s="11" t="str">
        <f>IF(E457&lt;&gt;"",OR(VLOOKUP(H457,DONNEES!$G$2:$H$7,2,0)="09",VLOOKUP(H457,DONNEES!$G$2:$H$7,2,0)="19"),"")</f>
        <v/>
      </c>
      <c r="AJ457" s="17" t="b">
        <f t="shared" si="96"/>
        <v>1</v>
      </c>
      <c r="AK457" s="11" t="str">
        <f t="shared" si="97"/>
        <v/>
      </c>
      <c r="AL457" s="11" t="str">
        <f t="shared" si="98"/>
        <v/>
      </c>
      <c r="AM457" s="11" t="str">
        <f t="shared" si="100"/>
        <v/>
      </c>
      <c r="AN457" s="11" t="str">
        <f t="shared" si="99"/>
        <v/>
      </c>
    </row>
    <row r="458" spans="1:40" x14ac:dyDescent="0.25">
      <c r="A458" s="6"/>
      <c r="B458" s="6"/>
      <c r="C458" s="2" t="str">
        <f>IFERROR(VLOOKUP(B458,DONNEES!$E:$F,2,0),"")</f>
        <v/>
      </c>
      <c r="D458" s="6"/>
      <c r="E458" s="6"/>
      <c r="F458" s="6"/>
      <c r="G458" s="6"/>
      <c r="H458" s="6"/>
      <c r="I458" s="6"/>
      <c r="J458" s="6"/>
      <c r="K458" s="6"/>
      <c r="L458" s="6"/>
      <c r="M458" s="2" t="str">
        <f>IFERROR(VLOOKUP(L458,DONNEES!$P$2:$Q$8,2,0),"")</f>
        <v/>
      </c>
      <c r="N458" s="6"/>
      <c r="O458" s="18"/>
      <c r="P458" s="18"/>
      <c r="Q458" s="6"/>
      <c r="R458" s="2" t="str">
        <f>IFERROR(VLOOKUP(Q458,DONNEES!$N$2:$O$17,2,0),"")</f>
        <v/>
      </c>
      <c r="S458" s="6"/>
      <c r="T458" s="2" t="str">
        <f>IFERROR(VLOOKUP(S458,DONNEES!$R$2:$S$6,2,0),"")</f>
        <v/>
      </c>
      <c r="V458" s="11" t="str">
        <f t="shared" si="88"/>
        <v/>
      </c>
      <c r="W458" s="11" t="b">
        <f t="shared" si="89"/>
        <v>0</v>
      </c>
      <c r="X458" s="11" t="b">
        <f t="shared" si="90"/>
        <v>0</v>
      </c>
      <c r="Y458" s="12">
        <f t="shared" si="91"/>
        <v>0</v>
      </c>
      <c r="Z458" s="11">
        <f t="shared" si="94"/>
        <v>0</v>
      </c>
      <c r="AA458" s="11">
        <f t="shared" si="95"/>
        <v>0</v>
      </c>
      <c r="AB458" s="11">
        <f t="shared" si="92"/>
        <v>1</v>
      </c>
      <c r="AC458" s="11">
        <f t="shared" si="93"/>
        <v>1</v>
      </c>
      <c r="AE458" s="11" t="str">
        <f>IF(E458&lt;&gt;"",OR(VLOOKUP(H458,DONNEES!$G$2:$H$7,2,0)="09",VLOOKUP(H458,DONNEES!$G$2:$H$7,2,0)="19"),"")</f>
        <v/>
      </c>
      <c r="AJ458" s="17" t="b">
        <f t="shared" si="96"/>
        <v>1</v>
      </c>
      <c r="AK458" s="11" t="str">
        <f t="shared" si="97"/>
        <v/>
      </c>
      <c r="AL458" s="11" t="str">
        <f t="shared" si="98"/>
        <v/>
      </c>
      <c r="AM458" s="11" t="str">
        <f t="shared" si="100"/>
        <v/>
      </c>
      <c r="AN458" s="11" t="str">
        <f t="shared" si="99"/>
        <v/>
      </c>
    </row>
    <row r="459" spans="1:40" x14ac:dyDescent="0.25">
      <c r="A459" s="6"/>
      <c r="B459" s="6"/>
      <c r="C459" s="2" t="str">
        <f>IFERROR(VLOOKUP(B459,DONNEES!$E:$F,2,0),"")</f>
        <v/>
      </c>
      <c r="D459" s="6"/>
      <c r="E459" s="6"/>
      <c r="F459" s="6"/>
      <c r="G459" s="6"/>
      <c r="H459" s="6"/>
      <c r="I459" s="6"/>
      <c r="J459" s="6"/>
      <c r="K459" s="6"/>
      <c r="L459" s="6"/>
      <c r="M459" s="2" t="str">
        <f>IFERROR(VLOOKUP(L459,DONNEES!$P$2:$Q$8,2,0),"")</f>
        <v/>
      </c>
      <c r="N459" s="6"/>
      <c r="O459" s="18"/>
      <c r="P459" s="18"/>
      <c r="Q459" s="6"/>
      <c r="R459" s="2" t="str">
        <f>IFERROR(VLOOKUP(Q459,DONNEES!$N$2:$O$17,2,0),"")</f>
        <v/>
      </c>
      <c r="S459" s="6"/>
      <c r="T459" s="2" t="str">
        <f>IFERROR(VLOOKUP(S459,DONNEES!$R$2:$S$6,2,0),"")</f>
        <v/>
      </c>
      <c r="V459" s="11" t="str">
        <f t="shared" si="88"/>
        <v/>
      </c>
      <c r="W459" s="11" t="b">
        <f t="shared" si="89"/>
        <v>0</v>
      </c>
      <c r="X459" s="11" t="b">
        <f t="shared" si="90"/>
        <v>0</v>
      </c>
      <c r="Y459" s="12">
        <f t="shared" si="91"/>
        <v>0</v>
      </c>
      <c r="Z459" s="11">
        <f t="shared" si="94"/>
        <v>0</v>
      </c>
      <c r="AA459" s="11">
        <f t="shared" si="95"/>
        <v>0</v>
      </c>
      <c r="AB459" s="11">
        <f t="shared" si="92"/>
        <v>1</v>
      </c>
      <c r="AC459" s="11">
        <f t="shared" si="93"/>
        <v>1</v>
      </c>
      <c r="AE459" s="11" t="str">
        <f>IF(E459&lt;&gt;"",OR(VLOOKUP(H459,DONNEES!$G$2:$H$7,2,0)="09",VLOOKUP(H459,DONNEES!$G$2:$H$7,2,0)="19"),"")</f>
        <v/>
      </c>
      <c r="AJ459" s="17" t="b">
        <f t="shared" si="96"/>
        <v>1</v>
      </c>
      <c r="AK459" s="11" t="str">
        <f t="shared" si="97"/>
        <v/>
      </c>
      <c r="AL459" s="11" t="str">
        <f t="shared" si="98"/>
        <v/>
      </c>
      <c r="AM459" s="11" t="str">
        <f t="shared" si="100"/>
        <v/>
      </c>
      <c r="AN459" s="11" t="str">
        <f t="shared" si="99"/>
        <v/>
      </c>
    </row>
    <row r="460" spans="1:40" x14ac:dyDescent="0.25">
      <c r="A460" s="6"/>
      <c r="B460" s="6"/>
      <c r="C460" s="2" t="str">
        <f>IFERROR(VLOOKUP(B460,DONNEES!$E:$F,2,0),"")</f>
        <v/>
      </c>
      <c r="D460" s="6"/>
      <c r="E460" s="6"/>
      <c r="F460" s="6"/>
      <c r="G460" s="6"/>
      <c r="H460" s="6"/>
      <c r="I460" s="6"/>
      <c r="J460" s="6"/>
      <c r="K460" s="6"/>
      <c r="L460" s="6"/>
      <c r="M460" s="2" t="str">
        <f>IFERROR(VLOOKUP(L460,DONNEES!$P$2:$Q$8,2,0),"")</f>
        <v/>
      </c>
      <c r="N460" s="6"/>
      <c r="O460" s="18"/>
      <c r="P460" s="18"/>
      <c r="Q460" s="6"/>
      <c r="R460" s="2" t="str">
        <f>IFERROR(VLOOKUP(Q460,DONNEES!$N$2:$O$17,2,0),"")</f>
        <v/>
      </c>
      <c r="S460" s="6"/>
      <c r="T460" s="2" t="str">
        <f>IFERROR(VLOOKUP(S460,DONNEES!$R$2:$S$6,2,0),"")</f>
        <v/>
      </c>
      <c r="V460" s="11" t="str">
        <f t="shared" si="88"/>
        <v/>
      </c>
      <c r="W460" s="11" t="b">
        <f t="shared" si="89"/>
        <v>0</v>
      </c>
      <c r="X460" s="11" t="b">
        <f t="shared" si="90"/>
        <v>0</v>
      </c>
      <c r="Y460" s="12">
        <f t="shared" si="91"/>
        <v>0</v>
      </c>
      <c r="Z460" s="11">
        <f t="shared" si="94"/>
        <v>0</v>
      </c>
      <c r="AA460" s="11">
        <f t="shared" si="95"/>
        <v>0</v>
      </c>
      <c r="AB460" s="11">
        <f t="shared" si="92"/>
        <v>1</v>
      </c>
      <c r="AC460" s="11">
        <f t="shared" si="93"/>
        <v>1</v>
      </c>
      <c r="AE460" s="11" t="str">
        <f>IF(E460&lt;&gt;"",OR(VLOOKUP(H460,DONNEES!$G$2:$H$7,2,0)="09",VLOOKUP(H460,DONNEES!$G$2:$H$7,2,0)="19"),"")</f>
        <v/>
      </c>
      <c r="AJ460" s="17" t="b">
        <f t="shared" si="96"/>
        <v>1</v>
      </c>
      <c r="AK460" s="11" t="str">
        <f t="shared" si="97"/>
        <v/>
      </c>
      <c r="AL460" s="11" t="str">
        <f t="shared" si="98"/>
        <v/>
      </c>
      <c r="AM460" s="11" t="str">
        <f t="shared" si="100"/>
        <v/>
      </c>
      <c r="AN460" s="11" t="str">
        <f t="shared" si="99"/>
        <v/>
      </c>
    </row>
    <row r="461" spans="1:40" x14ac:dyDescent="0.25">
      <c r="A461" s="6"/>
      <c r="B461" s="6"/>
      <c r="C461" s="2" t="str">
        <f>IFERROR(VLOOKUP(B461,DONNEES!$E:$F,2,0),"")</f>
        <v/>
      </c>
      <c r="D461" s="6"/>
      <c r="E461" s="6"/>
      <c r="F461" s="6"/>
      <c r="G461" s="6"/>
      <c r="H461" s="6"/>
      <c r="I461" s="6"/>
      <c r="J461" s="6"/>
      <c r="K461" s="6"/>
      <c r="L461" s="6"/>
      <c r="M461" s="2" t="str">
        <f>IFERROR(VLOOKUP(L461,DONNEES!$P$2:$Q$8,2,0),"")</f>
        <v/>
      </c>
      <c r="N461" s="6"/>
      <c r="O461" s="18"/>
      <c r="P461" s="18"/>
      <c r="Q461" s="6"/>
      <c r="R461" s="2" t="str">
        <f>IFERROR(VLOOKUP(Q461,DONNEES!$N$2:$O$17,2,0),"")</f>
        <v/>
      </c>
      <c r="S461" s="6"/>
      <c r="T461" s="2" t="str">
        <f>IFERROR(VLOOKUP(S461,DONNEES!$R$2:$S$6,2,0),"")</f>
        <v/>
      </c>
      <c r="V461" s="11" t="str">
        <f t="shared" si="88"/>
        <v/>
      </c>
      <c r="W461" s="11" t="b">
        <f t="shared" si="89"/>
        <v>0</v>
      </c>
      <c r="X461" s="11" t="b">
        <f t="shared" si="90"/>
        <v>0</v>
      </c>
      <c r="Y461" s="12">
        <f t="shared" si="91"/>
        <v>0</v>
      </c>
      <c r="Z461" s="11">
        <f t="shared" si="94"/>
        <v>0</v>
      </c>
      <c r="AA461" s="11">
        <f t="shared" si="95"/>
        <v>0</v>
      </c>
      <c r="AB461" s="11">
        <f t="shared" si="92"/>
        <v>1</v>
      </c>
      <c r="AC461" s="11">
        <f t="shared" si="93"/>
        <v>1</v>
      </c>
      <c r="AE461" s="11" t="str">
        <f>IF(E461&lt;&gt;"",OR(VLOOKUP(H461,DONNEES!$G$2:$H$7,2,0)="09",VLOOKUP(H461,DONNEES!$G$2:$H$7,2,0)="19"),"")</f>
        <v/>
      </c>
      <c r="AJ461" s="17" t="b">
        <f t="shared" si="96"/>
        <v>1</v>
      </c>
      <c r="AK461" s="11" t="str">
        <f t="shared" si="97"/>
        <v/>
      </c>
      <c r="AL461" s="11" t="str">
        <f t="shared" si="98"/>
        <v/>
      </c>
      <c r="AM461" s="11" t="str">
        <f t="shared" si="100"/>
        <v/>
      </c>
      <c r="AN461" s="11" t="str">
        <f t="shared" si="99"/>
        <v/>
      </c>
    </row>
    <row r="462" spans="1:40" x14ac:dyDescent="0.25">
      <c r="A462" s="6"/>
      <c r="B462" s="6"/>
      <c r="C462" s="2" t="str">
        <f>IFERROR(VLOOKUP(B462,DONNEES!$E:$F,2,0),"")</f>
        <v/>
      </c>
      <c r="D462" s="6"/>
      <c r="E462" s="6"/>
      <c r="F462" s="6"/>
      <c r="G462" s="6"/>
      <c r="H462" s="6"/>
      <c r="I462" s="6"/>
      <c r="J462" s="6"/>
      <c r="K462" s="6"/>
      <c r="L462" s="6"/>
      <c r="M462" s="2" t="str">
        <f>IFERROR(VLOOKUP(L462,DONNEES!$P$2:$Q$8,2,0),"")</f>
        <v/>
      </c>
      <c r="N462" s="6"/>
      <c r="O462" s="18"/>
      <c r="P462" s="18"/>
      <c r="Q462" s="6"/>
      <c r="R462" s="2" t="str">
        <f>IFERROR(VLOOKUP(Q462,DONNEES!$N$2:$O$17,2,0),"")</f>
        <v/>
      </c>
      <c r="S462" s="6"/>
      <c r="T462" s="2" t="str">
        <f>IFERROR(VLOOKUP(S462,DONNEES!$R$2:$S$6,2,0),"")</f>
        <v/>
      </c>
      <c r="V462" s="11" t="str">
        <f t="shared" si="88"/>
        <v/>
      </c>
      <c r="W462" s="11" t="b">
        <f t="shared" si="89"/>
        <v>0</v>
      </c>
      <c r="X462" s="11" t="b">
        <f t="shared" si="90"/>
        <v>0</v>
      </c>
      <c r="Y462" s="12">
        <f t="shared" si="91"/>
        <v>0</v>
      </c>
      <c r="Z462" s="11">
        <f t="shared" si="94"/>
        <v>0</v>
      </c>
      <c r="AA462" s="11">
        <f t="shared" si="95"/>
        <v>0</v>
      </c>
      <c r="AB462" s="11">
        <f t="shared" si="92"/>
        <v>1</v>
      </c>
      <c r="AC462" s="11">
        <f t="shared" si="93"/>
        <v>1</v>
      </c>
      <c r="AE462" s="11" t="str">
        <f>IF(E462&lt;&gt;"",OR(VLOOKUP(H462,DONNEES!$G$2:$H$7,2,0)="09",VLOOKUP(H462,DONNEES!$G$2:$H$7,2,0)="19"),"")</f>
        <v/>
      </c>
      <c r="AJ462" s="17" t="b">
        <f t="shared" si="96"/>
        <v>1</v>
      </c>
      <c r="AK462" s="11" t="str">
        <f t="shared" si="97"/>
        <v/>
      </c>
      <c r="AL462" s="11" t="str">
        <f t="shared" si="98"/>
        <v/>
      </c>
      <c r="AM462" s="11" t="str">
        <f t="shared" si="100"/>
        <v/>
      </c>
      <c r="AN462" s="11" t="str">
        <f t="shared" si="99"/>
        <v/>
      </c>
    </row>
    <row r="463" spans="1:40" x14ac:dyDescent="0.25">
      <c r="A463" s="6"/>
      <c r="B463" s="6"/>
      <c r="C463" s="2" t="str">
        <f>IFERROR(VLOOKUP(B463,DONNEES!$E:$F,2,0),"")</f>
        <v/>
      </c>
      <c r="D463" s="6"/>
      <c r="E463" s="6"/>
      <c r="F463" s="6"/>
      <c r="G463" s="6"/>
      <c r="H463" s="6"/>
      <c r="I463" s="6"/>
      <c r="J463" s="6"/>
      <c r="K463" s="6"/>
      <c r="L463" s="6"/>
      <c r="M463" s="2" t="str">
        <f>IFERROR(VLOOKUP(L463,DONNEES!$P$2:$Q$8,2,0),"")</f>
        <v/>
      </c>
      <c r="N463" s="6"/>
      <c r="O463" s="18"/>
      <c r="P463" s="18"/>
      <c r="Q463" s="6"/>
      <c r="R463" s="2" t="str">
        <f>IFERROR(VLOOKUP(Q463,DONNEES!$N$2:$O$17,2,0),"")</f>
        <v/>
      </c>
      <c r="S463" s="6"/>
      <c r="T463" s="2" t="str">
        <f>IFERROR(VLOOKUP(S463,DONNEES!$R$2:$S$6,2,0),"")</f>
        <v/>
      </c>
      <c r="V463" s="11" t="str">
        <f t="shared" ref="V463:V526" si="101">LEFT(H463,1)</f>
        <v/>
      </c>
      <c r="W463" s="11" t="b">
        <f t="shared" ref="W463:W526" si="102">SUMIFS(I:I,A:A,A463,V:V,"D")&lt;&gt;SUMIFS(I:I,A:A,A463,V:V,"C")</f>
        <v>0</v>
      </c>
      <c r="X463" s="11" t="b">
        <f t="shared" ref="X463:X526" si="103">IF(V463&lt;&gt;"",OR(AND(NOT(ISBLANK(B463)),NOT(ISBLANK(D463))),AND(ISBLANK(B463),ISBLANK(D463))),FALSE)</f>
        <v>0</v>
      </c>
      <c r="Y463" s="12">
        <f t="shared" ref="Y463:Y526" si="104">IF(W463=FALSE,0,1)</f>
        <v>0</v>
      </c>
      <c r="Z463" s="11">
        <f t="shared" si="94"/>
        <v>0</v>
      </c>
      <c r="AA463" s="11">
        <f t="shared" si="95"/>
        <v>0</v>
      </c>
      <c r="AB463" s="11">
        <f t="shared" ref="AB463:AB526" si="105">IF(A463&lt;&gt;0,0,1)</f>
        <v>1</v>
      </c>
      <c r="AC463" s="11">
        <f t="shared" ref="AC463:AC526" si="106">IF(H463&lt;&gt;0,0,1)</f>
        <v>1</v>
      </c>
      <c r="AE463" s="11" t="str">
        <f>IF(E463&lt;&gt;"",OR(VLOOKUP(H463,DONNEES!$G$2:$H$7,2,0)="09",VLOOKUP(H463,DONNEES!$G$2:$H$7,2,0)="19"),"")</f>
        <v/>
      </c>
      <c r="AJ463" s="17" t="b">
        <f t="shared" si="96"/>
        <v>1</v>
      </c>
      <c r="AK463" s="11" t="str">
        <f t="shared" si="97"/>
        <v/>
      </c>
      <c r="AL463" s="11" t="str">
        <f t="shared" si="98"/>
        <v/>
      </c>
      <c r="AM463" s="11" t="str">
        <f t="shared" si="100"/>
        <v/>
      </c>
      <c r="AN463" s="11" t="str">
        <f t="shared" si="99"/>
        <v/>
      </c>
    </row>
    <row r="464" spans="1:40" x14ac:dyDescent="0.25">
      <c r="A464" s="6"/>
      <c r="B464" s="6"/>
      <c r="C464" s="2" t="str">
        <f>IFERROR(VLOOKUP(B464,DONNEES!$E:$F,2,0),"")</f>
        <v/>
      </c>
      <c r="D464" s="6"/>
      <c r="E464" s="6"/>
      <c r="F464" s="6"/>
      <c r="G464" s="6"/>
      <c r="H464" s="6"/>
      <c r="I464" s="6"/>
      <c r="J464" s="6"/>
      <c r="K464" s="6"/>
      <c r="L464" s="6"/>
      <c r="M464" s="2" t="str">
        <f>IFERROR(VLOOKUP(L464,DONNEES!$P$2:$Q$8,2,0),"")</f>
        <v/>
      </c>
      <c r="N464" s="6"/>
      <c r="O464" s="18"/>
      <c r="P464" s="18"/>
      <c r="Q464" s="6"/>
      <c r="R464" s="2" t="str">
        <f>IFERROR(VLOOKUP(Q464,DONNEES!$N$2:$O$17,2,0),"")</f>
        <v/>
      </c>
      <c r="S464" s="6"/>
      <c r="T464" s="2" t="str">
        <f>IFERROR(VLOOKUP(S464,DONNEES!$R$2:$S$6,2,0),"")</f>
        <v/>
      </c>
      <c r="V464" s="11" t="str">
        <f t="shared" si="101"/>
        <v/>
      </c>
      <c r="W464" s="11" t="b">
        <f t="shared" si="102"/>
        <v>0</v>
      </c>
      <c r="X464" s="11" t="b">
        <f t="shared" si="103"/>
        <v>0</v>
      </c>
      <c r="Y464" s="12">
        <f t="shared" si="104"/>
        <v>0</v>
      </c>
      <c r="Z464" s="11">
        <f t="shared" ref="Z464:Z527" si="107">IF(X464=FALSE,0,1)</f>
        <v>0</v>
      </c>
      <c r="AA464" s="11">
        <f t="shared" ref="AA464:AA527" si="108">AB464-AC464</f>
        <v>0</v>
      </c>
      <c r="AB464" s="11">
        <f t="shared" si="105"/>
        <v>1</v>
      </c>
      <c r="AC464" s="11">
        <f t="shared" si="106"/>
        <v>1</v>
      </c>
      <c r="AE464" s="11" t="str">
        <f>IF(E464&lt;&gt;"",OR(VLOOKUP(H464,DONNEES!$G$2:$H$7,2,0)="09",VLOOKUP(H464,DONNEES!$G$2:$H$7,2,0)="19"),"")</f>
        <v/>
      </c>
      <c r="AJ464" s="17" t="b">
        <f t="shared" ref="AJ464:AJ527" si="109">IF(D464="",E464="",IF(D464&lt;&gt;"",E464&lt;&gt;""))</f>
        <v>1</v>
      </c>
      <c r="AK464" s="11" t="str">
        <f t="shared" ref="AK464:AK527" si="110">LEFT(B464,1)</f>
        <v/>
      </c>
      <c r="AL464" s="11" t="str">
        <f t="shared" ref="AL464:AL527" si="111">IF(AK464="635","7","")</f>
        <v/>
      </c>
      <c r="AM464" s="11" t="str">
        <f t="shared" si="100"/>
        <v/>
      </c>
      <c r="AN464" s="11" t="str">
        <f t="shared" si="99"/>
        <v/>
      </c>
    </row>
    <row r="465" spans="1:40" x14ac:dyDescent="0.25">
      <c r="A465" s="6"/>
      <c r="B465" s="6"/>
      <c r="C465" s="2" t="str">
        <f>IFERROR(VLOOKUP(B465,DONNEES!$E:$F,2,0),"")</f>
        <v/>
      </c>
      <c r="D465" s="6"/>
      <c r="E465" s="6"/>
      <c r="F465" s="6"/>
      <c r="G465" s="6"/>
      <c r="H465" s="6"/>
      <c r="I465" s="6"/>
      <c r="J465" s="6"/>
      <c r="K465" s="6"/>
      <c r="L465" s="6"/>
      <c r="M465" s="2" t="str">
        <f>IFERROR(VLOOKUP(L465,DONNEES!$P$2:$Q$8,2,0),"")</f>
        <v/>
      </c>
      <c r="N465" s="6"/>
      <c r="O465" s="18"/>
      <c r="P465" s="18"/>
      <c r="Q465" s="6"/>
      <c r="R465" s="2" t="str">
        <f>IFERROR(VLOOKUP(Q465,DONNEES!$N$2:$O$17,2,0),"")</f>
        <v/>
      </c>
      <c r="S465" s="6"/>
      <c r="T465" s="2" t="str">
        <f>IFERROR(VLOOKUP(S465,DONNEES!$R$2:$S$6,2,0),"")</f>
        <v/>
      </c>
      <c r="V465" s="11" t="str">
        <f t="shared" si="101"/>
        <v/>
      </c>
      <c r="W465" s="11" t="b">
        <f t="shared" si="102"/>
        <v>0</v>
      </c>
      <c r="X465" s="11" t="b">
        <f t="shared" si="103"/>
        <v>0</v>
      </c>
      <c r="Y465" s="12">
        <f t="shared" si="104"/>
        <v>0</v>
      </c>
      <c r="Z465" s="11">
        <f t="shared" si="107"/>
        <v>0</v>
      </c>
      <c r="AA465" s="11">
        <f t="shared" si="108"/>
        <v>0</v>
      </c>
      <c r="AB465" s="11">
        <f t="shared" si="105"/>
        <v>1</v>
      </c>
      <c r="AC465" s="11">
        <f t="shared" si="106"/>
        <v>1</v>
      </c>
      <c r="AE465" s="11" t="str">
        <f>IF(E465&lt;&gt;"",OR(VLOOKUP(H465,DONNEES!$G$2:$H$7,2,0)="09",VLOOKUP(H465,DONNEES!$G$2:$H$7,2,0)="19"),"")</f>
        <v/>
      </c>
      <c r="AJ465" s="17" t="b">
        <f t="shared" si="109"/>
        <v>1</v>
      </c>
      <c r="AK465" s="11" t="str">
        <f t="shared" si="110"/>
        <v/>
      </c>
      <c r="AL465" s="11" t="str">
        <f t="shared" si="111"/>
        <v/>
      </c>
      <c r="AM465" s="11" t="str">
        <f t="shared" si="100"/>
        <v/>
      </c>
      <c r="AN465" s="11" t="str">
        <f t="shared" si="99"/>
        <v/>
      </c>
    </row>
    <row r="466" spans="1:40" x14ac:dyDescent="0.25">
      <c r="A466" s="6"/>
      <c r="B466" s="6"/>
      <c r="C466" s="2" t="str">
        <f>IFERROR(VLOOKUP(B466,DONNEES!$E:$F,2,0),"")</f>
        <v/>
      </c>
      <c r="D466" s="6"/>
      <c r="E466" s="6"/>
      <c r="F466" s="6"/>
      <c r="G466" s="6"/>
      <c r="H466" s="6"/>
      <c r="I466" s="6"/>
      <c r="J466" s="6"/>
      <c r="K466" s="6"/>
      <c r="L466" s="6"/>
      <c r="M466" s="2" t="str">
        <f>IFERROR(VLOOKUP(L466,DONNEES!$P$2:$Q$8,2,0),"")</f>
        <v/>
      </c>
      <c r="N466" s="6"/>
      <c r="O466" s="18"/>
      <c r="P466" s="18"/>
      <c r="Q466" s="6"/>
      <c r="R466" s="2" t="str">
        <f>IFERROR(VLOOKUP(Q466,DONNEES!$N$2:$O$17,2,0),"")</f>
        <v/>
      </c>
      <c r="S466" s="6"/>
      <c r="T466" s="2" t="str">
        <f>IFERROR(VLOOKUP(S466,DONNEES!$R$2:$S$6,2,0),"")</f>
        <v/>
      </c>
      <c r="V466" s="11" t="str">
        <f t="shared" si="101"/>
        <v/>
      </c>
      <c r="W466" s="11" t="b">
        <f t="shared" si="102"/>
        <v>0</v>
      </c>
      <c r="X466" s="11" t="b">
        <f t="shared" si="103"/>
        <v>0</v>
      </c>
      <c r="Y466" s="12">
        <f t="shared" si="104"/>
        <v>0</v>
      </c>
      <c r="Z466" s="11">
        <f t="shared" si="107"/>
        <v>0</v>
      </c>
      <c r="AA466" s="11">
        <f t="shared" si="108"/>
        <v>0</v>
      </c>
      <c r="AB466" s="11">
        <f t="shared" si="105"/>
        <v>1</v>
      </c>
      <c r="AC466" s="11">
        <f t="shared" si="106"/>
        <v>1</v>
      </c>
      <c r="AE466" s="11" t="str">
        <f>IF(E466&lt;&gt;"",OR(VLOOKUP(H466,DONNEES!$G$2:$H$7,2,0)="09",VLOOKUP(H466,DONNEES!$G$2:$H$7,2,0)="19"),"")</f>
        <v/>
      </c>
      <c r="AJ466" s="17" t="b">
        <f t="shared" si="109"/>
        <v>1</v>
      </c>
      <c r="AK466" s="11" t="str">
        <f t="shared" si="110"/>
        <v/>
      </c>
      <c r="AL466" s="11" t="str">
        <f t="shared" si="111"/>
        <v/>
      </c>
      <c r="AM466" s="11" t="str">
        <f t="shared" si="100"/>
        <v/>
      </c>
      <c r="AN466" s="11" t="str">
        <f t="shared" si="99"/>
        <v/>
      </c>
    </row>
    <row r="467" spans="1:40" x14ac:dyDescent="0.25">
      <c r="A467" s="6"/>
      <c r="B467" s="6"/>
      <c r="C467" s="2" t="str">
        <f>IFERROR(VLOOKUP(B467,DONNEES!$E:$F,2,0),"")</f>
        <v/>
      </c>
      <c r="D467" s="6"/>
      <c r="E467" s="6"/>
      <c r="F467" s="6"/>
      <c r="G467" s="6"/>
      <c r="H467" s="6"/>
      <c r="I467" s="6"/>
      <c r="J467" s="6"/>
      <c r="K467" s="6"/>
      <c r="L467" s="6"/>
      <c r="M467" s="2" t="str">
        <f>IFERROR(VLOOKUP(L467,DONNEES!$P$2:$Q$8,2,0),"")</f>
        <v/>
      </c>
      <c r="N467" s="6"/>
      <c r="O467" s="18"/>
      <c r="P467" s="18"/>
      <c r="Q467" s="6"/>
      <c r="R467" s="2" t="str">
        <f>IFERROR(VLOOKUP(Q467,DONNEES!$N$2:$O$17,2,0),"")</f>
        <v/>
      </c>
      <c r="S467" s="6"/>
      <c r="T467" s="2" t="str">
        <f>IFERROR(VLOOKUP(S467,DONNEES!$R$2:$S$6,2,0),"")</f>
        <v/>
      </c>
      <c r="V467" s="11" t="str">
        <f t="shared" si="101"/>
        <v/>
      </c>
      <c r="W467" s="11" t="b">
        <f t="shared" si="102"/>
        <v>0</v>
      </c>
      <c r="X467" s="11" t="b">
        <f t="shared" si="103"/>
        <v>0</v>
      </c>
      <c r="Y467" s="12">
        <f t="shared" si="104"/>
        <v>0</v>
      </c>
      <c r="Z467" s="11">
        <f t="shared" si="107"/>
        <v>0</v>
      </c>
      <c r="AA467" s="11">
        <f t="shared" si="108"/>
        <v>0</v>
      </c>
      <c r="AB467" s="11">
        <f t="shared" si="105"/>
        <v>1</v>
      </c>
      <c r="AC467" s="11">
        <f t="shared" si="106"/>
        <v>1</v>
      </c>
      <c r="AE467" s="11" t="str">
        <f>IF(E467&lt;&gt;"",OR(VLOOKUP(H467,DONNEES!$G$2:$H$7,2,0)="09",VLOOKUP(H467,DONNEES!$G$2:$H$7,2,0)="19"),"")</f>
        <v/>
      </c>
      <c r="AJ467" s="17" t="b">
        <f t="shared" si="109"/>
        <v>1</v>
      </c>
      <c r="AK467" s="11" t="str">
        <f t="shared" si="110"/>
        <v/>
      </c>
      <c r="AL467" s="11" t="str">
        <f t="shared" si="111"/>
        <v/>
      </c>
      <c r="AM467" s="11" t="str">
        <f t="shared" si="100"/>
        <v/>
      </c>
      <c r="AN467" s="11" t="str">
        <f t="shared" si="99"/>
        <v/>
      </c>
    </row>
    <row r="468" spans="1:40" x14ac:dyDescent="0.25">
      <c r="A468" s="6"/>
      <c r="B468" s="6"/>
      <c r="C468" s="2" t="str">
        <f>IFERROR(VLOOKUP(B468,DONNEES!$E:$F,2,0),"")</f>
        <v/>
      </c>
      <c r="D468" s="6"/>
      <c r="E468" s="6"/>
      <c r="F468" s="6"/>
      <c r="G468" s="6"/>
      <c r="H468" s="6"/>
      <c r="I468" s="6"/>
      <c r="J468" s="6"/>
      <c r="K468" s="6"/>
      <c r="L468" s="6"/>
      <c r="M468" s="2" t="str">
        <f>IFERROR(VLOOKUP(L468,DONNEES!$P$2:$Q$8,2,0),"")</f>
        <v/>
      </c>
      <c r="N468" s="6"/>
      <c r="O468" s="18"/>
      <c r="P468" s="18"/>
      <c r="Q468" s="6"/>
      <c r="R468" s="2" t="str">
        <f>IFERROR(VLOOKUP(Q468,DONNEES!$N$2:$O$17,2,0),"")</f>
        <v/>
      </c>
      <c r="S468" s="6"/>
      <c r="T468" s="2" t="str">
        <f>IFERROR(VLOOKUP(S468,DONNEES!$R$2:$S$6,2,0),"")</f>
        <v/>
      </c>
      <c r="V468" s="11" t="str">
        <f t="shared" si="101"/>
        <v/>
      </c>
      <c r="W468" s="11" t="b">
        <f t="shared" si="102"/>
        <v>0</v>
      </c>
      <c r="X468" s="11" t="b">
        <f t="shared" si="103"/>
        <v>0</v>
      </c>
      <c r="Y468" s="12">
        <f t="shared" si="104"/>
        <v>0</v>
      </c>
      <c r="Z468" s="11">
        <f t="shared" si="107"/>
        <v>0</v>
      </c>
      <c r="AA468" s="11">
        <f t="shared" si="108"/>
        <v>0</v>
      </c>
      <c r="AB468" s="11">
        <f t="shared" si="105"/>
        <v>1</v>
      </c>
      <c r="AC468" s="11">
        <f t="shared" si="106"/>
        <v>1</v>
      </c>
      <c r="AE468" s="11" t="str">
        <f>IF(E468&lt;&gt;"",OR(VLOOKUP(H468,DONNEES!$G$2:$H$7,2,0)="09",VLOOKUP(H468,DONNEES!$G$2:$H$7,2,0)="19"),"")</f>
        <v/>
      </c>
      <c r="AJ468" s="17" t="b">
        <f t="shared" si="109"/>
        <v>1</v>
      </c>
      <c r="AK468" s="11" t="str">
        <f t="shared" si="110"/>
        <v/>
      </c>
      <c r="AL468" s="11" t="str">
        <f t="shared" si="111"/>
        <v/>
      </c>
      <c r="AM468" s="11" t="str">
        <f t="shared" si="100"/>
        <v/>
      </c>
      <c r="AN468" s="11" t="str">
        <f t="shared" si="99"/>
        <v/>
      </c>
    </row>
    <row r="469" spans="1:40" x14ac:dyDescent="0.25">
      <c r="A469" s="6"/>
      <c r="B469" s="6"/>
      <c r="C469" s="2" t="str">
        <f>IFERROR(VLOOKUP(B469,DONNEES!$E:$F,2,0),"")</f>
        <v/>
      </c>
      <c r="D469" s="6"/>
      <c r="E469" s="6"/>
      <c r="F469" s="6"/>
      <c r="G469" s="6"/>
      <c r="H469" s="6"/>
      <c r="I469" s="6"/>
      <c r="J469" s="6"/>
      <c r="K469" s="6"/>
      <c r="L469" s="6"/>
      <c r="M469" s="2" t="str">
        <f>IFERROR(VLOOKUP(L469,DONNEES!$P$2:$Q$8,2,0),"")</f>
        <v/>
      </c>
      <c r="N469" s="6"/>
      <c r="O469" s="18"/>
      <c r="P469" s="18"/>
      <c r="Q469" s="6"/>
      <c r="R469" s="2" t="str">
        <f>IFERROR(VLOOKUP(Q469,DONNEES!$N$2:$O$17,2,0),"")</f>
        <v/>
      </c>
      <c r="S469" s="6"/>
      <c r="T469" s="2" t="str">
        <f>IFERROR(VLOOKUP(S469,DONNEES!$R$2:$S$6,2,0),"")</f>
        <v/>
      </c>
      <c r="V469" s="11" t="str">
        <f t="shared" si="101"/>
        <v/>
      </c>
      <c r="W469" s="11" t="b">
        <f t="shared" si="102"/>
        <v>0</v>
      </c>
      <c r="X469" s="11" t="b">
        <f t="shared" si="103"/>
        <v>0</v>
      </c>
      <c r="Y469" s="12">
        <f t="shared" si="104"/>
        <v>0</v>
      </c>
      <c r="Z469" s="11">
        <f t="shared" si="107"/>
        <v>0</v>
      </c>
      <c r="AA469" s="11">
        <f t="shared" si="108"/>
        <v>0</v>
      </c>
      <c r="AB469" s="11">
        <f t="shared" si="105"/>
        <v>1</v>
      </c>
      <c r="AC469" s="11">
        <f t="shared" si="106"/>
        <v>1</v>
      </c>
      <c r="AE469" s="11" t="str">
        <f>IF(E469&lt;&gt;"",OR(VLOOKUP(H469,DONNEES!$G$2:$H$7,2,0)="09",VLOOKUP(H469,DONNEES!$G$2:$H$7,2,0)="19"),"")</f>
        <v/>
      </c>
      <c r="AJ469" s="17" t="b">
        <f t="shared" si="109"/>
        <v>1</v>
      </c>
      <c r="AK469" s="11" t="str">
        <f t="shared" si="110"/>
        <v/>
      </c>
      <c r="AL469" s="11" t="str">
        <f t="shared" si="111"/>
        <v/>
      </c>
      <c r="AM469" s="11" t="str">
        <f t="shared" si="100"/>
        <v/>
      </c>
      <c r="AN469" s="11" t="str">
        <f t="shared" si="99"/>
        <v/>
      </c>
    </row>
    <row r="470" spans="1:40" x14ac:dyDescent="0.25">
      <c r="A470" s="6"/>
      <c r="B470" s="6"/>
      <c r="C470" s="2" t="str">
        <f>IFERROR(VLOOKUP(B470,DONNEES!$E:$F,2,0),"")</f>
        <v/>
      </c>
      <c r="D470" s="6"/>
      <c r="E470" s="6"/>
      <c r="F470" s="6"/>
      <c r="G470" s="6"/>
      <c r="H470" s="6"/>
      <c r="I470" s="6"/>
      <c r="J470" s="6"/>
      <c r="K470" s="6"/>
      <c r="L470" s="6"/>
      <c r="M470" s="2" t="str">
        <f>IFERROR(VLOOKUP(L470,DONNEES!$P$2:$Q$8,2,0),"")</f>
        <v/>
      </c>
      <c r="N470" s="6"/>
      <c r="O470" s="18"/>
      <c r="P470" s="18"/>
      <c r="Q470" s="6"/>
      <c r="R470" s="2" t="str">
        <f>IFERROR(VLOOKUP(Q470,DONNEES!$N$2:$O$17,2,0),"")</f>
        <v/>
      </c>
      <c r="S470" s="6"/>
      <c r="T470" s="2" t="str">
        <f>IFERROR(VLOOKUP(S470,DONNEES!$R$2:$S$6,2,0),"")</f>
        <v/>
      </c>
      <c r="V470" s="11" t="str">
        <f t="shared" si="101"/>
        <v/>
      </c>
      <c r="W470" s="11" t="b">
        <f t="shared" si="102"/>
        <v>0</v>
      </c>
      <c r="X470" s="11" t="b">
        <f t="shared" si="103"/>
        <v>0</v>
      </c>
      <c r="Y470" s="12">
        <f t="shared" si="104"/>
        <v>0</v>
      </c>
      <c r="Z470" s="11">
        <f t="shared" si="107"/>
        <v>0</v>
      </c>
      <c r="AA470" s="11">
        <f t="shared" si="108"/>
        <v>0</v>
      </c>
      <c r="AB470" s="11">
        <f t="shared" si="105"/>
        <v>1</v>
      </c>
      <c r="AC470" s="11">
        <f t="shared" si="106"/>
        <v>1</v>
      </c>
      <c r="AE470" s="11" t="str">
        <f>IF(E470&lt;&gt;"",OR(VLOOKUP(H470,DONNEES!$G$2:$H$7,2,0)="09",VLOOKUP(H470,DONNEES!$G$2:$H$7,2,0)="19"),"")</f>
        <v/>
      </c>
      <c r="AJ470" s="17" t="b">
        <f t="shared" si="109"/>
        <v>1</v>
      </c>
      <c r="AK470" s="11" t="str">
        <f t="shared" si="110"/>
        <v/>
      </c>
      <c r="AL470" s="11" t="str">
        <f t="shared" si="111"/>
        <v/>
      </c>
      <c r="AM470" s="11" t="str">
        <f t="shared" si="100"/>
        <v/>
      </c>
      <c r="AN470" s="11" t="str">
        <f t="shared" si="99"/>
        <v/>
      </c>
    </row>
    <row r="471" spans="1:40" x14ac:dyDescent="0.25">
      <c r="A471" s="6"/>
      <c r="B471" s="6"/>
      <c r="C471" s="2" t="str">
        <f>IFERROR(VLOOKUP(B471,DONNEES!$E:$F,2,0),"")</f>
        <v/>
      </c>
      <c r="D471" s="6"/>
      <c r="E471" s="6"/>
      <c r="F471" s="6"/>
      <c r="G471" s="6"/>
      <c r="H471" s="6"/>
      <c r="I471" s="6"/>
      <c r="J471" s="6"/>
      <c r="K471" s="6"/>
      <c r="L471" s="6"/>
      <c r="M471" s="2" t="str">
        <f>IFERROR(VLOOKUP(L471,DONNEES!$P$2:$Q$8,2,0),"")</f>
        <v/>
      </c>
      <c r="N471" s="6"/>
      <c r="O471" s="18"/>
      <c r="P471" s="18"/>
      <c r="Q471" s="6"/>
      <c r="R471" s="2" t="str">
        <f>IFERROR(VLOOKUP(Q471,DONNEES!$N$2:$O$17,2,0),"")</f>
        <v/>
      </c>
      <c r="S471" s="6"/>
      <c r="T471" s="2" t="str">
        <f>IFERROR(VLOOKUP(S471,DONNEES!$R$2:$S$6,2,0),"")</f>
        <v/>
      </c>
      <c r="V471" s="11" t="str">
        <f t="shared" si="101"/>
        <v/>
      </c>
      <c r="W471" s="11" t="b">
        <f t="shared" si="102"/>
        <v>0</v>
      </c>
      <c r="X471" s="11" t="b">
        <f t="shared" si="103"/>
        <v>0</v>
      </c>
      <c r="Y471" s="12">
        <f t="shared" si="104"/>
        <v>0</v>
      </c>
      <c r="Z471" s="11">
        <f t="shared" si="107"/>
        <v>0</v>
      </c>
      <c r="AA471" s="11">
        <f t="shared" si="108"/>
        <v>0</v>
      </c>
      <c r="AB471" s="11">
        <f t="shared" si="105"/>
        <v>1</v>
      </c>
      <c r="AC471" s="11">
        <f t="shared" si="106"/>
        <v>1</v>
      </c>
      <c r="AE471" s="11" t="str">
        <f>IF(E471&lt;&gt;"",OR(VLOOKUP(H471,DONNEES!$G$2:$H$7,2,0)="09",VLOOKUP(H471,DONNEES!$G$2:$H$7,2,0)="19"),"")</f>
        <v/>
      </c>
      <c r="AJ471" s="17" t="b">
        <f t="shared" si="109"/>
        <v>1</v>
      </c>
      <c r="AK471" s="11" t="str">
        <f t="shared" si="110"/>
        <v/>
      </c>
      <c r="AL471" s="11" t="str">
        <f t="shared" si="111"/>
        <v/>
      </c>
      <c r="AM471" s="11" t="str">
        <f t="shared" si="100"/>
        <v/>
      </c>
      <c r="AN471" s="11" t="str">
        <f t="shared" si="99"/>
        <v/>
      </c>
    </row>
    <row r="472" spans="1:40" x14ac:dyDescent="0.25">
      <c r="A472" s="6"/>
      <c r="B472" s="6"/>
      <c r="C472" s="2" t="str">
        <f>IFERROR(VLOOKUP(B472,DONNEES!$E:$F,2,0),"")</f>
        <v/>
      </c>
      <c r="D472" s="6"/>
      <c r="E472" s="6"/>
      <c r="F472" s="6"/>
      <c r="G472" s="6"/>
      <c r="H472" s="6"/>
      <c r="I472" s="6"/>
      <c r="J472" s="6"/>
      <c r="K472" s="6"/>
      <c r="L472" s="6"/>
      <c r="M472" s="2" t="str">
        <f>IFERROR(VLOOKUP(L472,DONNEES!$P$2:$Q$8,2,0),"")</f>
        <v/>
      </c>
      <c r="N472" s="6"/>
      <c r="O472" s="18"/>
      <c r="P472" s="18"/>
      <c r="Q472" s="6"/>
      <c r="R472" s="2" t="str">
        <f>IFERROR(VLOOKUP(Q472,DONNEES!$N$2:$O$17,2,0),"")</f>
        <v/>
      </c>
      <c r="S472" s="6"/>
      <c r="T472" s="2" t="str">
        <f>IFERROR(VLOOKUP(S472,DONNEES!$R$2:$S$6,2,0),"")</f>
        <v/>
      </c>
      <c r="V472" s="11" t="str">
        <f t="shared" si="101"/>
        <v/>
      </c>
      <c r="W472" s="11" t="b">
        <f t="shared" si="102"/>
        <v>0</v>
      </c>
      <c r="X472" s="11" t="b">
        <f t="shared" si="103"/>
        <v>0</v>
      </c>
      <c r="Y472" s="12">
        <f t="shared" si="104"/>
        <v>0</v>
      </c>
      <c r="Z472" s="11">
        <f t="shared" si="107"/>
        <v>0</v>
      </c>
      <c r="AA472" s="11">
        <f t="shared" si="108"/>
        <v>0</v>
      </c>
      <c r="AB472" s="11">
        <f t="shared" si="105"/>
        <v>1</v>
      </c>
      <c r="AC472" s="11">
        <f t="shared" si="106"/>
        <v>1</v>
      </c>
      <c r="AE472" s="11" t="str">
        <f>IF(E472&lt;&gt;"",OR(VLOOKUP(H472,DONNEES!$G$2:$H$7,2,0)="09",VLOOKUP(H472,DONNEES!$G$2:$H$7,2,0)="19"),"")</f>
        <v/>
      </c>
      <c r="AJ472" s="17" t="b">
        <f t="shared" si="109"/>
        <v>1</v>
      </c>
      <c r="AK472" s="11" t="str">
        <f t="shared" si="110"/>
        <v/>
      </c>
      <c r="AL472" s="11" t="str">
        <f t="shared" si="111"/>
        <v/>
      </c>
      <c r="AM472" s="11" t="str">
        <f t="shared" si="100"/>
        <v/>
      </c>
      <c r="AN472" s="11" t="str">
        <f t="shared" si="99"/>
        <v/>
      </c>
    </row>
    <row r="473" spans="1:40" x14ac:dyDescent="0.25">
      <c r="A473" s="6"/>
      <c r="B473" s="6"/>
      <c r="C473" s="2" t="str">
        <f>IFERROR(VLOOKUP(B473,DONNEES!$E:$F,2,0),"")</f>
        <v/>
      </c>
      <c r="D473" s="6"/>
      <c r="E473" s="6"/>
      <c r="F473" s="6"/>
      <c r="G473" s="6"/>
      <c r="H473" s="6"/>
      <c r="I473" s="6"/>
      <c r="J473" s="6"/>
      <c r="K473" s="6"/>
      <c r="L473" s="6"/>
      <c r="M473" s="2" t="str">
        <f>IFERROR(VLOOKUP(L473,DONNEES!$P$2:$Q$8,2,0),"")</f>
        <v/>
      </c>
      <c r="N473" s="6"/>
      <c r="O473" s="18"/>
      <c r="P473" s="18"/>
      <c r="Q473" s="6"/>
      <c r="R473" s="2" t="str">
        <f>IFERROR(VLOOKUP(Q473,DONNEES!$N$2:$O$17,2,0),"")</f>
        <v/>
      </c>
      <c r="S473" s="6"/>
      <c r="T473" s="2" t="str">
        <f>IFERROR(VLOOKUP(S473,DONNEES!$R$2:$S$6,2,0),"")</f>
        <v/>
      </c>
      <c r="V473" s="11" t="str">
        <f t="shared" si="101"/>
        <v/>
      </c>
      <c r="W473" s="11" t="b">
        <f t="shared" si="102"/>
        <v>0</v>
      </c>
      <c r="X473" s="11" t="b">
        <f t="shared" si="103"/>
        <v>0</v>
      </c>
      <c r="Y473" s="12">
        <f t="shared" si="104"/>
        <v>0</v>
      </c>
      <c r="Z473" s="11">
        <f t="shared" si="107"/>
        <v>0</v>
      </c>
      <c r="AA473" s="11">
        <f t="shared" si="108"/>
        <v>0</v>
      </c>
      <c r="AB473" s="11">
        <f t="shared" si="105"/>
        <v>1</v>
      </c>
      <c r="AC473" s="11">
        <f t="shared" si="106"/>
        <v>1</v>
      </c>
      <c r="AE473" s="11" t="str">
        <f>IF(E473&lt;&gt;"",OR(VLOOKUP(H473,DONNEES!$G$2:$H$7,2,0)="09",VLOOKUP(H473,DONNEES!$G$2:$H$7,2,0)="19"),"")</f>
        <v/>
      </c>
      <c r="AJ473" s="17" t="b">
        <f t="shared" si="109"/>
        <v>1</v>
      </c>
      <c r="AK473" s="11" t="str">
        <f t="shared" si="110"/>
        <v/>
      </c>
      <c r="AL473" s="11" t="str">
        <f t="shared" si="111"/>
        <v/>
      </c>
      <c r="AM473" s="11" t="str">
        <f t="shared" si="100"/>
        <v/>
      </c>
      <c r="AN473" s="11" t="str">
        <f t="shared" ref="AN473:AN536" si="112">IF(AL473&lt;&gt;"",AL473,AM473)</f>
        <v/>
      </c>
    </row>
    <row r="474" spans="1:40" x14ac:dyDescent="0.25">
      <c r="A474" s="6"/>
      <c r="B474" s="6"/>
      <c r="C474" s="2" t="str">
        <f>IFERROR(VLOOKUP(B474,DONNEES!$E:$F,2,0),"")</f>
        <v/>
      </c>
      <c r="D474" s="6"/>
      <c r="E474" s="6"/>
      <c r="F474" s="6"/>
      <c r="G474" s="6"/>
      <c r="H474" s="6"/>
      <c r="I474" s="6"/>
      <c r="J474" s="6"/>
      <c r="K474" s="6"/>
      <c r="L474" s="6"/>
      <c r="M474" s="2" t="str">
        <f>IFERROR(VLOOKUP(L474,DONNEES!$P$2:$Q$8,2,0),"")</f>
        <v/>
      </c>
      <c r="N474" s="6"/>
      <c r="O474" s="18"/>
      <c r="P474" s="18"/>
      <c r="Q474" s="6"/>
      <c r="R474" s="2" t="str">
        <f>IFERROR(VLOOKUP(Q474,DONNEES!$N$2:$O$17,2,0),"")</f>
        <v/>
      </c>
      <c r="S474" s="6"/>
      <c r="T474" s="2" t="str">
        <f>IFERROR(VLOOKUP(S474,DONNEES!$R$2:$S$6,2,0),"")</f>
        <v/>
      </c>
      <c r="V474" s="11" t="str">
        <f t="shared" si="101"/>
        <v/>
      </c>
      <c r="W474" s="11" t="b">
        <f t="shared" si="102"/>
        <v>0</v>
      </c>
      <c r="X474" s="11" t="b">
        <f t="shared" si="103"/>
        <v>0</v>
      </c>
      <c r="Y474" s="12">
        <f t="shared" si="104"/>
        <v>0</v>
      </c>
      <c r="Z474" s="11">
        <f t="shared" si="107"/>
        <v>0</v>
      </c>
      <c r="AA474" s="11">
        <f t="shared" si="108"/>
        <v>0</v>
      </c>
      <c r="AB474" s="11">
        <f t="shared" si="105"/>
        <v>1</v>
      </c>
      <c r="AC474" s="11">
        <f t="shared" si="106"/>
        <v>1</v>
      </c>
      <c r="AE474" s="11" t="str">
        <f>IF(E474&lt;&gt;"",OR(VLOOKUP(H474,DONNEES!$G$2:$H$7,2,0)="09",VLOOKUP(H474,DONNEES!$G$2:$H$7,2,0)="19"),"")</f>
        <v/>
      </c>
      <c r="AJ474" s="17" t="b">
        <f t="shared" si="109"/>
        <v>1</v>
      </c>
      <c r="AK474" s="11" t="str">
        <f t="shared" si="110"/>
        <v/>
      </c>
      <c r="AL474" s="11" t="str">
        <f t="shared" si="111"/>
        <v/>
      </c>
      <c r="AM474" s="11" t="str">
        <f t="shared" ref="AM474:AM537" si="113">IF(MID(AK474,1,1)="7","7","")</f>
        <v/>
      </c>
      <c r="AN474" s="11" t="str">
        <f t="shared" si="112"/>
        <v/>
      </c>
    </row>
    <row r="475" spans="1:40" x14ac:dyDescent="0.25">
      <c r="A475" s="6"/>
      <c r="B475" s="6"/>
      <c r="C475" s="2" t="str">
        <f>IFERROR(VLOOKUP(B475,DONNEES!$E:$F,2,0),"")</f>
        <v/>
      </c>
      <c r="D475" s="6"/>
      <c r="E475" s="6"/>
      <c r="F475" s="6"/>
      <c r="G475" s="6"/>
      <c r="H475" s="6"/>
      <c r="I475" s="6"/>
      <c r="J475" s="6"/>
      <c r="K475" s="6"/>
      <c r="L475" s="6"/>
      <c r="M475" s="2" t="str">
        <f>IFERROR(VLOOKUP(L475,DONNEES!$P$2:$Q$8,2,0),"")</f>
        <v/>
      </c>
      <c r="N475" s="6"/>
      <c r="O475" s="18"/>
      <c r="P475" s="18"/>
      <c r="Q475" s="6"/>
      <c r="R475" s="2" t="str">
        <f>IFERROR(VLOOKUP(Q475,DONNEES!$N$2:$O$17,2,0),"")</f>
        <v/>
      </c>
      <c r="S475" s="6"/>
      <c r="T475" s="2" t="str">
        <f>IFERROR(VLOOKUP(S475,DONNEES!$R$2:$S$6,2,0),"")</f>
        <v/>
      </c>
      <c r="V475" s="11" t="str">
        <f t="shared" si="101"/>
        <v/>
      </c>
      <c r="W475" s="11" t="b">
        <f t="shared" si="102"/>
        <v>0</v>
      </c>
      <c r="X475" s="11" t="b">
        <f t="shared" si="103"/>
        <v>0</v>
      </c>
      <c r="Y475" s="12">
        <f t="shared" si="104"/>
        <v>0</v>
      </c>
      <c r="Z475" s="11">
        <f t="shared" si="107"/>
        <v>0</v>
      </c>
      <c r="AA475" s="11">
        <f t="shared" si="108"/>
        <v>0</v>
      </c>
      <c r="AB475" s="11">
        <f t="shared" si="105"/>
        <v>1</v>
      </c>
      <c r="AC475" s="11">
        <f t="shared" si="106"/>
        <v>1</v>
      </c>
      <c r="AE475" s="11" t="str">
        <f>IF(E475&lt;&gt;"",OR(VLOOKUP(H475,DONNEES!$G$2:$H$7,2,0)="09",VLOOKUP(H475,DONNEES!$G$2:$H$7,2,0)="19"),"")</f>
        <v/>
      </c>
      <c r="AJ475" s="17" t="b">
        <f t="shared" si="109"/>
        <v>1</v>
      </c>
      <c r="AK475" s="11" t="str">
        <f t="shared" si="110"/>
        <v/>
      </c>
      <c r="AL475" s="11" t="str">
        <f t="shared" si="111"/>
        <v/>
      </c>
      <c r="AM475" s="11" t="str">
        <f t="shared" si="113"/>
        <v/>
      </c>
      <c r="AN475" s="11" t="str">
        <f t="shared" si="112"/>
        <v/>
      </c>
    </row>
    <row r="476" spans="1:40" x14ac:dyDescent="0.25">
      <c r="A476" s="6"/>
      <c r="B476" s="6"/>
      <c r="C476" s="2" t="str">
        <f>IFERROR(VLOOKUP(B476,DONNEES!$E:$F,2,0),"")</f>
        <v/>
      </c>
      <c r="D476" s="6"/>
      <c r="E476" s="6"/>
      <c r="F476" s="6"/>
      <c r="G476" s="6"/>
      <c r="H476" s="6"/>
      <c r="I476" s="6"/>
      <c r="J476" s="6"/>
      <c r="K476" s="6"/>
      <c r="L476" s="6"/>
      <c r="M476" s="2" t="str">
        <f>IFERROR(VLOOKUP(L476,DONNEES!$P$2:$Q$8,2,0),"")</f>
        <v/>
      </c>
      <c r="N476" s="6"/>
      <c r="O476" s="18"/>
      <c r="P476" s="18"/>
      <c r="Q476" s="6"/>
      <c r="R476" s="2" t="str">
        <f>IFERROR(VLOOKUP(Q476,DONNEES!$N$2:$O$17,2,0),"")</f>
        <v/>
      </c>
      <c r="S476" s="6"/>
      <c r="T476" s="2" t="str">
        <f>IFERROR(VLOOKUP(S476,DONNEES!$R$2:$S$6,2,0),"")</f>
        <v/>
      </c>
      <c r="V476" s="11" t="str">
        <f t="shared" si="101"/>
        <v/>
      </c>
      <c r="W476" s="11" t="b">
        <f t="shared" si="102"/>
        <v>0</v>
      </c>
      <c r="X476" s="11" t="b">
        <f t="shared" si="103"/>
        <v>0</v>
      </c>
      <c r="Y476" s="12">
        <f t="shared" si="104"/>
        <v>0</v>
      </c>
      <c r="Z476" s="11">
        <f t="shared" si="107"/>
        <v>0</v>
      </c>
      <c r="AA476" s="11">
        <f t="shared" si="108"/>
        <v>0</v>
      </c>
      <c r="AB476" s="11">
        <f t="shared" si="105"/>
        <v>1</v>
      </c>
      <c r="AC476" s="11">
        <f t="shared" si="106"/>
        <v>1</v>
      </c>
      <c r="AE476" s="11" t="str">
        <f>IF(E476&lt;&gt;"",OR(VLOOKUP(H476,DONNEES!$G$2:$H$7,2,0)="09",VLOOKUP(H476,DONNEES!$G$2:$H$7,2,0)="19"),"")</f>
        <v/>
      </c>
      <c r="AJ476" s="17" t="b">
        <f t="shared" si="109"/>
        <v>1</v>
      </c>
      <c r="AK476" s="11" t="str">
        <f t="shared" si="110"/>
        <v/>
      </c>
      <c r="AL476" s="11" t="str">
        <f t="shared" si="111"/>
        <v/>
      </c>
      <c r="AM476" s="11" t="str">
        <f t="shared" si="113"/>
        <v/>
      </c>
      <c r="AN476" s="11" t="str">
        <f t="shared" si="112"/>
        <v/>
      </c>
    </row>
    <row r="477" spans="1:40" x14ac:dyDescent="0.25">
      <c r="A477" s="6"/>
      <c r="B477" s="6"/>
      <c r="C477" s="2" t="str">
        <f>IFERROR(VLOOKUP(B477,DONNEES!$E:$F,2,0),"")</f>
        <v/>
      </c>
      <c r="D477" s="6"/>
      <c r="E477" s="6"/>
      <c r="F477" s="6"/>
      <c r="G477" s="6"/>
      <c r="H477" s="6"/>
      <c r="I477" s="6"/>
      <c r="J477" s="6"/>
      <c r="K477" s="6"/>
      <c r="L477" s="6"/>
      <c r="M477" s="2" t="str">
        <f>IFERROR(VLOOKUP(L477,DONNEES!$P$2:$Q$8,2,0),"")</f>
        <v/>
      </c>
      <c r="N477" s="6"/>
      <c r="O477" s="18"/>
      <c r="P477" s="18"/>
      <c r="Q477" s="6"/>
      <c r="R477" s="2" t="str">
        <f>IFERROR(VLOOKUP(Q477,DONNEES!$N$2:$O$17,2,0),"")</f>
        <v/>
      </c>
      <c r="S477" s="6"/>
      <c r="T477" s="2" t="str">
        <f>IFERROR(VLOOKUP(S477,DONNEES!$R$2:$S$6,2,0),"")</f>
        <v/>
      </c>
      <c r="V477" s="11" t="str">
        <f t="shared" si="101"/>
        <v/>
      </c>
      <c r="W477" s="11" t="b">
        <f t="shared" si="102"/>
        <v>0</v>
      </c>
      <c r="X477" s="11" t="b">
        <f t="shared" si="103"/>
        <v>0</v>
      </c>
      <c r="Y477" s="12">
        <f t="shared" si="104"/>
        <v>0</v>
      </c>
      <c r="Z477" s="11">
        <f t="shared" si="107"/>
        <v>0</v>
      </c>
      <c r="AA477" s="11">
        <f t="shared" si="108"/>
        <v>0</v>
      </c>
      <c r="AB477" s="11">
        <f t="shared" si="105"/>
        <v>1</v>
      </c>
      <c r="AC477" s="11">
        <f t="shared" si="106"/>
        <v>1</v>
      </c>
      <c r="AE477" s="11" t="str">
        <f>IF(E477&lt;&gt;"",OR(VLOOKUP(H477,DONNEES!$G$2:$H$7,2,0)="09",VLOOKUP(H477,DONNEES!$G$2:$H$7,2,0)="19"),"")</f>
        <v/>
      </c>
      <c r="AJ477" s="17" t="b">
        <f t="shared" si="109"/>
        <v>1</v>
      </c>
      <c r="AK477" s="11" t="str">
        <f t="shared" si="110"/>
        <v/>
      </c>
      <c r="AL477" s="11" t="str">
        <f t="shared" si="111"/>
        <v/>
      </c>
      <c r="AM477" s="11" t="str">
        <f t="shared" si="113"/>
        <v/>
      </c>
      <c r="AN477" s="11" t="str">
        <f t="shared" si="112"/>
        <v/>
      </c>
    </row>
    <row r="478" spans="1:40" x14ac:dyDescent="0.25">
      <c r="A478" s="6"/>
      <c r="B478" s="6"/>
      <c r="C478" s="2" t="str">
        <f>IFERROR(VLOOKUP(B478,DONNEES!$E:$F,2,0),"")</f>
        <v/>
      </c>
      <c r="D478" s="6"/>
      <c r="E478" s="6"/>
      <c r="F478" s="6"/>
      <c r="G478" s="6"/>
      <c r="H478" s="6"/>
      <c r="I478" s="6"/>
      <c r="J478" s="6"/>
      <c r="K478" s="6"/>
      <c r="L478" s="6"/>
      <c r="M478" s="2" t="str">
        <f>IFERROR(VLOOKUP(L478,DONNEES!$P$2:$Q$8,2,0),"")</f>
        <v/>
      </c>
      <c r="N478" s="6"/>
      <c r="O478" s="18"/>
      <c r="P478" s="18"/>
      <c r="Q478" s="6"/>
      <c r="R478" s="2" t="str">
        <f>IFERROR(VLOOKUP(Q478,DONNEES!$N$2:$O$17,2,0),"")</f>
        <v/>
      </c>
      <c r="S478" s="6"/>
      <c r="T478" s="2" t="str">
        <f>IFERROR(VLOOKUP(S478,DONNEES!$R$2:$S$6,2,0),"")</f>
        <v/>
      </c>
      <c r="V478" s="11" t="str">
        <f t="shared" si="101"/>
        <v/>
      </c>
      <c r="W478" s="11" t="b">
        <f t="shared" si="102"/>
        <v>0</v>
      </c>
      <c r="X478" s="11" t="b">
        <f t="shared" si="103"/>
        <v>0</v>
      </c>
      <c r="Y478" s="12">
        <f t="shared" si="104"/>
        <v>0</v>
      </c>
      <c r="Z478" s="11">
        <f t="shared" si="107"/>
        <v>0</v>
      </c>
      <c r="AA478" s="11">
        <f t="shared" si="108"/>
        <v>0</v>
      </c>
      <c r="AB478" s="11">
        <f t="shared" si="105"/>
        <v>1</v>
      </c>
      <c r="AC478" s="11">
        <f t="shared" si="106"/>
        <v>1</v>
      </c>
      <c r="AE478" s="11" t="str">
        <f>IF(E478&lt;&gt;"",OR(VLOOKUP(H478,DONNEES!$G$2:$H$7,2,0)="09",VLOOKUP(H478,DONNEES!$G$2:$H$7,2,0)="19"),"")</f>
        <v/>
      </c>
      <c r="AJ478" s="17" t="b">
        <f t="shared" si="109"/>
        <v>1</v>
      </c>
      <c r="AK478" s="11" t="str">
        <f t="shared" si="110"/>
        <v/>
      </c>
      <c r="AL478" s="11" t="str">
        <f t="shared" si="111"/>
        <v/>
      </c>
      <c r="AM478" s="11" t="str">
        <f t="shared" si="113"/>
        <v/>
      </c>
      <c r="AN478" s="11" t="str">
        <f t="shared" si="112"/>
        <v/>
      </c>
    </row>
    <row r="479" spans="1:40" x14ac:dyDescent="0.25">
      <c r="A479" s="6"/>
      <c r="B479" s="6"/>
      <c r="C479" s="2" t="str">
        <f>IFERROR(VLOOKUP(B479,DONNEES!$E:$F,2,0),"")</f>
        <v/>
      </c>
      <c r="D479" s="6"/>
      <c r="E479" s="6"/>
      <c r="F479" s="6"/>
      <c r="G479" s="6"/>
      <c r="H479" s="6"/>
      <c r="I479" s="6"/>
      <c r="J479" s="6"/>
      <c r="K479" s="6"/>
      <c r="L479" s="6"/>
      <c r="M479" s="2" t="str">
        <f>IFERROR(VLOOKUP(L479,DONNEES!$P$2:$Q$8,2,0),"")</f>
        <v/>
      </c>
      <c r="N479" s="6"/>
      <c r="O479" s="18"/>
      <c r="P479" s="18"/>
      <c r="Q479" s="6"/>
      <c r="R479" s="2" t="str">
        <f>IFERROR(VLOOKUP(Q479,DONNEES!$N$2:$O$17,2,0),"")</f>
        <v/>
      </c>
      <c r="S479" s="6"/>
      <c r="T479" s="2" t="str">
        <f>IFERROR(VLOOKUP(S479,DONNEES!$R$2:$S$6,2,0),"")</f>
        <v/>
      </c>
      <c r="V479" s="11" t="str">
        <f t="shared" si="101"/>
        <v/>
      </c>
      <c r="W479" s="11" t="b">
        <f t="shared" si="102"/>
        <v>0</v>
      </c>
      <c r="X479" s="11" t="b">
        <f t="shared" si="103"/>
        <v>0</v>
      </c>
      <c r="Y479" s="12">
        <f t="shared" si="104"/>
        <v>0</v>
      </c>
      <c r="Z479" s="11">
        <f t="shared" si="107"/>
        <v>0</v>
      </c>
      <c r="AA479" s="11">
        <f t="shared" si="108"/>
        <v>0</v>
      </c>
      <c r="AB479" s="11">
        <f t="shared" si="105"/>
        <v>1</v>
      </c>
      <c r="AC479" s="11">
        <f t="shared" si="106"/>
        <v>1</v>
      </c>
      <c r="AE479" s="11" t="str">
        <f>IF(E479&lt;&gt;"",OR(VLOOKUP(H479,DONNEES!$G$2:$H$7,2,0)="09",VLOOKUP(H479,DONNEES!$G$2:$H$7,2,0)="19"),"")</f>
        <v/>
      </c>
      <c r="AJ479" s="17" t="b">
        <f t="shared" si="109"/>
        <v>1</v>
      </c>
      <c r="AK479" s="11" t="str">
        <f t="shared" si="110"/>
        <v/>
      </c>
      <c r="AL479" s="11" t="str">
        <f t="shared" si="111"/>
        <v/>
      </c>
      <c r="AM479" s="11" t="str">
        <f t="shared" si="113"/>
        <v/>
      </c>
      <c r="AN479" s="11" t="str">
        <f t="shared" si="112"/>
        <v/>
      </c>
    </row>
    <row r="480" spans="1:40" x14ac:dyDescent="0.25">
      <c r="A480" s="6"/>
      <c r="B480" s="6"/>
      <c r="C480" s="2" t="str">
        <f>IFERROR(VLOOKUP(B480,DONNEES!$E:$F,2,0),"")</f>
        <v/>
      </c>
      <c r="D480" s="6"/>
      <c r="E480" s="6"/>
      <c r="F480" s="6"/>
      <c r="G480" s="6"/>
      <c r="H480" s="6"/>
      <c r="I480" s="6"/>
      <c r="J480" s="6"/>
      <c r="K480" s="6"/>
      <c r="L480" s="6"/>
      <c r="M480" s="2" t="str">
        <f>IFERROR(VLOOKUP(L480,DONNEES!$P$2:$Q$8,2,0),"")</f>
        <v/>
      </c>
      <c r="N480" s="6"/>
      <c r="O480" s="18"/>
      <c r="P480" s="18"/>
      <c r="Q480" s="6"/>
      <c r="R480" s="2" t="str">
        <f>IFERROR(VLOOKUP(Q480,DONNEES!$N$2:$O$17,2,0),"")</f>
        <v/>
      </c>
      <c r="S480" s="6"/>
      <c r="T480" s="2" t="str">
        <f>IFERROR(VLOOKUP(S480,DONNEES!$R$2:$S$6,2,0),"")</f>
        <v/>
      </c>
      <c r="V480" s="11" t="str">
        <f t="shared" si="101"/>
        <v/>
      </c>
      <c r="W480" s="11" t="b">
        <f t="shared" si="102"/>
        <v>0</v>
      </c>
      <c r="X480" s="11" t="b">
        <f t="shared" si="103"/>
        <v>0</v>
      </c>
      <c r="Y480" s="12">
        <f t="shared" si="104"/>
        <v>0</v>
      </c>
      <c r="Z480" s="11">
        <f t="shared" si="107"/>
        <v>0</v>
      </c>
      <c r="AA480" s="11">
        <f t="shared" si="108"/>
        <v>0</v>
      </c>
      <c r="AB480" s="11">
        <f t="shared" si="105"/>
        <v>1</v>
      </c>
      <c r="AC480" s="11">
        <f t="shared" si="106"/>
        <v>1</v>
      </c>
      <c r="AE480" s="11" t="str">
        <f>IF(E480&lt;&gt;"",OR(VLOOKUP(H480,DONNEES!$G$2:$H$7,2,0)="09",VLOOKUP(H480,DONNEES!$G$2:$H$7,2,0)="19"),"")</f>
        <v/>
      </c>
      <c r="AJ480" s="17" t="b">
        <f t="shared" si="109"/>
        <v>1</v>
      </c>
      <c r="AK480" s="11" t="str">
        <f t="shared" si="110"/>
        <v/>
      </c>
      <c r="AL480" s="11" t="str">
        <f t="shared" si="111"/>
        <v/>
      </c>
      <c r="AM480" s="11" t="str">
        <f t="shared" si="113"/>
        <v/>
      </c>
      <c r="AN480" s="11" t="str">
        <f t="shared" si="112"/>
        <v/>
      </c>
    </row>
    <row r="481" spans="1:40" x14ac:dyDescent="0.25">
      <c r="A481" s="6"/>
      <c r="B481" s="6"/>
      <c r="C481" s="2" t="str">
        <f>IFERROR(VLOOKUP(B481,DONNEES!$E:$F,2,0),"")</f>
        <v/>
      </c>
      <c r="D481" s="6"/>
      <c r="E481" s="6"/>
      <c r="F481" s="6"/>
      <c r="G481" s="6"/>
      <c r="H481" s="6"/>
      <c r="I481" s="6"/>
      <c r="J481" s="6"/>
      <c r="K481" s="6"/>
      <c r="L481" s="6"/>
      <c r="M481" s="2" t="str">
        <f>IFERROR(VLOOKUP(L481,DONNEES!$P$2:$Q$8,2,0),"")</f>
        <v/>
      </c>
      <c r="N481" s="6"/>
      <c r="O481" s="18"/>
      <c r="P481" s="18"/>
      <c r="Q481" s="6"/>
      <c r="R481" s="2" t="str">
        <f>IFERROR(VLOOKUP(Q481,DONNEES!$N$2:$O$17,2,0),"")</f>
        <v/>
      </c>
      <c r="S481" s="6"/>
      <c r="T481" s="2" t="str">
        <f>IFERROR(VLOOKUP(S481,DONNEES!$R$2:$S$6,2,0),"")</f>
        <v/>
      </c>
      <c r="V481" s="11" t="str">
        <f t="shared" si="101"/>
        <v/>
      </c>
      <c r="W481" s="11" t="b">
        <f t="shared" si="102"/>
        <v>0</v>
      </c>
      <c r="X481" s="11" t="b">
        <f t="shared" si="103"/>
        <v>0</v>
      </c>
      <c r="Y481" s="12">
        <f t="shared" si="104"/>
        <v>0</v>
      </c>
      <c r="Z481" s="11">
        <f t="shared" si="107"/>
        <v>0</v>
      </c>
      <c r="AA481" s="11">
        <f t="shared" si="108"/>
        <v>0</v>
      </c>
      <c r="AB481" s="11">
        <f t="shared" si="105"/>
        <v>1</v>
      </c>
      <c r="AC481" s="11">
        <f t="shared" si="106"/>
        <v>1</v>
      </c>
      <c r="AE481" s="11" t="str">
        <f>IF(E481&lt;&gt;"",OR(VLOOKUP(H481,DONNEES!$G$2:$H$7,2,0)="09",VLOOKUP(H481,DONNEES!$G$2:$H$7,2,0)="19"),"")</f>
        <v/>
      </c>
      <c r="AJ481" s="17" t="b">
        <f t="shared" si="109"/>
        <v>1</v>
      </c>
      <c r="AK481" s="11" t="str">
        <f t="shared" si="110"/>
        <v/>
      </c>
      <c r="AL481" s="11" t="str">
        <f t="shared" si="111"/>
        <v/>
      </c>
      <c r="AM481" s="11" t="str">
        <f t="shared" si="113"/>
        <v/>
      </c>
      <c r="AN481" s="11" t="str">
        <f t="shared" si="112"/>
        <v/>
      </c>
    </row>
    <row r="482" spans="1:40" x14ac:dyDescent="0.25">
      <c r="A482" s="6"/>
      <c r="B482" s="6"/>
      <c r="C482" s="2" t="str">
        <f>IFERROR(VLOOKUP(B482,DONNEES!$E:$F,2,0),"")</f>
        <v/>
      </c>
      <c r="D482" s="6"/>
      <c r="E482" s="6"/>
      <c r="F482" s="6"/>
      <c r="G482" s="6"/>
      <c r="H482" s="6"/>
      <c r="I482" s="6"/>
      <c r="J482" s="6"/>
      <c r="K482" s="6"/>
      <c r="L482" s="6"/>
      <c r="M482" s="2" t="str">
        <f>IFERROR(VLOOKUP(L482,DONNEES!$P$2:$Q$8,2,0),"")</f>
        <v/>
      </c>
      <c r="N482" s="6"/>
      <c r="O482" s="18"/>
      <c r="P482" s="18"/>
      <c r="Q482" s="6"/>
      <c r="R482" s="2" t="str">
        <f>IFERROR(VLOOKUP(Q482,DONNEES!$N$2:$O$17,2,0),"")</f>
        <v/>
      </c>
      <c r="S482" s="6"/>
      <c r="T482" s="2" t="str">
        <f>IFERROR(VLOOKUP(S482,DONNEES!$R$2:$S$6,2,0),"")</f>
        <v/>
      </c>
      <c r="V482" s="11" t="str">
        <f t="shared" si="101"/>
        <v/>
      </c>
      <c r="W482" s="11" t="b">
        <f t="shared" si="102"/>
        <v>0</v>
      </c>
      <c r="X482" s="11" t="b">
        <f t="shared" si="103"/>
        <v>0</v>
      </c>
      <c r="Y482" s="12">
        <f t="shared" si="104"/>
        <v>0</v>
      </c>
      <c r="Z482" s="11">
        <f t="shared" si="107"/>
        <v>0</v>
      </c>
      <c r="AA482" s="11">
        <f t="shared" si="108"/>
        <v>0</v>
      </c>
      <c r="AB482" s="11">
        <f t="shared" si="105"/>
        <v>1</v>
      </c>
      <c r="AC482" s="11">
        <f t="shared" si="106"/>
        <v>1</v>
      </c>
      <c r="AE482" s="11" t="str">
        <f>IF(E482&lt;&gt;"",OR(VLOOKUP(H482,DONNEES!$G$2:$H$7,2,0)="09",VLOOKUP(H482,DONNEES!$G$2:$H$7,2,0)="19"),"")</f>
        <v/>
      </c>
      <c r="AJ482" s="17" t="b">
        <f t="shared" si="109"/>
        <v>1</v>
      </c>
      <c r="AK482" s="11" t="str">
        <f t="shared" si="110"/>
        <v/>
      </c>
      <c r="AL482" s="11" t="str">
        <f t="shared" si="111"/>
        <v/>
      </c>
      <c r="AM482" s="11" t="str">
        <f t="shared" si="113"/>
        <v/>
      </c>
      <c r="AN482" s="11" t="str">
        <f t="shared" si="112"/>
        <v/>
      </c>
    </row>
    <row r="483" spans="1:40" x14ac:dyDescent="0.25">
      <c r="A483" s="6"/>
      <c r="B483" s="6"/>
      <c r="C483" s="2" t="str">
        <f>IFERROR(VLOOKUP(B483,DONNEES!$E:$F,2,0),"")</f>
        <v/>
      </c>
      <c r="D483" s="6"/>
      <c r="E483" s="6"/>
      <c r="F483" s="6"/>
      <c r="G483" s="6"/>
      <c r="H483" s="6"/>
      <c r="I483" s="6"/>
      <c r="J483" s="6"/>
      <c r="K483" s="6"/>
      <c r="L483" s="6"/>
      <c r="M483" s="2" t="str">
        <f>IFERROR(VLOOKUP(L483,DONNEES!$P$2:$Q$8,2,0),"")</f>
        <v/>
      </c>
      <c r="N483" s="6"/>
      <c r="O483" s="18"/>
      <c r="P483" s="18"/>
      <c r="Q483" s="6"/>
      <c r="R483" s="2" t="str">
        <f>IFERROR(VLOOKUP(Q483,DONNEES!$N$2:$O$17,2,0),"")</f>
        <v/>
      </c>
      <c r="S483" s="6"/>
      <c r="T483" s="2" t="str">
        <f>IFERROR(VLOOKUP(S483,DONNEES!$R$2:$S$6,2,0),"")</f>
        <v/>
      </c>
      <c r="V483" s="11" t="str">
        <f t="shared" si="101"/>
        <v/>
      </c>
      <c r="W483" s="11" t="b">
        <f t="shared" si="102"/>
        <v>0</v>
      </c>
      <c r="X483" s="11" t="b">
        <f t="shared" si="103"/>
        <v>0</v>
      </c>
      <c r="Y483" s="12">
        <f t="shared" si="104"/>
        <v>0</v>
      </c>
      <c r="Z483" s="11">
        <f t="shared" si="107"/>
        <v>0</v>
      </c>
      <c r="AA483" s="11">
        <f t="shared" si="108"/>
        <v>0</v>
      </c>
      <c r="AB483" s="11">
        <f t="shared" si="105"/>
        <v>1</v>
      </c>
      <c r="AC483" s="11">
        <f t="shared" si="106"/>
        <v>1</v>
      </c>
      <c r="AE483" s="11" t="str">
        <f>IF(E483&lt;&gt;"",OR(VLOOKUP(H483,DONNEES!$G$2:$H$7,2,0)="09",VLOOKUP(H483,DONNEES!$G$2:$H$7,2,0)="19"),"")</f>
        <v/>
      </c>
      <c r="AJ483" s="17" t="b">
        <f t="shared" si="109"/>
        <v>1</v>
      </c>
      <c r="AK483" s="11" t="str">
        <f t="shared" si="110"/>
        <v/>
      </c>
      <c r="AL483" s="11" t="str">
        <f t="shared" si="111"/>
        <v/>
      </c>
      <c r="AM483" s="11" t="str">
        <f t="shared" si="113"/>
        <v/>
      </c>
      <c r="AN483" s="11" t="str">
        <f t="shared" si="112"/>
        <v/>
      </c>
    </row>
    <row r="484" spans="1:40" x14ac:dyDescent="0.25">
      <c r="A484" s="6"/>
      <c r="B484" s="6"/>
      <c r="C484" s="2" t="str">
        <f>IFERROR(VLOOKUP(B484,DONNEES!$E:$F,2,0),"")</f>
        <v/>
      </c>
      <c r="D484" s="6"/>
      <c r="E484" s="6"/>
      <c r="F484" s="6"/>
      <c r="G484" s="6"/>
      <c r="H484" s="6"/>
      <c r="I484" s="6"/>
      <c r="J484" s="6"/>
      <c r="K484" s="6"/>
      <c r="L484" s="6"/>
      <c r="M484" s="2" t="str">
        <f>IFERROR(VLOOKUP(L484,DONNEES!$P$2:$Q$8,2,0),"")</f>
        <v/>
      </c>
      <c r="N484" s="6"/>
      <c r="O484" s="18"/>
      <c r="P484" s="18"/>
      <c r="Q484" s="6"/>
      <c r="R484" s="2" t="str">
        <f>IFERROR(VLOOKUP(Q484,DONNEES!$N$2:$O$17,2,0),"")</f>
        <v/>
      </c>
      <c r="S484" s="6"/>
      <c r="T484" s="2" t="str">
        <f>IFERROR(VLOOKUP(S484,DONNEES!$R$2:$S$6,2,0),"")</f>
        <v/>
      </c>
      <c r="V484" s="11" t="str">
        <f t="shared" si="101"/>
        <v/>
      </c>
      <c r="W484" s="11" t="b">
        <f t="shared" si="102"/>
        <v>0</v>
      </c>
      <c r="X484" s="11" t="b">
        <f t="shared" si="103"/>
        <v>0</v>
      </c>
      <c r="Y484" s="12">
        <f t="shared" si="104"/>
        <v>0</v>
      </c>
      <c r="Z484" s="11">
        <f t="shared" si="107"/>
        <v>0</v>
      </c>
      <c r="AA484" s="11">
        <f t="shared" si="108"/>
        <v>0</v>
      </c>
      <c r="AB484" s="11">
        <f t="shared" si="105"/>
        <v>1</v>
      </c>
      <c r="AC484" s="11">
        <f t="shared" si="106"/>
        <v>1</v>
      </c>
      <c r="AE484" s="11" t="str">
        <f>IF(E484&lt;&gt;"",OR(VLOOKUP(H484,DONNEES!$G$2:$H$7,2,0)="09",VLOOKUP(H484,DONNEES!$G$2:$H$7,2,0)="19"),"")</f>
        <v/>
      </c>
      <c r="AJ484" s="17" t="b">
        <f t="shared" si="109"/>
        <v>1</v>
      </c>
      <c r="AK484" s="11" t="str">
        <f t="shared" si="110"/>
        <v/>
      </c>
      <c r="AL484" s="11" t="str">
        <f t="shared" si="111"/>
        <v/>
      </c>
      <c r="AM484" s="11" t="str">
        <f t="shared" si="113"/>
        <v/>
      </c>
      <c r="AN484" s="11" t="str">
        <f t="shared" si="112"/>
        <v/>
      </c>
    </row>
    <row r="485" spans="1:40" x14ac:dyDescent="0.25">
      <c r="A485" s="6"/>
      <c r="B485" s="6"/>
      <c r="C485" s="2" t="str">
        <f>IFERROR(VLOOKUP(B485,DONNEES!$E:$F,2,0),"")</f>
        <v/>
      </c>
      <c r="D485" s="6"/>
      <c r="E485" s="6"/>
      <c r="F485" s="6"/>
      <c r="G485" s="6"/>
      <c r="H485" s="6"/>
      <c r="I485" s="6"/>
      <c r="J485" s="6"/>
      <c r="K485" s="6"/>
      <c r="L485" s="6"/>
      <c r="M485" s="2" t="str">
        <f>IFERROR(VLOOKUP(L485,DONNEES!$P$2:$Q$8,2,0),"")</f>
        <v/>
      </c>
      <c r="N485" s="6"/>
      <c r="O485" s="18"/>
      <c r="P485" s="18"/>
      <c r="Q485" s="6"/>
      <c r="R485" s="2" t="str">
        <f>IFERROR(VLOOKUP(Q485,DONNEES!$N$2:$O$17,2,0),"")</f>
        <v/>
      </c>
      <c r="S485" s="6"/>
      <c r="T485" s="2" t="str">
        <f>IFERROR(VLOOKUP(S485,DONNEES!$R$2:$S$6,2,0),"")</f>
        <v/>
      </c>
      <c r="V485" s="11" t="str">
        <f t="shared" si="101"/>
        <v/>
      </c>
      <c r="W485" s="11" t="b">
        <f t="shared" si="102"/>
        <v>0</v>
      </c>
      <c r="X485" s="11" t="b">
        <f t="shared" si="103"/>
        <v>0</v>
      </c>
      <c r="Y485" s="12">
        <f t="shared" si="104"/>
        <v>0</v>
      </c>
      <c r="Z485" s="11">
        <f t="shared" si="107"/>
        <v>0</v>
      </c>
      <c r="AA485" s="11">
        <f t="shared" si="108"/>
        <v>0</v>
      </c>
      <c r="AB485" s="11">
        <f t="shared" si="105"/>
        <v>1</v>
      </c>
      <c r="AC485" s="11">
        <f t="shared" si="106"/>
        <v>1</v>
      </c>
      <c r="AE485" s="11" t="str">
        <f>IF(E485&lt;&gt;"",OR(VLOOKUP(H485,DONNEES!$G$2:$H$7,2,0)="09",VLOOKUP(H485,DONNEES!$G$2:$H$7,2,0)="19"),"")</f>
        <v/>
      </c>
      <c r="AJ485" s="17" t="b">
        <f t="shared" si="109"/>
        <v>1</v>
      </c>
      <c r="AK485" s="11" t="str">
        <f t="shared" si="110"/>
        <v/>
      </c>
      <c r="AL485" s="11" t="str">
        <f t="shared" si="111"/>
        <v/>
      </c>
      <c r="AM485" s="11" t="str">
        <f t="shared" si="113"/>
        <v/>
      </c>
      <c r="AN485" s="11" t="str">
        <f t="shared" si="112"/>
        <v/>
      </c>
    </row>
    <row r="486" spans="1:40" x14ac:dyDescent="0.25">
      <c r="A486" s="6"/>
      <c r="B486" s="6"/>
      <c r="C486" s="2" t="str">
        <f>IFERROR(VLOOKUP(B486,DONNEES!$E:$F,2,0),"")</f>
        <v/>
      </c>
      <c r="D486" s="6"/>
      <c r="E486" s="6"/>
      <c r="F486" s="6"/>
      <c r="G486" s="6"/>
      <c r="H486" s="6"/>
      <c r="I486" s="6"/>
      <c r="J486" s="6"/>
      <c r="K486" s="6"/>
      <c r="L486" s="6"/>
      <c r="M486" s="2" t="str">
        <f>IFERROR(VLOOKUP(L486,DONNEES!$P$2:$Q$8,2,0),"")</f>
        <v/>
      </c>
      <c r="N486" s="6"/>
      <c r="O486" s="18"/>
      <c r="P486" s="18"/>
      <c r="Q486" s="6"/>
      <c r="R486" s="2" t="str">
        <f>IFERROR(VLOOKUP(Q486,DONNEES!$N$2:$O$17,2,0),"")</f>
        <v/>
      </c>
      <c r="S486" s="6"/>
      <c r="T486" s="2" t="str">
        <f>IFERROR(VLOOKUP(S486,DONNEES!$R$2:$S$6,2,0),"")</f>
        <v/>
      </c>
      <c r="V486" s="11" t="str">
        <f t="shared" si="101"/>
        <v/>
      </c>
      <c r="W486" s="11" t="b">
        <f t="shared" si="102"/>
        <v>0</v>
      </c>
      <c r="X486" s="11" t="b">
        <f t="shared" si="103"/>
        <v>0</v>
      </c>
      <c r="Y486" s="12">
        <f t="shared" si="104"/>
        <v>0</v>
      </c>
      <c r="Z486" s="11">
        <f t="shared" si="107"/>
        <v>0</v>
      </c>
      <c r="AA486" s="11">
        <f t="shared" si="108"/>
        <v>0</v>
      </c>
      <c r="AB486" s="11">
        <f t="shared" si="105"/>
        <v>1</v>
      </c>
      <c r="AC486" s="11">
        <f t="shared" si="106"/>
        <v>1</v>
      </c>
      <c r="AE486" s="11" t="str">
        <f>IF(E486&lt;&gt;"",OR(VLOOKUP(H486,DONNEES!$G$2:$H$7,2,0)="09",VLOOKUP(H486,DONNEES!$G$2:$H$7,2,0)="19"),"")</f>
        <v/>
      </c>
      <c r="AJ486" s="17" t="b">
        <f t="shared" si="109"/>
        <v>1</v>
      </c>
      <c r="AK486" s="11" t="str">
        <f t="shared" si="110"/>
        <v/>
      </c>
      <c r="AL486" s="11" t="str">
        <f t="shared" si="111"/>
        <v/>
      </c>
      <c r="AM486" s="11" t="str">
        <f t="shared" si="113"/>
        <v/>
      </c>
      <c r="AN486" s="11" t="str">
        <f t="shared" si="112"/>
        <v/>
      </c>
    </row>
    <row r="487" spans="1:40" x14ac:dyDescent="0.25">
      <c r="A487" s="6"/>
      <c r="B487" s="6"/>
      <c r="C487" s="2" t="str">
        <f>IFERROR(VLOOKUP(B487,DONNEES!$E:$F,2,0),"")</f>
        <v/>
      </c>
      <c r="D487" s="6"/>
      <c r="E487" s="6"/>
      <c r="F487" s="6"/>
      <c r="G487" s="6"/>
      <c r="H487" s="6"/>
      <c r="I487" s="6"/>
      <c r="J487" s="6"/>
      <c r="K487" s="6"/>
      <c r="L487" s="6"/>
      <c r="M487" s="2" t="str">
        <f>IFERROR(VLOOKUP(L487,DONNEES!$P$2:$Q$8,2,0),"")</f>
        <v/>
      </c>
      <c r="N487" s="6"/>
      <c r="O487" s="18"/>
      <c r="P487" s="18"/>
      <c r="Q487" s="6"/>
      <c r="R487" s="2" t="str">
        <f>IFERROR(VLOOKUP(Q487,DONNEES!$N$2:$O$17,2,0),"")</f>
        <v/>
      </c>
      <c r="S487" s="6"/>
      <c r="T487" s="2" t="str">
        <f>IFERROR(VLOOKUP(S487,DONNEES!$R$2:$S$6,2,0),"")</f>
        <v/>
      </c>
      <c r="V487" s="11" t="str">
        <f t="shared" si="101"/>
        <v/>
      </c>
      <c r="W487" s="11" t="b">
        <f t="shared" si="102"/>
        <v>0</v>
      </c>
      <c r="X487" s="11" t="b">
        <f t="shared" si="103"/>
        <v>0</v>
      </c>
      <c r="Y487" s="12">
        <f t="shared" si="104"/>
        <v>0</v>
      </c>
      <c r="Z487" s="11">
        <f t="shared" si="107"/>
        <v>0</v>
      </c>
      <c r="AA487" s="11">
        <f t="shared" si="108"/>
        <v>0</v>
      </c>
      <c r="AB487" s="11">
        <f t="shared" si="105"/>
        <v>1</v>
      </c>
      <c r="AC487" s="11">
        <f t="shared" si="106"/>
        <v>1</v>
      </c>
      <c r="AE487" s="11" t="str">
        <f>IF(E487&lt;&gt;"",OR(VLOOKUP(H487,DONNEES!$G$2:$H$7,2,0)="09",VLOOKUP(H487,DONNEES!$G$2:$H$7,2,0)="19"),"")</f>
        <v/>
      </c>
      <c r="AJ487" s="17" t="b">
        <f t="shared" si="109"/>
        <v>1</v>
      </c>
      <c r="AK487" s="11" t="str">
        <f t="shared" si="110"/>
        <v/>
      </c>
      <c r="AL487" s="11" t="str">
        <f t="shared" si="111"/>
        <v/>
      </c>
      <c r="AM487" s="11" t="str">
        <f t="shared" si="113"/>
        <v/>
      </c>
      <c r="AN487" s="11" t="str">
        <f t="shared" si="112"/>
        <v/>
      </c>
    </row>
    <row r="488" spans="1:40" x14ac:dyDescent="0.25">
      <c r="A488" s="6"/>
      <c r="B488" s="6"/>
      <c r="C488" s="2" t="str">
        <f>IFERROR(VLOOKUP(B488,DONNEES!$E:$F,2,0),"")</f>
        <v/>
      </c>
      <c r="D488" s="6"/>
      <c r="E488" s="6"/>
      <c r="F488" s="6"/>
      <c r="G488" s="6"/>
      <c r="H488" s="6"/>
      <c r="I488" s="6"/>
      <c r="J488" s="6"/>
      <c r="K488" s="6"/>
      <c r="L488" s="6"/>
      <c r="M488" s="2" t="str">
        <f>IFERROR(VLOOKUP(L488,DONNEES!$P$2:$Q$8,2,0),"")</f>
        <v/>
      </c>
      <c r="N488" s="6"/>
      <c r="O488" s="18"/>
      <c r="P488" s="18"/>
      <c r="Q488" s="6"/>
      <c r="R488" s="2" t="str">
        <f>IFERROR(VLOOKUP(Q488,DONNEES!$N$2:$O$17,2,0),"")</f>
        <v/>
      </c>
      <c r="S488" s="6"/>
      <c r="T488" s="2" t="str">
        <f>IFERROR(VLOOKUP(S488,DONNEES!$R$2:$S$6,2,0),"")</f>
        <v/>
      </c>
      <c r="V488" s="11" t="str">
        <f t="shared" si="101"/>
        <v/>
      </c>
      <c r="W488" s="11" t="b">
        <f t="shared" si="102"/>
        <v>0</v>
      </c>
      <c r="X488" s="11" t="b">
        <f t="shared" si="103"/>
        <v>0</v>
      </c>
      <c r="Y488" s="12">
        <f t="shared" si="104"/>
        <v>0</v>
      </c>
      <c r="Z488" s="11">
        <f t="shared" si="107"/>
        <v>0</v>
      </c>
      <c r="AA488" s="11">
        <f t="shared" si="108"/>
        <v>0</v>
      </c>
      <c r="AB488" s="11">
        <f t="shared" si="105"/>
        <v>1</v>
      </c>
      <c r="AC488" s="11">
        <f t="shared" si="106"/>
        <v>1</v>
      </c>
      <c r="AE488" s="11" t="str">
        <f>IF(E488&lt;&gt;"",OR(VLOOKUP(H488,DONNEES!$G$2:$H$7,2,0)="09",VLOOKUP(H488,DONNEES!$G$2:$H$7,2,0)="19"),"")</f>
        <v/>
      </c>
      <c r="AJ488" s="17" t="b">
        <f t="shared" si="109"/>
        <v>1</v>
      </c>
      <c r="AK488" s="11" t="str">
        <f t="shared" si="110"/>
        <v/>
      </c>
      <c r="AL488" s="11" t="str">
        <f t="shared" si="111"/>
        <v/>
      </c>
      <c r="AM488" s="11" t="str">
        <f t="shared" si="113"/>
        <v/>
      </c>
      <c r="AN488" s="11" t="str">
        <f t="shared" si="112"/>
        <v/>
      </c>
    </row>
    <row r="489" spans="1:40" x14ac:dyDescent="0.25">
      <c r="A489" s="6"/>
      <c r="B489" s="6"/>
      <c r="C489" s="2" t="str">
        <f>IFERROR(VLOOKUP(B489,DONNEES!$E:$F,2,0),"")</f>
        <v/>
      </c>
      <c r="D489" s="6"/>
      <c r="E489" s="6"/>
      <c r="F489" s="6"/>
      <c r="G489" s="6"/>
      <c r="H489" s="6"/>
      <c r="I489" s="6"/>
      <c r="J489" s="6"/>
      <c r="K489" s="6"/>
      <c r="L489" s="6"/>
      <c r="M489" s="2" t="str">
        <f>IFERROR(VLOOKUP(L489,DONNEES!$P$2:$Q$8,2,0),"")</f>
        <v/>
      </c>
      <c r="N489" s="6"/>
      <c r="O489" s="18"/>
      <c r="P489" s="18"/>
      <c r="Q489" s="6"/>
      <c r="R489" s="2" t="str">
        <f>IFERROR(VLOOKUP(Q489,DONNEES!$N$2:$O$17,2,0),"")</f>
        <v/>
      </c>
      <c r="S489" s="6"/>
      <c r="T489" s="2" t="str">
        <f>IFERROR(VLOOKUP(S489,DONNEES!$R$2:$S$6,2,0),"")</f>
        <v/>
      </c>
      <c r="V489" s="11" t="str">
        <f t="shared" si="101"/>
        <v/>
      </c>
      <c r="W489" s="11" t="b">
        <f t="shared" si="102"/>
        <v>0</v>
      </c>
      <c r="X489" s="11" t="b">
        <f t="shared" si="103"/>
        <v>0</v>
      </c>
      <c r="Y489" s="12">
        <f t="shared" si="104"/>
        <v>0</v>
      </c>
      <c r="Z489" s="11">
        <f t="shared" si="107"/>
        <v>0</v>
      </c>
      <c r="AA489" s="11">
        <f t="shared" si="108"/>
        <v>0</v>
      </c>
      <c r="AB489" s="11">
        <f t="shared" si="105"/>
        <v>1</v>
      </c>
      <c r="AC489" s="11">
        <f t="shared" si="106"/>
        <v>1</v>
      </c>
      <c r="AE489" s="11" t="str">
        <f>IF(E489&lt;&gt;"",OR(VLOOKUP(H489,DONNEES!$G$2:$H$7,2,0)="09",VLOOKUP(H489,DONNEES!$G$2:$H$7,2,0)="19"),"")</f>
        <v/>
      </c>
      <c r="AJ489" s="17" t="b">
        <f t="shared" si="109"/>
        <v>1</v>
      </c>
      <c r="AK489" s="11" t="str">
        <f t="shared" si="110"/>
        <v/>
      </c>
      <c r="AL489" s="11" t="str">
        <f t="shared" si="111"/>
        <v/>
      </c>
      <c r="AM489" s="11" t="str">
        <f t="shared" si="113"/>
        <v/>
      </c>
      <c r="AN489" s="11" t="str">
        <f t="shared" si="112"/>
        <v/>
      </c>
    </row>
    <row r="490" spans="1:40" x14ac:dyDescent="0.25">
      <c r="A490" s="6"/>
      <c r="B490" s="6"/>
      <c r="C490" s="2" t="str">
        <f>IFERROR(VLOOKUP(B490,DONNEES!$E:$F,2,0),"")</f>
        <v/>
      </c>
      <c r="D490" s="6"/>
      <c r="E490" s="6"/>
      <c r="F490" s="6"/>
      <c r="G490" s="6"/>
      <c r="H490" s="6"/>
      <c r="I490" s="6"/>
      <c r="J490" s="6"/>
      <c r="K490" s="6"/>
      <c r="L490" s="6"/>
      <c r="M490" s="2" t="str">
        <f>IFERROR(VLOOKUP(L490,DONNEES!$P$2:$Q$8,2,0),"")</f>
        <v/>
      </c>
      <c r="N490" s="6"/>
      <c r="O490" s="18"/>
      <c r="P490" s="18"/>
      <c r="Q490" s="6"/>
      <c r="R490" s="2" t="str">
        <f>IFERROR(VLOOKUP(Q490,DONNEES!$N$2:$O$17,2,0),"")</f>
        <v/>
      </c>
      <c r="S490" s="6"/>
      <c r="T490" s="2" t="str">
        <f>IFERROR(VLOOKUP(S490,DONNEES!$R$2:$S$6,2,0),"")</f>
        <v/>
      </c>
      <c r="V490" s="11" t="str">
        <f t="shared" si="101"/>
        <v/>
      </c>
      <c r="W490" s="11" t="b">
        <f t="shared" si="102"/>
        <v>0</v>
      </c>
      <c r="X490" s="11" t="b">
        <f t="shared" si="103"/>
        <v>0</v>
      </c>
      <c r="Y490" s="12">
        <f t="shared" si="104"/>
        <v>0</v>
      </c>
      <c r="Z490" s="11">
        <f t="shared" si="107"/>
        <v>0</v>
      </c>
      <c r="AA490" s="11">
        <f t="shared" si="108"/>
        <v>0</v>
      </c>
      <c r="AB490" s="11">
        <f t="shared" si="105"/>
        <v>1</v>
      </c>
      <c r="AC490" s="11">
        <f t="shared" si="106"/>
        <v>1</v>
      </c>
      <c r="AE490" s="11" t="str">
        <f>IF(E490&lt;&gt;"",OR(VLOOKUP(H490,DONNEES!$G$2:$H$7,2,0)="09",VLOOKUP(H490,DONNEES!$G$2:$H$7,2,0)="19"),"")</f>
        <v/>
      </c>
      <c r="AJ490" s="17" t="b">
        <f t="shared" si="109"/>
        <v>1</v>
      </c>
      <c r="AK490" s="11" t="str">
        <f t="shared" si="110"/>
        <v/>
      </c>
      <c r="AL490" s="11" t="str">
        <f t="shared" si="111"/>
        <v/>
      </c>
      <c r="AM490" s="11" t="str">
        <f t="shared" si="113"/>
        <v/>
      </c>
      <c r="AN490" s="11" t="str">
        <f t="shared" si="112"/>
        <v/>
      </c>
    </row>
    <row r="491" spans="1:40" x14ac:dyDescent="0.25">
      <c r="A491" s="6"/>
      <c r="B491" s="6"/>
      <c r="C491" s="2" t="str">
        <f>IFERROR(VLOOKUP(B491,DONNEES!$E:$F,2,0),"")</f>
        <v/>
      </c>
      <c r="D491" s="6"/>
      <c r="E491" s="6"/>
      <c r="F491" s="6"/>
      <c r="G491" s="6"/>
      <c r="H491" s="6"/>
      <c r="I491" s="6"/>
      <c r="J491" s="6"/>
      <c r="K491" s="6"/>
      <c r="L491" s="6"/>
      <c r="M491" s="2" t="str">
        <f>IFERROR(VLOOKUP(L491,DONNEES!$P$2:$Q$8,2,0),"")</f>
        <v/>
      </c>
      <c r="N491" s="6"/>
      <c r="O491" s="18"/>
      <c r="P491" s="18"/>
      <c r="Q491" s="6"/>
      <c r="R491" s="2" t="str">
        <f>IFERROR(VLOOKUP(Q491,DONNEES!$N$2:$O$17,2,0),"")</f>
        <v/>
      </c>
      <c r="S491" s="6"/>
      <c r="T491" s="2" t="str">
        <f>IFERROR(VLOOKUP(S491,DONNEES!$R$2:$S$6,2,0),"")</f>
        <v/>
      </c>
      <c r="V491" s="11" t="str">
        <f t="shared" si="101"/>
        <v/>
      </c>
      <c r="W491" s="11" t="b">
        <f t="shared" si="102"/>
        <v>0</v>
      </c>
      <c r="X491" s="11" t="b">
        <f t="shared" si="103"/>
        <v>0</v>
      </c>
      <c r="Y491" s="12">
        <f t="shared" si="104"/>
        <v>0</v>
      </c>
      <c r="Z491" s="11">
        <f t="shared" si="107"/>
        <v>0</v>
      </c>
      <c r="AA491" s="11">
        <f t="shared" si="108"/>
        <v>0</v>
      </c>
      <c r="AB491" s="11">
        <f t="shared" si="105"/>
        <v>1</v>
      </c>
      <c r="AC491" s="11">
        <f t="shared" si="106"/>
        <v>1</v>
      </c>
      <c r="AE491" s="11" t="str">
        <f>IF(E491&lt;&gt;"",OR(VLOOKUP(H491,DONNEES!$G$2:$H$7,2,0)="09",VLOOKUP(H491,DONNEES!$G$2:$H$7,2,0)="19"),"")</f>
        <v/>
      </c>
      <c r="AJ491" s="17" t="b">
        <f t="shared" si="109"/>
        <v>1</v>
      </c>
      <c r="AK491" s="11" t="str">
        <f t="shared" si="110"/>
        <v/>
      </c>
      <c r="AL491" s="11" t="str">
        <f t="shared" si="111"/>
        <v/>
      </c>
      <c r="AM491" s="11" t="str">
        <f t="shared" si="113"/>
        <v/>
      </c>
      <c r="AN491" s="11" t="str">
        <f t="shared" si="112"/>
        <v/>
      </c>
    </row>
    <row r="492" spans="1:40" x14ac:dyDescent="0.25">
      <c r="A492" s="6"/>
      <c r="B492" s="6"/>
      <c r="C492" s="2" t="str">
        <f>IFERROR(VLOOKUP(B492,DONNEES!$E:$F,2,0),"")</f>
        <v/>
      </c>
      <c r="D492" s="6"/>
      <c r="E492" s="6"/>
      <c r="F492" s="6"/>
      <c r="G492" s="6"/>
      <c r="H492" s="6"/>
      <c r="I492" s="6"/>
      <c r="J492" s="6"/>
      <c r="K492" s="6"/>
      <c r="L492" s="6"/>
      <c r="M492" s="2" t="str">
        <f>IFERROR(VLOOKUP(L492,DONNEES!$P$2:$Q$8,2,0),"")</f>
        <v/>
      </c>
      <c r="N492" s="6"/>
      <c r="O492" s="18"/>
      <c r="P492" s="18"/>
      <c r="Q492" s="6"/>
      <c r="R492" s="2" t="str">
        <f>IFERROR(VLOOKUP(Q492,DONNEES!$N$2:$O$17,2,0),"")</f>
        <v/>
      </c>
      <c r="S492" s="6"/>
      <c r="T492" s="2" t="str">
        <f>IFERROR(VLOOKUP(S492,DONNEES!$R$2:$S$6,2,0),"")</f>
        <v/>
      </c>
      <c r="V492" s="11" t="str">
        <f t="shared" si="101"/>
        <v/>
      </c>
      <c r="W492" s="11" t="b">
        <f t="shared" si="102"/>
        <v>0</v>
      </c>
      <c r="X492" s="11" t="b">
        <f t="shared" si="103"/>
        <v>0</v>
      </c>
      <c r="Y492" s="12">
        <f t="shared" si="104"/>
        <v>0</v>
      </c>
      <c r="Z492" s="11">
        <f t="shared" si="107"/>
        <v>0</v>
      </c>
      <c r="AA492" s="11">
        <f t="shared" si="108"/>
        <v>0</v>
      </c>
      <c r="AB492" s="11">
        <f t="shared" si="105"/>
        <v>1</v>
      </c>
      <c r="AC492" s="11">
        <f t="shared" si="106"/>
        <v>1</v>
      </c>
      <c r="AE492" s="11" t="str">
        <f>IF(E492&lt;&gt;"",OR(VLOOKUP(H492,DONNEES!$G$2:$H$7,2,0)="09",VLOOKUP(H492,DONNEES!$G$2:$H$7,2,0)="19"),"")</f>
        <v/>
      </c>
      <c r="AJ492" s="17" t="b">
        <f t="shared" si="109"/>
        <v>1</v>
      </c>
      <c r="AK492" s="11" t="str">
        <f t="shared" si="110"/>
        <v/>
      </c>
      <c r="AL492" s="11" t="str">
        <f t="shared" si="111"/>
        <v/>
      </c>
      <c r="AM492" s="11" t="str">
        <f t="shared" si="113"/>
        <v/>
      </c>
      <c r="AN492" s="11" t="str">
        <f t="shared" si="112"/>
        <v/>
      </c>
    </row>
    <row r="493" spans="1:40" x14ac:dyDescent="0.25">
      <c r="A493" s="6"/>
      <c r="B493" s="6"/>
      <c r="C493" s="2" t="str">
        <f>IFERROR(VLOOKUP(B493,DONNEES!$E:$F,2,0),"")</f>
        <v/>
      </c>
      <c r="D493" s="6"/>
      <c r="E493" s="6"/>
      <c r="F493" s="6"/>
      <c r="G493" s="6"/>
      <c r="H493" s="6"/>
      <c r="I493" s="6"/>
      <c r="J493" s="6"/>
      <c r="K493" s="6"/>
      <c r="L493" s="6"/>
      <c r="M493" s="2" t="str">
        <f>IFERROR(VLOOKUP(L493,DONNEES!$P$2:$Q$8,2,0),"")</f>
        <v/>
      </c>
      <c r="N493" s="6"/>
      <c r="O493" s="18"/>
      <c r="P493" s="18"/>
      <c r="Q493" s="6"/>
      <c r="R493" s="2" t="str">
        <f>IFERROR(VLOOKUP(Q493,DONNEES!$N$2:$O$17,2,0),"")</f>
        <v/>
      </c>
      <c r="S493" s="6"/>
      <c r="T493" s="2" t="str">
        <f>IFERROR(VLOOKUP(S493,DONNEES!$R$2:$S$6,2,0),"")</f>
        <v/>
      </c>
      <c r="V493" s="11" t="str">
        <f t="shared" si="101"/>
        <v/>
      </c>
      <c r="W493" s="11" t="b">
        <f t="shared" si="102"/>
        <v>0</v>
      </c>
      <c r="X493" s="11" t="b">
        <f t="shared" si="103"/>
        <v>0</v>
      </c>
      <c r="Y493" s="12">
        <f t="shared" si="104"/>
        <v>0</v>
      </c>
      <c r="Z493" s="11">
        <f t="shared" si="107"/>
        <v>0</v>
      </c>
      <c r="AA493" s="11">
        <f t="shared" si="108"/>
        <v>0</v>
      </c>
      <c r="AB493" s="11">
        <f t="shared" si="105"/>
        <v>1</v>
      </c>
      <c r="AC493" s="11">
        <f t="shared" si="106"/>
        <v>1</v>
      </c>
      <c r="AE493" s="11" t="str">
        <f>IF(E493&lt;&gt;"",OR(VLOOKUP(H493,DONNEES!$G$2:$H$7,2,0)="09",VLOOKUP(H493,DONNEES!$G$2:$H$7,2,0)="19"),"")</f>
        <v/>
      </c>
      <c r="AJ493" s="17" t="b">
        <f t="shared" si="109"/>
        <v>1</v>
      </c>
      <c r="AK493" s="11" t="str">
        <f t="shared" si="110"/>
        <v/>
      </c>
      <c r="AL493" s="11" t="str">
        <f t="shared" si="111"/>
        <v/>
      </c>
      <c r="AM493" s="11" t="str">
        <f t="shared" si="113"/>
        <v/>
      </c>
      <c r="AN493" s="11" t="str">
        <f t="shared" si="112"/>
        <v/>
      </c>
    </row>
    <row r="494" spans="1:40" x14ac:dyDescent="0.25">
      <c r="A494" s="6"/>
      <c r="B494" s="6"/>
      <c r="C494" s="2" t="str">
        <f>IFERROR(VLOOKUP(B494,DONNEES!$E:$F,2,0),"")</f>
        <v/>
      </c>
      <c r="D494" s="6"/>
      <c r="E494" s="6"/>
      <c r="F494" s="6"/>
      <c r="G494" s="6"/>
      <c r="H494" s="6"/>
      <c r="I494" s="6"/>
      <c r="J494" s="6"/>
      <c r="K494" s="6"/>
      <c r="L494" s="6"/>
      <c r="M494" s="2" t="str">
        <f>IFERROR(VLOOKUP(L494,DONNEES!$P$2:$Q$8,2,0),"")</f>
        <v/>
      </c>
      <c r="N494" s="6"/>
      <c r="O494" s="18"/>
      <c r="P494" s="18"/>
      <c r="Q494" s="6"/>
      <c r="R494" s="2" t="str">
        <f>IFERROR(VLOOKUP(Q494,DONNEES!$N$2:$O$17,2,0),"")</f>
        <v/>
      </c>
      <c r="S494" s="6"/>
      <c r="T494" s="2" t="str">
        <f>IFERROR(VLOOKUP(S494,DONNEES!$R$2:$S$6,2,0),"")</f>
        <v/>
      </c>
      <c r="V494" s="11" t="str">
        <f t="shared" si="101"/>
        <v/>
      </c>
      <c r="W494" s="11" t="b">
        <f t="shared" si="102"/>
        <v>0</v>
      </c>
      <c r="X494" s="11" t="b">
        <f t="shared" si="103"/>
        <v>0</v>
      </c>
      <c r="Y494" s="12">
        <f t="shared" si="104"/>
        <v>0</v>
      </c>
      <c r="Z494" s="11">
        <f t="shared" si="107"/>
        <v>0</v>
      </c>
      <c r="AA494" s="11">
        <f t="shared" si="108"/>
        <v>0</v>
      </c>
      <c r="AB494" s="11">
        <f t="shared" si="105"/>
        <v>1</v>
      </c>
      <c r="AC494" s="11">
        <f t="shared" si="106"/>
        <v>1</v>
      </c>
      <c r="AE494" s="11" t="str">
        <f>IF(E494&lt;&gt;"",OR(VLOOKUP(H494,DONNEES!$G$2:$H$7,2,0)="09",VLOOKUP(H494,DONNEES!$G$2:$H$7,2,0)="19"),"")</f>
        <v/>
      </c>
      <c r="AJ494" s="17" t="b">
        <f t="shared" si="109"/>
        <v>1</v>
      </c>
      <c r="AK494" s="11" t="str">
        <f t="shared" si="110"/>
        <v/>
      </c>
      <c r="AL494" s="11" t="str">
        <f t="shared" si="111"/>
        <v/>
      </c>
      <c r="AM494" s="11" t="str">
        <f t="shared" si="113"/>
        <v/>
      </c>
      <c r="AN494" s="11" t="str">
        <f t="shared" si="112"/>
        <v/>
      </c>
    </row>
    <row r="495" spans="1:40" x14ac:dyDescent="0.25">
      <c r="A495" s="6"/>
      <c r="B495" s="6"/>
      <c r="C495" s="2" t="str">
        <f>IFERROR(VLOOKUP(B495,DONNEES!$E:$F,2,0),"")</f>
        <v/>
      </c>
      <c r="D495" s="6"/>
      <c r="E495" s="6"/>
      <c r="F495" s="6"/>
      <c r="G495" s="6"/>
      <c r="H495" s="6"/>
      <c r="I495" s="6"/>
      <c r="J495" s="6"/>
      <c r="K495" s="6"/>
      <c r="L495" s="6"/>
      <c r="M495" s="2" t="str">
        <f>IFERROR(VLOOKUP(L495,DONNEES!$P$2:$Q$8,2,0),"")</f>
        <v/>
      </c>
      <c r="N495" s="6"/>
      <c r="O495" s="18"/>
      <c r="P495" s="18"/>
      <c r="Q495" s="6"/>
      <c r="R495" s="2" t="str">
        <f>IFERROR(VLOOKUP(Q495,DONNEES!$N$2:$O$17,2,0),"")</f>
        <v/>
      </c>
      <c r="S495" s="6"/>
      <c r="T495" s="2" t="str">
        <f>IFERROR(VLOOKUP(S495,DONNEES!$R$2:$S$6,2,0),"")</f>
        <v/>
      </c>
      <c r="V495" s="11" t="str">
        <f t="shared" si="101"/>
        <v/>
      </c>
      <c r="W495" s="11" t="b">
        <f t="shared" si="102"/>
        <v>0</v>
      </c>
      <c r="X495" s="11" t="b">
        <f t="shared" si="103"/>
        <v>0</v>
      </c>
      <c r="Y495" s="12">
        <f t="shared" si="104"/>
        <v>0</v>
      </c>
      <c r="Z495" s="11">
        <f t="shared" si="107"/>
        <v>0</v>
      </c>
      <c r="AA495" s="11">
        <f t="shared" si="108"/>
        <v>0</v>
      </c>
      <c r="AB495" s="11">
        <f t="shared" si="105"/>
        <v>1</v>
      </c>
      <c r="AC495" s="11">
        <f t="shared" si="106"/>
        <v>1</v>
      </c>
      <c r="AE495" s="11" t="str">
        <f>IF(E495&lt;&gt;"",OR(VLOOKUP(H495,DONNEES!$G$2:$H$7,2,0)="09",VLOOKUP(H495,DONNEES!$G$2:$H$7,2,0)="19"),"")</f>
        <v/>
      </c>
      <c r="AJ495" s="17" t="b">
        <f t="shared" si="109"/>
        <v>1</v>
      </c>
      <c r="AK495" s="11" t="str">
        <f t="shared" si="110"/>
        <v/>
      </c>
      <c r="AL495" s="11" t="str">
        <f t="shared" si="111"/>
        <v/>
      </c>
      <c r="AM495" s="11" t="str">
        <f t="shared" si="113"/>
        <v/>
      </c>
      <c r="AN495" s="11" t="str">
        <f t="shared" si="112"/>
        <v/>
      </c>
    </row>
    <row r="496" spans="1:40" x14ac:dyDescent="0.25">
      <c r="A496" s="6"/>
      <c r="B496" s="6"/>
      <c r="C496" s="2" t="str">
        <f>IFERROR(VLOOKUP(B496,DONNEES!$E:$F,2,0),"")</f>
        <v/>
      </c>
      <c r="D496" s="6"/>
      <c r="E496" s="6"/>
      <c r="F496" s="6"/>
      <c r="G496" s="6"/>
      <c r="H496" s="6"/>
      <c r="I496" s="6"/>
      <c r="J496" s="6"/>
      <c r="K496" s="6"/>
      <c r="L496" s="6"/>
      <c r="M496" s="2" t="str">
        <f>IFERROR(VLOOKUP(L496,DONNEES!$P$2:$Q$8,2,0),"")</f>
        <v/>
      </c>
      <c r="N496" s="6"/>
      <c r="O496" s="18"/>
      <c r="P496" s="18"/>
      <c r="Q496" s="6"/>
      <c r="R496" s="2" t="str">
        <f>IFERROR(VLOOKUP(Q496,DONNEES!$N$2:$O$17,2,0),"")</f>
        <v/>
      </c>
      <c r="S496" s="6"/>
      <c r="T496" s="2" t="str">
        <f>IFERROR(VLOOKUP(S496,DONNEES!$R$2:$S$6,2,0),"")</f>
        <v/>
      </c>
      <c r="V496" s="11" t="str">
        <f t="shared" si="101"/>
        <v/>
      </c>
      <c r="W496" s="11" t="b">
        <f t="shared" si="102"/>
        <v>0</v>
      </c>
      <c r="X496" s="11" t="b">
        <f t="shared" si="103"/>
        <v>0</v>
      </c>
      <c r="Y496" s="12">
        <f t="shared" si="104"/>
        <v>0</v>
      </c>
      <c r="Z496" s="11">
        <f t="shared" si="107"/>
        <v>0</v>
      </c>
      <c r="AA496" s="11">
        <f t="shared" si="108"/>
        <v>0</v>
      </c>
      <c r="AB496" s="11">
        <f t="shared" si="105"/>
        <v>1</v>
      </c>
      <c r="AC496" s="11">
        <f t="shared" si="106"/>
        <v>1</v>
      </c>
      <c r="AE496" s="11" t="str">
        <f>IF(E496&lt;&gt;"",OR(VLOOKUP(H496,DONNEES!$G$2:$H$7,2,0)="09",VLOOKUP(H496,DONNEES!$G$2:$H$7,2,0)="19"),"")</f>
        <v/>
      </c>
      <c r="AJ496" s="17" t="b">
        <f t="shared" si="109"/>
        <v>1</v>
      </c>
      <c r="AK496" s="11" t="str">
        <f t="shared" si="110"/>
        <v/>
      </c>
      <c r="AL496" s="11" t="str">
        <f t="shared" si="111"/>
        <v/>
      </c>
      <c r="AM496" s="11" t="str">
        <f t="shared" si="113"/>
        <v/>
      </c>
      <c r="AN496" s="11" t="str">
        <f t="shared" si="112"/>
        <v/>
      </c>
    </row>
    <row r="497" spans="1:40" x14ac:dyDescent="0.25">
      <c r="A497" s="6"/>
      <c r="B497" s="6"/>
      <c r="C497" s="2" t="str">
        <f>IFERROR(VLOOKUP(B497,DONNEES!$E:$F,2,0),"")</f>
        <v/>
      </c>
      <c r="D497" s="6"/>
      <c r="E497" s="6"/>
      <c r="F497" s="6"/>
      <c r="G497" s="6"/>
      <c r="H497" s="6"/>
      <c r="I497" s="6"/>
      <c r="J497" s="6"/>
      <c r="K497" s="6"/>
      <c r="L497" s="6"/>
      <c r="M497" s="2" t="str">
        <f>IFERROR(VLOOKUP(L497,DONNEES!$P$2:$Q$8,2,0),"")</f>
        <v/>
      </c>
      <c r="N497" s="6"/>
      <c r="O497" s="18"/>
      <c r="P497" s="18"/>
      <c r="Q497" s="6"/>
      <c r="R497" s="2" t="str">
        <f>IFERROR(VLOOKUP(Q497,DONNEES!$N$2:$O$17,2,0),"")</f>
        <v/>
      </c>
      <c r="S497" s="6"/>
      <c r="T497" s="2" t="str">
        <f>IFERROR(VLOOKUP(S497,DONNEES!$R$2:$S$6,2,0),"")</f>
        <v/>
      </c>
      <c r="V497" s="11" t="str">
        <f t="shared" si="101"/>
        <v/>
      </c>
      <c r="W497" s="11" t="b">
        <f t="shared" si="102"/>
        <v>0</v>
      </c>
      <c r="X497" s="11" t="b">
        <f t="shared" si="103"/>
        <v>0</v>
      </c>
      <c r="Y497" s="12">
        <f t="shared" si="104"/>
        <v>0</v>
      </c>
      <c r="Z497" s="11">
        <f t="shared" si="107"/>
        <v>0</v>
      </c>
      <c r="AA497" s="11">
        <f t="shared" si="108"/>
        <v>0</v>
      </c>
      <c r="AB497" s="11">
        <f t="shared" si="105"/>
        <v>1</v>
      </c>
      <c r="AC497" s="11">
        <f t="shared" si="106"/>
        <v>1</v>
      </c>
      <c r="AE497" s="11" t="str">
        <f>IF(E497&lt;&gt;"",OR(VLOOKUP(H497,DONNEES!$G$2:$H$7,2,0)="09",VLOOKUP(H497,DONNEES!$G$2:$H$7,2,0)="19"),"")</f>
        <v/>
      </c>
      <c r="AJ497" s="17" t="b">
        <f t="shared" si="109"/>
        <v>1</v>
      </c>
      <c r="AK497" s="11" t="str">
        <f t="shared" si="110"/>
        <v/>
      </c>
      <c r="AL497" s="11" t="str">
        <f t="shared" si="111"/>
        <v/>
      </c>
      <c r="AM497" s="11" t="str">
        <f t="shared" si="113"/>
        <v/>
      </c>
      <c r="AN497" s="11" t="str">
        <f t="shared" si="112"/>
        <v/>
      </c>
    </row>
    <row r="498" spans="1:40" x14ac:dyDescent="0.25">
      <c r="A498" s="6"/>
      <c r="B498" s="6"/>
      <c r="C498" s="2" t="str">
        <f>IFERROR(VLOOKUP(B498,DONNEES!$E:$F,2,0),"")</f>
        <v/>
      </c>
      <c r="D498" s="6"/>
      <c r="E498" s="6"/>
      <c r="F498" s="6"/>
      <c r="G498" s="6"/>
      <c r="H498" s="6"/>
      <c r="I498" s="6"/>
      <c r="J498" s="6"/>
      <c r="K498" s="6"/>
      <c r="L498" s="6"/>
      <c r="M498" s="2" t="str">
        <f>IFERROR(VLOOKUP(L498,DONNEES!$P$2:$Q$8,2,0),"")</f>
        <v/>
      </c>
      <c r="N498" s="6"/>
      <c r="O498" s="18"/>
      <c r="P498" s="18"/>
      <c r="Q498" s="6"/>
      <c r="R498" s="2" t="str">
        <f>IFERROR(VLOOKUP(Q498,DONNEES!$N$2:$O$17,2,0),"")</f>
        <v/>
      </c>
      <c r="S498" s="6"/>
      <c r="T498" s="2" t="str">
        <f>IFERROR(VLOOKUP(S498,DONNEES!$R$2:$S$6,2,0),"")</f>
        <v/>
      </c>
      <c r="V498" s="11" t="str">
        <f t="shared" si="101"/>
        <v/>
      </c>
      <c r="W498" s="11" t="b">
        <f t="shared" si="102"/>
        <v>0</v>
      </c>
      <c r="X498" s="11" t="b">
        <f t="shared" si="103"/>
        <v>0</v>
      </c>
      <c r="Y498" s="12">
        <f t="shared" si="104"/>
        <v>0</v>
      </c>
      <c r="Z498" s="11">
        <f t="shared" si="107"/>
        <v>0</v>
      </c>
      <c r="AA498" s="11">
        <f t="shared" si="108"/>
        <v>0</v>
      </c>
      <c r="AB498" s="11">
        <f t="shared" si="105"/>
        <v>1</v>
      </c>
      <c r="AC498" s="11">
        <f t="shared" si="106"/>
        <v>1</v>
      </c>
      <c r="AE498" s="11" t="str">
        <f>IF(E498&lt;&gt;"",OR(VLOOKUP(H498,DONNEES!$G$2:$H$7,2,0)="09",VLOOKUP(H498,DONNEES!$G$2:$H$7,2,0)="19"),"")</f>
        <v/>
      </c>
      <c r="AJ498" s="17" t="b">
        <f t="shared" si="109"/>
        <v>1</v>
      </c>
      <c r="AK498" s="11" t="str">
        <f t="shared" si="110"/>
        <v/>
      </c>
      <c r="AL498" s="11" t="str">
        <f t="shared" si="111"/>
        <v/>
      </c>
      <c r="AM498" s="11" t="str">
        <f t="shared" si="113"/>
        <v/>
      </c>
      <c r="AN498" s="11" t="str">
        <f t="shared" si="112"/>
        <v/>
      </c>
    </row>
    <row r="499" spans="1:40" x14ac:dyDescent="0.25">
      <c r="A499" s="6"/>
      <c r="B499" s="6"/>
      <c r="C499" s="2" t="str">
        <f>IFERROR(VLOOKUP(B499,DONNEES!$E:$F,2,0),"")</f>
        <v/>
      </c>
      <c r="D499" s="6"/>
      <c r="E499" s="6"/>
      <c r="F499" s="6"/>
      <c r="G499" s="6"/>
      <c r="H499" s="6"/>
      <c r="I499" s="6"/>
      <c r="J499" s="6"/>
      <c r="K499" s="6"/>
      <c r="L499" s="6"/>
      <c r="M499" s="2" t="str">
        <f>IFERROR(VLOOKUP(L499,DONNEES!$P$2:$Q$8,2,0),"")</f>
        <v/>
      </c>
      <c r="N499" s="6"/>
      <c r="O499" s="18"/>
      <c r="P499" s="18"/>
      <c r="Q499" s="6"/>
      <c r="R499" s="2" t="str">
        <f>IFERROR(VLOOKUP(Q499,DONNEES!$N$2:$O$17,2,0),"")</f>
        <v/>
      </c>
      <c r="S499" s="6"/>
      <c r="T499" s="2" t="str">
        <f>IFERROR(VLOOKUP(S499,DONNEES!$R$2:$S$6,2,0),"")</f>
        <v/>
      </c>
      <c r="V499" s="11" t="str">
        <f t="shared" si="101"/>
        <v/>
      </c>
      <c r="W499" s="11" t="b">
        <f t="shared" si="102"/>
        <v>0</v>
      </c>
      <c r="X499" s="11" t="b">
        <f t="shared" si="103"/>
        <v>0</v>
      </c>
      <c r="Y499" s="12">
        <f t="shared" si="104"/>
        <v>0</v>
      </c>
      <c r="Z499" s="11">
        <f t="shared" si="107"/>
        <v>0</v>
      </c>
      <c r="AA499" s="11">
        <f t="shared" si="108"/>
        <v>0</v>
      </c>
      <c r="AB499" s="11">
        <f t="shared" si="105"/>
        <v>1</v>
      </c>
      <c r="AC499" s="11">
        <f t="shared" si="106"/>
        <v>1</v>
      </c>
      <c r="AE499" s="11" t="str">
        <f>IF(E499&lt;&gt;"",OR(VLOOKUP(H499,DONNEES!$G$2:$H$7,2,0)="09",VLOOKUP(H499,DONNEES!$G$2:$H$7,2,0)="19"),"")</f>
        <v/>
      </c>
      <c r="AJ499" s="17" t="b">
        <f t="shared" si="109"/>
        <v>1</v>
      </c>
      <c r="AK499" s="11" t="str">
        <f t="shared" si="110"/>
        <v/>
      </c>
      <c r="AL499" s="11" t="str">
        <f t="shared" si="111"/>
        <v/>
      </c>
      <c r="AM499" s="11" t="str">
        <f t="shared" si="113"/>
        <v/>
      </c>
      <c r="AN499" s="11" t="str">
        <f t="shared" si="112"/>
        <v/>
      </c>
    </row>
    <row r="500" spans="1:40" x14ac:dyDescent="0.25">
      <c r="A500" s="6"/>
      <c r="B500" s="6"/>
      <c r="C500" s="2" t="str">
        <f>IFERROR(VLOOKUP(B500,DONNEES!$E:$F,2,0),"")</f>
        <v/>
      </c>
      <c r="D500" s="6"/>
      <c r="E500" s="6"/>
      <c r="F500" s="6"/>
      <c r="G500" s="6"/>
      <c r="H500" s="6"/>
      <c r="I500" s="6"/>
      <c r="J500" s="6"/>
      <c r="K500" s="6"/>
      <c r="L500" s="6"/>
      <c r="M500" s="2" t="str">
        <f>IFERROR(VLOOKUP(L500,DONNEES!$P$2:$Q$8,2,0),"")</f>
        <v/>
      </c>
      <c r="N500" s="6"/>
      <c r="O500" s="18"/>
      <c r="P500" s="18"/>
      <c r="Q500" s="6"/>
      <c r="R500" s="2" t="str">
        <f>IFERROR(VLOOKUP(Q500,DONNEES!$N$2:$O$17,2,0),"")</f>
        <v/>
      </c>
      <c r="S500" s="6"/>
      <c r="T500" s="2" t="str">
        <f>IFERROR(VLOOKUP(S500,DONNEES!$R$2:$S$6,2,0),"")</f>
        <v/>
      </c>
      <c r="V500" s="11" t="str">
        <f t="shared" si="101"/>
        <v/>
      </c>
      <c r="W500" s="11" t="b">
        <f t="shared" si="102"/>
        <v>0</v>
      </c>
      <c r="X500" s="11" t="b">
        <f t="shared" si="103"/>
        <v>0</v>
      </c>
      <c r="Y500" s="12">
        <f t="shared" si="104"/>
        <v>0</v>
      </c>
      <c r="Z500" s="11">
        <f t="shared" si="107"/>
        <v>0</v>
      </c>
      <c r="AA500" s="11">
        <f t="shared" si="108"/>
        <v>0</v>
      </c>
      <c r="AB500" s="11">
        <f t="shared" si="105"/>
        <v>1</v>
      </c>
      <c r="AC500" s="11">
        <f t="shared" si="106"/>
        <v>1</v>
      </c>
      <c r="AE500" s="11" t="str">
        <f>IF(E500&lt;&gt;"",OR(VLOOKUP(H500,DONNEES!$G$2:$H$7,2,0)="09",VLOOKUP(H500,DONNEES!$G$2:$H$7,2,0)="19"),"")</f>
        <v/>
      </c>
      <c r="AJ500" s="17" t="b">
        <f t="shared" si="109"/>
        <v>1</v>
      </c>
      <c r="AK500" s="11" t="str">
        <f t="shared" si="110"/>
        <v/>
      </c>
      <c r="AL500" s="11" t="str">
        <f t="shared" si="111"/>
        <v/>
      </c>
      <c r="AM500" s="11" t="str">
        <f t="shared" si="113"/>
        <v/>
      </c>
      <c r="AN500" s="11" t="str">
        <f t="shared" si="112"/>
        <v/>
      </c>
    </row>
    <row r="501" spans="1:40" x14ac:dyDescent="0.25">
      <c r="A501" s="6"/>
      <c r="B501" s="6"/>
      <c r="C501" s="2" t="str">
        <f>IFERROR(VLOOKUP(B501,DONNEES!$E:$F,2,0),"")</f>
        <v/>
      </c>
      <c r="D501" s="6"/>
      <c r="E501" s="6"/>
      <c r="F501" s="6"/>
      <c r="G501" s="6"/>
      <c r="H501" s="6"/>
      <c r="I501" s="6"/>
      <c r="J501" s="6"/>
      <c r="K501" s="6"/>
      <c r="L501" s="6"/>
      <c r="M501" s="2" t="str">
        <f>IFERROR(VLOOKUP(L501,DONNEES!$P$2:$Q$8,2,0),"")</f>
        <v/>
      </c>
      <c r="N501" s="6"/>
      <c r="O501" s="18"/>
      <c r="P501" s="18"/>
      <c r="Q501" s="6"/>
      <c r="R501" s="2" t="str">
        <f>IFERROR(VLOOKUP(Q501,DONNEES!$N$2:$O$17,2,0),"")</f>
        <v/>
      </c>
      <c r="S501" s="6"/>
      <c r="T501" s="2" t="str">
        <f>IFERROR(VLOOKUP(S501,DONNEES!$R$2:$S$6,2,0),"")</f>
        <v/>
      </c>
      <c r="V501" s="11" t="str">
        <f t="shared" si="101"/>
        <v/>
      </c>
      <c r="W501" s="11" t="b">
        <f t="shared" si="102"/>
        <v>0</v>
      </c>
      <c r="X501" s="11" t="b">
        <f t="shared" si="103"/>
        <v>0</v>
      </c>
      <c r="Y501" s="12">
        <f t="shared" si="104"/>
        <v>0</v>
      </c>
      <c r="Z501" s="11">
        <f t="shared" si="107"/>
        <v>0</v>
      </c>
      <c r="AA501" s="11">
        <f t="shared" si="108"/>
        <v>0</v>
      </c>
      <c r="AB501" s="11">
        <f t="shared" si="105"/>
        <v>1</v>
      </c>
      <c r="AC501" s="11">
        <f t="shared" si="106"/>
        <v>1</v>
      </c>
      <c r="AE501" s="11" t="str">
        <f>IF(E501&lt;&gt;"",OR(VLOOKUP(H501,DONNEES!$G$2:$H$7,2,0)="09",VLOOKUP(H501,DONNEES!$G$2:$H$7,2,0)="19"),"")</f>
        <v/>
      </c>
      <c r="AJ501" s="17" t="b">
        <f t="shared" si="109"/>
        <v>1</v>
      </c>
      <c r="AK501" s="11" t="str">
        <f t="shared" si="110"/>
        <v/>
      </c>
      <c r="AL501" s="11" t="str">
        <f t="shared" si="111"/>
        <v/>
      </c>
      <c r="AM501" s="11" t="str">
        <f t="shared" si="113"/>
        <v/>
      </c>
      <c r="AN501" s="11" t="str">
        <f t="shared" si="112"/>
        <v/>
      </c>
    </row>
    <row r="502" spans="1:40" x14ac:dyDescent="0.25">
      <c r="A502" s="6"/>
      <c r="B502" s="6"/>
      <c r="C502" s="2" t="str">
        <f>IFERROR(VLOOKUP(B502,DONNEES!$E:$F,2,0),"")</f>
        <v/>
      </c>
      <c r="D502" s="6"/>
      <c r="E502" s="6"/>
      <c r="F502" s="6"/>
      <c r="G502" s="6"/>
      <c r="H502" s="6"/>
      <c r="I502" s="6"/>
      <c r="J502" s="6"/>
      <c r="K502" s="6"/>
      <c r="L502" s="6"/>
      <c r="M502" s="2" t="str">
        <f>IFERROR(VLOOKUP(L502,DONNEES!$P$2:$Q$8,2,0),"")</f>
        <v/>
      </c>
      <c r="N502" s="6"/>
      <c r="O502" s="18"/>
      <c r="P502" s="18"/>
      <c r="Q502" s="6"/>
      <c r="R502" s="2" t="str">
        <f>IFERROR(VLOOKUP(Q502,DONNEES!$N$2:$O$17,2,0),"")</f>
        <v/>
      </c>
      <c r="S502" s="6"/>
      <c r="T502" s="2" t="str">
        <f>IFERROR(VLOOKUP(S502,DONNEES!$R$2:$S$6,2,0),"")</f>
        <v/>
      </c>
      <c r="V502" s="11" t="str">
        <f t="shared" si="101"/>
        <v/>
      </c>
      <c r="W502" s="11" t="b">
        <f t="shared" si="102"/>
        <v>0</v>
      </c>
      <c r="X502" s="11" t="b">
        <f t="shared" si="103"/>
        <v>0</v>
      </c>
      <c r="Y502" s="12">
        <f t="shared" si="104"/>
        <v>0</v>
      </c>
      <c r="Z502" s="11">
        <f t="shared" si="107"/>
        <v>0</v>
      </c>
      <c r="AA502" s="11">
        <f t="shared" si="108"/>
        <v>0</v>
      </c>
      <c r="AB502" s="11">
        <f t="shared" si="105"/>
        <v>1</v>
      </c>
      <c r="AC502" s="11">
        <f t="shared" si="106"/>
        <v>1</v>
      </c>
      <c r="AE502" s="11" t="str">
        <f>IF(E502&lt;&gt;"",OR(VLOOKUP(H502,DONNEES!$G$2:$H$7,2,0)="09",VLOOKUP(H502,DONNEES!$G$2:$H$7,2,0)="19"),"")</f>
        <v/>
      </c>
      <c r="AJ502" s="17" t="b">
        <f t="shared" si="109"/>
        <v>1</v>
      </c>
      <c r="AK502" s="11" t="str">
        <f t="shared" si="110"/>
        <v/>
      </c>
      <c r="AL502" s="11" t="str">
        <f t="shared" si="111"/>
        <v/>
      </c>
      <c r="AM502" s="11" t="str">
        <f t="shared" si="113"/>
        <v/>
      </c>
      <c r="AN502" s="11" t="str">
        <f t="shared" si="112"/>
        <v/>
      </c>
    </row>
    <row r="503" spans="1:40" x14ac:dyDescent="0.25">
      <c r="A503" s="6"/>
      <c r="B503" s="6"/>
      <c r="C503" s="2" t="str">
        <f>IFERROR(VLOOKUP(B503,DONNEES!$E:$F,2,0),"")</f>
        <v/>
      </c>
      <c r="D503" s="6"/>
      <c r="E503" s="6"/>
      <c r="F503" s="6"/>
      <c r="G503" s="6"/>
      <c r="H503" s="6"/>
      <c r="I503" s="6"/>
      <c r="J503" s="6"/>
      <c r="K503" s="6"/>
      <c r="L503" s="6"/>
      <c r="M503" s="2" t="str">
        <f>IFERROR(VLOOKUP(L503,DONNEES!$P$2:$Q$8,2,0),"")</f>
        <v/>
      </c>
      <c r="N503" s="6"/>
      <c r="O503" s="18"/>
      <c r="P503" s="18"/>
      <c r="Q503" s="6"/>
      <c r="R503" s="2" t="str">
        <f>IFERROR(VLOOKUP(Q503,DONNEES!$N$2:$O$17,2,0),"")</f>
        <v/>
      </c>
      <c r="S503" s="6"/>
      <c r="T503" s="2" t="str">
        <f>IFERROR(VLOOKUP(S503,DONNEES!$R$2:$S$6,2,0),"")</f>
        <v/>
      </c>
      <c r="V503" s="11" t="str">
        <f t="shared" si="101"/>
        <v/>
      </c>
      <c r="W503" s="11" t="b">
        <f t="shared" si="102"/>
        <v>0</v>
      </c>
      <c r="X503" s="11" t="b">
        <f t="shared" si="103"/>
        <v>0</v>
      </c>
      <c r="Y503" s="12">
        <f t="shared" si="104"/>
        <v>0</v>
      </c>
      <c r="Z503" s="11">
        <f t="shared" si="107"/>
        <v>0</v>
      </c>
      <c r="AA503" s="11">
        <f t="shared" si="108"/>
        <v>0</v>
      </c>
      <c r="AB503" s="11">
        <f t="shared" si="105"/>
        <v>1</v>
      </c>
      <c r="AC503" s="11">
        <f t="shared" si="106"/>
        <v>1</v>
      </c>
      <c r="AE503" s="11" t="str">
        <f>IF(E503&lt;&gt;"",OR(VLOOKUP(H503,DONNEES!$G$2:$H$7,2,0)="09",VLOOKUP(H503,DONNEES!$G$2:$H$7,2,0)="19"),"")</f>
        <v/>
      </c>
      <c r="AJ503" s="17" t="b">
        <f t="shared" si="109"/>
        <v>1</v>
      </c>
      <c r="AK503" s="11" t="str">
        <f t="shared" si="110"/>
        <v/>
      </c>
      <c r="AL503" s="11" t="str">
        <f t="shared" si="111"/>
        <v/>
      </c>
      <c r="AM503" s="11" t="str">
        <f t="shared" si="113"/>
        <v/>
      </c>
      <c r="AN503" s="11" t="str">
        <f t="shared" si="112"/>
        <v/>
      </c>
    </row>
    <row r="504" spans="1:40" x14ac:dyDescent="0.25">
      <c r="A504" s="6"/>
      <c r="B504" s="6"/>
      <c r="C504" s="2" t="str">
        <f>IFERROR(VLOOKUP(B504,DONNEES!$E:$F,2,0),"")</f>
        <v/>
      </c>
      <c r="D504" s="6"/>
      <c r="E504" s="6"/>
      <c r="F504" s="6"/>
      <c r="G504" s="6"/>
      <c r="H504" s="6"/>
      <c r="I504" s="6"/>
      <c r="J504" s="6"/>
      <c r="K504" s="6"/>
      <c r="L504" s="6"/>
      <c r="M504" s="2" t="str">
        <f>IFERROR(VLOOKUP(L504,DONNEES!$P$2:$Q$8,2,0),"")</f>
        <v/>
      </c>
      <c r="N504" s="6"/>
      <c r="O504" s="18"/>
      <c r="P504" s="18"/>
      <c r="Q504" s="6"/>
      <c r="R504" s="2" t="str">
        <f>IFERROR(VLOOKUP(Q504,DONNEES!$N$2:$O$17,2,0),"")</f>
        <v/>
      </c>
      <c r="S504" s="6"/>
      <c r="T504" s="2" t="str">
        <f>IFERROR(VLOOKUP(S504,DONNEES!$R$2:$S$6,2,0),"")</f>
        <v/>
      </c>
      <c r="V504" s="11" t="str">
        <f t="shared" si="101"/>
        <v/>
      </c>
      <c r="W504" s="11" t="b">
        <f t="shared" si="102"/>
        <v>0</v>
      </c>
      <c r="X504" s="11" t="b">
        <f t="shared" si="103"/>
        <v>0</v>
      </c>
      <c r="Y504" s="12">
        <f t="shared" si="104"/>
        <v>0</v>
      </c>
      <c r="Z504" s="11">
        <f t="shared" si="107"/>
        <v>0</v>
      </c>
      <c r="AA504" s="11">
        <f t="shared" si="108"/>
        <v>0</v>
      </c>
      <c r="AB504" s="11">
        <f t="shared" si="105"/>
        <v>1</v>
      </c>
      <c r="AC504" s="11">
        <f t="shared" si="106"/>
        <v>1</v>
      </c>
      <c r="AE504" s="11" t="str">
        <f>IF(E504&lt;&gt;"",OR(VLOOKUP(H504,DONNEES!$G$2:$H$7,2,0)="09",VLOOKUP(H504,DONNEES!$G$2:$H$7,2,0)="19"),"")</f>
        <v/>
      </c>
      <c r="AJ504" s="17" t="b">
        <f t="shared" si="109"/>
        <v>1</v>
      </c>
      <c r="AK504" s="11" t="str">
        <f t="shared" si="110"/>
        <v/>
      </c>
      <c r="AL504" s="11" t="str">
        <f t="shared" si="111"/>
        <v/>
      </c>
      <c r="AM504" s="11" t="str">
        <f t="shared" si="113"/>
        <v/>
      </c>
      <c r="AN504" s="11" t="str">
        <f t="shared" si="112"/>
        <v/>
      </c>
    </row>
    <row r="505" spans="1:40" x14ac:dyDescent="0.25">
      <c r="A505" s="6"/>
      <c r="B505" s="6"/>
      <c r="C505" s="2" t="str">
        <f>IFERROR(VLOOKUP(B505,DONNEES!$E:$F,2,0),"")</f>
        <v/>
      </c>
      <c r="D505" s="6"/>
      <c r="E505" s="6"/>
      <c r="F505" s="6"/>
      <c r="G505" s="6"/>
      <c r="H505" s="6"/>
      <c r="I505" s="6"/>
      <c r="J505" s="6"/>
      <c r="K505" s="6"/>
      <c r="L505" s="6"/>
      <c r="M505" s="2" t="str">
        <f>IFERROR(VLOOKUP(L505,DONNEES!$P$2:$Q$8,2,0),"")</f>
        <v/>
      </c>
      <c r="N505" s="6"/>
      <c r="O505" s="18"/>
      <c r="P505" s="18"/>
      <c r="Q505" s="6"/>
      <c r="R505" s="2" t="str">
        <f>IFERROR(VLOOKUP(Q505,DONNEES!$N$2:$O$17,2,0),"")</f>
        <v/>
      </c>
      <c r="S505" s="6"/>
      <c r="T505" s="2" t="str">
        <f>IFERROR(VLOOKUP(S505,DONNEES!$R$2:$S$6,2,0),"")</f>
        <v/>
      </c>
      <c r="V505" s="11" t="str">
        <f t="shared" si="101"/>
        <v/>
      </c>
      <c r="W505" s="11" t="b">
        <f t="shared" si="102"/>
        <v>0</v>
      </c>
      <c r="X505" s="11" t="b">
        <f t="shared" si="103"/>
        <v>0</v>
      </c>
      <c r="Y505" s="12">
        <f t="shared" si="104"/>
        <v>0</v>
      </c>
      <c r="Z505" s="11">
        <f t="shared" si="107"/>
        <v>0</v>
      </c>
      <c r="AA505" s="11">
        <f t="shared" si="108"/>
        <v>0</v>
      </c>
      <c r="AB505" s="11">
        <f t="shared" si="105"/>
        <v>1</v>
      </c>
      <c r="AC505" s="11">
        <f t="shared" si="106"/>
        <v>1</v>
      </c>
      <c r="AE505" s="11" t="str">
        <f>IF(E505&lt;&gt;"",OR(VLOOKUP(H505,DONNEES!$G$2:$H$7,2,0)="09",VLOOKUP(H505,DONNEES!$G$2:$H$7,2,0)="19"),"")</f>
        <v/>
      </c>
      <c r="AJ505" s="17" t="b">
        <f t="shared" si="109"/>
        <v>1</v>
      </c>
      <c r="AK505" s="11" t="str">
        <f t="shared" si="110"/>
        <v/>
      </c>
      <c r="AL505" s="11" t="str">
        <f t="shared" si="111"/>
        <v/>
      </c>
      <c r="AM505" s="11" t="str">
        <f t="shared" si="113"/>
        <v/>
      </c>
      <c r="AN505" s="11" t="str">
        <f t="shared" si="112"/>
        <v/>
      </c>
    </row>
    <row r="506" spans="1:40" x14ac:dyDescent="0.25">
      <c r="A506" s="6"/>
      <c r="B506" s="6"/>
      <c r="C506" s="2" t="str">
        <f>IFERROR(VLOOKUP(B506,DONNEES!$E:$F,2,0),"")</f>
        <v/>
      </c>
      <c r="D506" s="6"/>
      <c r="E506" s="6"/>
      <c r="F506" s="6"/>
      <c r="G506" s="6"/>
      <c r="H506" s="6"/>
      <c r="I506" s="6"/>
      <c r="J506" s="6"/>
      <c r="K506" s="6"/>
      <c r="L506" s="6"/>
      <c r="M506" s="2" t="str">
        <f>IFERROR(VLOOKUP(L506,DONNEES!$P$2:$Q$8,2,0),"")</f>
        <v/>
      </c>
      <c r="N506" s="6"/>
      <c r="O506" s="18"/>
      <c r="P506" s="18"/>
      <c r="Q506" s="6"/>
      <c r="R506" s="2" t="str">
        <f>IFERROR(VLOOKUP(Q506,DONNEES!$N$2:$O$17,2,0),"")</f>
        <v/>
      </c>
      <c r="S506" s="6"/>
      <c r="T506" s="2" t="str">
        <f>IFERROR(VLOOKUP(S506,DONNEES!$R$2:$S$6,2,0),"")</f>
        <v/>
      </c>
      <c r="V506" s="11" t="str">
        <f t="shared" si="101"/>
        <v/>
      </c>
      <c r="W506" s="11" t="b">
        <f t="shared" si="102"/>
        <v>0</v>
      </c>
      <c r="X506" s="11" t="b">
        <f t="shared" si="103"/>
        <v>0</v>
      </c>
      <c r="Y506" s="12">
        <f t="shared" si="104"/>
        <v>0</v>
      </c>
      <c r="Z506" s="11">
        <f t="shared" si="107"/>
        <v>0</v>
      </c>
      <c r="AA506" s="11">
        <f t="shared" si="108"/>
        <v>0</v>
      </c>
      <c r="AB506" s="11">
        <f t="shared" si="105"/>
        <v>1</v>
      </c>
      <c r="AC506" s="11">
        <f t="shared" si="106"/>
        <v>1</v>
      </c>
      <c r="AE506" s="11" t="str">
        <f>IF(E506&lt;&gt;"",OR(VLOOKUP(H506,DONNEES!$G$2:$H$7,2,0)="09",VLOOKUP(H506,DONNEES!$G$2:$H$7,2,0)="19"),"")</f>
        <v/>
      </c>
      <c r="AJ506" s="17" t="b">
        <f t="shared" si="109"/>
        <v>1</v>
      </c>
      <c r="AK506" s="11" t="str">
        <f t="shared" si="110"/>
        <v/>
      </c>
      <c r="AL506" s="11" t="str">
        <f t="shared" si="111"/>
        <v/>
      </c>
      <c r="AM506" s="11" t="str">
        <f t="shared" si="113"/>
        <v/>
      </c>
      <c r="AN506" s="11" t="str">
        <f t="shared" si="112"/>
        <v/>
      </c>
    </row>
    <row r="507" spans="1:40" x14ac:dyDescent="0.25">
      <c r="A507" s="6"/>
      <c r="B507" s="6"/>
      <c r="C507" s="2" t="str">
        <f>IFERROR(VLOOKUP(B507,DONNEES!$E:$F,2,0),"")</f>
        <v/>
      </c>
      <c r="D507" s="6"/>
      <c r="E507" s="6"/>
      <c r="F507" s="6"/>
      <c r="G507" s="6"/>
      <c r="H507" s="6"/>
      <c r="I507" s="6"/>
      <c r="J507" s="6"/>
      <c r="K507" s="6"/>
      <c r="L507" s="6"/>
      <c r="M507" s="2" t="str">
        <f>IFERROR(VLOOKUP(L507,DONNEES!$P$2:$Q$8,2,0),"")</f>
        <v/>
      </c>
      <c r="N507" s="6"/>
      <c r="O507" s="18"/>
      <c r="P507" s="18"/>
      <c r="Q507" s="6"/>
      <c r="R507" s="2" t="str">
        <f>IFERROR(VLOOKUP(Q507,DONNEES!$N$2:$O$17,2,0),"")</f>
        <v/>
      </c>
      <c r="S507" s="6"/>
      <c r="T507" s="2" t="str">
        <f>IFERROR(VLOOKUP(S507,DONNEES!$R$2:$S$6,2,0),"")</f>
        <v/>
      </c>
      <c r="V507" s="11" t="str">
        <f t="shared" si="101"/>
        <v/>
      </c>
      <c r="W507" s="11" t="b">
        <f t="shared" si="102"/>
        <v>0</v>
      </c>
      <c r="X507" s="11" t="b">
        <f t="shared" si="103"/>
        <v>0</v>
      </c>
      <c r="Y507" s="12">
        <f t="shared" si="104"/>
        <v>0</v>
      </c>
      <c r="Z507" s="11">
        <f t="shared" si="107"/>
        <v>0</v>
      </c>
      <c r="AA507" s="11">
        <f t="shared" si="108"/>
        <v>0</v>
      </c>
      <c r="AB507" s="11">
        <f t="shared" si="105"/>
        <v>1</v>
      </c>
      <c r="AC507" s="11">
        <f t="shared" si="106"/>
        <v>1</v>
      </c>
      <c r="AE507" s="11" t="str">
        <f>IF(E507&lt;&gt;"",OR(VLOOKUP(H507,DONNEES!$G$2:$H$7,2,0)="09",VLOOKUP(H507,DONNEES!$G$2:$H$7,2,0)="19"),"")</f>
        <v/>
      </c>
      <c r="AJ507" s="17" t="b">
        <f t="shared" si="109"/>
        <v>1</v>
      </c>
      <c r="AK507" s="11" t="str">
        <f t="shared" si="110"/>
        <v/>
      </c>
      <c r="AL507" s="11" t="str">
        <f t="shared" si="111"/>
        <v/>
      </c>
      <c r="AM507" s="11" t="str">
        <f t="shared" si="113"/>
        <v/>
      </c>
      <c r="AN507" s="11" t="str">
        <f t="shared" si="112"/>
        <v/>
      </c>
    </row>
    <row r="508" spans="1:40" x14ac:dyDescent="0.25">
      <c r="A508" s="6"/>
      <c r="B508" s="6"/>
      <c r="C508" s="2" t="str">
        <f>IFERROR(VLOOKUP(B508,DONNEES!$E:$F,2,0),"")</f>
        <v/>
      </c>
      <c r="D508" s="6"/>
      <c r="E508" s="6"/>
      <c r="F508" s="6"/>
      <c r="G508" s="6"/>
      <c r="H508" s="6"/>
      <c r="I508" s="6"/>
      <c r="J508" s="6"/>
      <c r="K508" s="6"/>
      <c r="L508" s="6"/>
      <c r="M508" s="2" t="str">
        <f>IFERROR(VLOOKUP(L508,DONNEES!$P$2:$Q$8,2,0),"")</f>
        <v/>
      </c>
      <c r="N508" s="6"/>
      <c r="O508" s="18"/>
      <c r="P508" s="18"/>
      <c r="Q508" s="6"/>
      <c r="R508" s="2" t="str">
        <f>IFERROR(VLOOKUP(Q508,DONNEES!$N$2:$O$17,2,0),"")</f>
        <v/>
      </c>
      <c r="S508" s="6"/>
      <c r="T508" s="2" t="str">
        <f>IFERROR(VLOOKUP(S508,DONNEES!$R$2:$S$6,2,0),"")</f>
        <v/>
      </c>
      <c r="V508" s="11" t="str">
        <f t="shared" si="101"/>
        <v/>
      </c>
      <c r="W508" s="11" t="b">
        <f t="shared" si="102"/>
        <v>0</v>
      </c>
      <c r="X508" s="11" t="b">
        <f t="shared" si="103"/>
        <v>0</v>
      </c>
      <c r="Y508" s="12">
        <f t="shared" si="104"/>
        <v>0</v>
      </c>
      <c r="Z508" s="11">
        <f t="shared" si="107"/>
        <v>0</v>
      </c>
      <c r="AA508" s="11">
        <f t="shared" si="108"/>
        <v>0</v>
      </c>
      <c r="AB508" s="11">
        <f t="shared" si="105"/>
        <v>1</v>
      </c>
      <c r="AC508" s="11">
        <f t="shared" si="106"/>
        <v>1</v>
      </c>
      <c r="AE508" s="11" t="str">
        <f>IF(E508&lt;&gt;"",OR(VLOOKUP(H508,DONNEES!$G$2:$H$7,2,0)="09",VLOOKUP(H508,DONNEES!$G$2:$H$7,2,0)="19"),"")</f>
        <v/>
      </c>
      <c r="AJ508" s="17" t="b">
        <f t="shared" si="109"/>
        <v>1</v>
      </c>
      <c r="AK508" s="11" t="str">
        <f t="shared" si="110"/>
        <v/>
      </c>
      <c r="AL508" s="11" t="str">
        <f t="shared" si="111"/>
        <v/>
      </c>
      <c r="AM508" s="11" t="str">
        <f t="shared" si="113"/>
        <v/>
      </c>
      <c r="AN508" s="11" t="str">
        <f t="shared" si="112"/>
        <v/>
      </c>
    </row>
    <row r="509" spans="1:40" x14ac:dyDescent="0.25">
      <c r="A509" s="6"/>
      <c r="B509" s="6"/>
      <c r="C509" s="2" t="str">
        <f>IFERROR(VLOOKUP(B509,DONNEES!$E:$F,2,0),"")</f>
        <v/>
      </c>
      <c r="D509" s="6"/>
      <c r="E509" s="6"/>
      <c r="F509" s="6"/>
      <c r="G509" s="6"/>
      <c r="H509" s="6"/>
      <c r="I509" s="6"/>
      <c r="J509" s="6"/>
      <c r="K509" s="6"/>
      <c r="L509" s="6"/>
      <c r="M509" s="2" t="str">
        <f>IFERROR(VLOOKUP(L509,DONNEES!$P$2:$Q$8,2,0),"")</f>
        <v/>
      </c>
      <c r="N509" s="6"/>
      <c r="O509" s="18"/>
      <c r="P509" s="18"/>
      <c r="Q509" s="6"/>
      <c r="R509" s="2" t="str">
        <f>IFERROR(VLOOKUP(Q509,DONNEES!$N$2:$O$17,2,0),"")</f>
        <v/>
      </c>
      <c r="S509" s="6"/>
      <c r="T509" s="2" t="str">
        <f>IFERROR(VLOOKUP(S509,DONNEES!$R$2:$S$6,2,0),"")</f>
        <v/>
      </c>
      <c r="V509" s="11" t="str">
        <f t="shared" si="101"/>
        <v/>
      </c>
      <c r="W509" s="11" t="b">
        <f t="shared" si="102"/>
        <v>0</v>
      </c>
      <c r="X509" s="11" t="b">
        <f t="shared" si="103"/>
        <v>0</v>
      </c>
      <c r="Y509" s="12">
        <f t="shared" si="104"/>
        <v>0</v>
      </c>
      <c r="Z509" s="11">
        <f t="shared" si="107"/>
        <v>0</v>
      </c>
      <c r="AA509" s="11">
        <f t="shared" si="108"/>
        <v>0</v>
      </c>
      <c r="AB509" s="11">
        <f t="shared" si="105"/>
        <v>1</v>
      </c>
      <c r="AC509" s="11">
        <f t="shared" si="106"/>
        <v>1</v>
      </c>
      <c r="AE509" s="11" t="str">
        <f>IF(E509&lt;&gt;"",OR(VLOOKUP(H509,DONNEES!$G$2:$H$7,2,0)="09",VLOOKUP(H509,DONNEES!$G$2:$H$7,2,0)="19"),"")</f>
        <v/>
      </c>
      <c r="AJ509" s="17" t="b">
        <f t="shared" si="109"/>
        <v>1</v>
      </c>
      <c r="AK509" s="11" t="str">
        <f t="shared" si="110"/>
        <v/>
      </c>
      <c r="AL509" s="11" t="str">
        <f t="shared" si="111"/>
        <v/>
      </c>
      <c r="AM509" s="11" t="str">
        <f t="shared" si="113"/>
        <v/>
      </c>
      <c r="AN509" s="11" t="str">
        <f t="shared" si="112"/>
        <v/>
      </c>
    </row>
    <row r="510" spans="1:40" x14ac:dyDescent="0.25">
      <c r="A510" s="6"/>
      <c r="B510" s="6"/>
      <c r="C510" s="2" t="str">
        <f>IFERROR(VLOOKUP(B510,DONNEES!$E:$F,2,0),"")</f>
        <v/>
      </c>
      <c r="D510" s="6"/>
      <c r="E510" s="6"/>
      <c r="F510" s="6"/>
      <c r="G510" s="6"/>
      <c r="H510" s="6"/>
      <c r="I510" s="6"/>
      <c r="J510" s="6"/>
      <c r="K510" s="6"/>
      <c r="L510" s="6"/>
      <c r="M510" s="2" t="str">
        <f>IFERROR(VLOOKUP(L510,DONNEES!$P$2:$Q$8,2,0),"")</f>
        <v/>
      </c>
      <c r="N510" s="6"/>
      <c r="O510" s="18"/>
      <c r="P510" s="18"/>
      <c r="Q510" s="6"/>
      <c r="R510" s="2" t="str">
        <f>IFERROR(VLOOKUP(Q510,DONNEES!$N$2:$O$17,2,0),"")</f>
        <v/>
      </c>
      <c r="S510" s="6"/>
      <c r="T510" s="2" t="str">
        <f>IFERROR(VLOOKUP(S510,DONNEES!$R$2:$S$6,2,0),"")</f>
        <v/>
      </c>
      <c r="V510" s="11" t="str">
        <f t="shared" si="101"/>
        <v/>
      </c>
      <c r="W510" s="11" t="b">
        <f t="shared" si="102"/>
        <v>0</v>
      </c>
      <c r="X510" s="11" t="b">
        <f t="shared" si="103"/>
        <v>0</v>
      </c>
      <c r="Y510" s="12">
        <f t="shared" si="104"/>
        <v>0</v>
      </c>
      <c r="Z510" s="11">
        <f t="shared" si="107"/>
        <v>0</v>
      </c>
      <c r="AA510" s="11">
        <f t="shared" si="108"/>
        <v>0</v>
      </c>
      <c r="AB510" s="11">
        <f t="shared" si="105"/>
        <v>1</v>
      </c>
      <c r="AC510" s="11">
        <f t="shared" si="106"/>
        <v>1</v>
      </c>
      <c r="AE510" s="11" t="str">
        <f>IF(E510&lt;&gt;"",OR(VLOOKUP(H510,DONNEES!$G$2:$H$7,2,0)="09",VLOOKUP(H510,DONNEES!$G$2:$H$7,2,0)="19"),"")</f>
        <v/>
      </c>
      <c r="AJ510" s="17" t="b">
        <f t="shared" si="109"/>
        <v>1</v>
      </c>
      <c r="AK510" s="11" t="str">
        <f t="shared" si="110"/>
        <v/>
      </c>
      <c r="AL510" s="11" t="str">
        <f t="shared" si="111"/>
        <v/>
      </c>
      <c r="AM510" s="11" t="str">
        <f t="shared" si="113"/>
        <v/>
      </c>
      <c r="AN510" s="11" t="str">
        <f t="shared" si="112"/>
        <v/>
      </c>
    </row>
    <row r="511" spans="1:40" x14ac:dyDescent="0.25">
      <c r="A511" s="6"/>
      <c r="B511" s="6"/>
      <c r="C511" s="2" t="str">
        <f>IFERROR(VLOOKUP(B511,DONNEES!$E:$F,2,0),"")</f>
        <v/>
      </c>
      <c r="D511" s="6"/>
      <c r="E511" s="6"/>
      <c r="F511" s="6"/>
      <c r="G511" s="6"/>
      <c r="H511" s="6"/>
      <c r="I511" s="6"/>
      <c r="J511" s="6"/>
      <c r="K511" s="6"/>
      <c r="L511" s="6"/>
      <c r="M511" s="2" t="str">
        <f>IFERROR(VLOOKUP(L511,DONNEES!$P$2:$Q$8,2,0),"")</f>
        <v/>
      </c>
      <c r="N511" s="6"/>
      <c r="O511" s="18"/>
      <c r="P511" s="18"/>
      <c r="Q511" s="6"/>
      <c r="R511" s="2" t="str">
        <f>IFERROR(VLOOKUP(Q511,DONNEES!$N$2:$O$17,2,0),"")</f>
        <v/>
      </c>
      <c r="S511" s="6"/>
      <c r="T511" s="2" t="str">
        <f>IFERROR(VLOOKUP(S511,DONNEES!$R$2:$S$6,2,0),"")</f>
        <v/>
      </c>
      <c r="V511" s="11" t="str">
        <f t="shared" si="101"/>
        <v/>
      </c>
      <c r="W511" s="11" t="b">
        <f t="shared" si="102"/>
        <v>0</v>
      </c>
      <c r="X511" s="11" t="b">
        <f t="shared" si="103"/>
        <v>0</v>
      </c>
      <c r="Y511" s="12">
        <f t="shared" si="104"/>
        <v>0</v>
      </c>
      <c r="Z511" s="11">
        <f t="shared" si="107"/>
        <v>0</v>
      </c>
      <c r="AA511" s="11">
        <f t="shared" si="108"/>
        <v>0</v>
      </c>
      <c r="AB511" s="11">
        <f t="shared" si="105"/>
        <v>1</v>
      </c>
      <c r="AC511" s="11">
        <f t="shared" si="106"/>
        <v>1</v>
      </c>
      <c r="AE511" s="11" t="str">
        <f>IF(E511&lt;&gt;"",OR(VLOOKUP(H511,DONNEES!$G$2:$H$7,2,0)="09",VLOOKUP(H511,DONNEES!$G$2:$H$7,2,0)="19"),"")</f>
        <v/>
      </c>
      <c r="AJ511" s="17" t="b">
        <f t="shared" si="109"/>
        <v>1</v>
      </c>
      <c r="AK511" s="11" t="str">
        <f t="shared" si="110"/>
        <v/>
      </c>
      <c r="AL511" s="11" t="str">
        <f t="shared" si="111"/>
        <v/>
      </c>
      <c r="AM511" s="11" t="str">
        <f t="shared" si="113"/>
        <v/>
      </c>
      <c r="AN511" s="11" t="str">
        <f t="shared" si="112"/>
        <v/>
      </c>
    </row>
    <row r="512" spans="1:40" x14ac:dyDescent="0.25">
      <c r="A512" s="6"/>
      <c r="B512" s="6"/>
      <c r="C512" s="2" t="str">
        <f>IFERROR(VLOOKUP(B512,DONNEES!$E:$F,2,0),"")</f>
        <v/>
      </c>
      <c r="D512" s="6"/>
      <c r="E512" s="6"/>
      <c r="F512" s="6"/>
      <c r="G512" s="6"/>
      <c r="H512" s="6"/>
      <c r="I512" s="6"/>
      <c r="J512" s="6"/>
      <c r="K512" s="6"/>
      <c r="L512" s="6"/>
      <c r="M512" s="2" t="str">
        <f>IFERROR(VLOOKUP(L512,DONNEES!$P$2:$Q$8,2,0),"")</f>
        <v/>
      </c>
      <c r="N512" s="6"/>
      <c r="O512" s="18"/>
      <c r="P512" s="18"/>
      <c r="Q512" s="6"/>
      <c r="R512" s="2" t="str">
        <f>IFERROR(VLOOKUP(Q512,DONNEES!$N$2:$O$17,2,0),"")</f>
        <v/>
      </c>
      <c r="S512" s="6"/>
      <c r="T512" s="2" t="str">
        <f>IFERROR(VLOOKUP(S512,DONNEES!$R$2:$S$6,2,0),"")</f>
        <v/>
      </c>
      <c r="V512" s="11" t="str">
        <f t="shared" si="101"/>
        <v/>
      </c>
      <c r="W512" s="11" t="b">
        <f t="shared" si="102"/>
        <v>0</v>
      </c>
      <c r="X512" s="11" t="b">
        <f t="shared" si="103"/>
        <v>0</v>
      </c>
      <c r="Y512" s="12">
        <f t="shared" si="104"/>
        <v>0</v>
      </c>
      <c r="Z512" s="11">
        <f t="shared" si="107"/>
        <v>0</v>
      </c>
      <c r="AA512" s="11">
        <f t="shared" si="108"/>
        <v>0</v>
      </c>
      <c r="AB512" s="11">
        <f t="shared" si="105"/>
        <v>1</v>
      </c>
      <c r="AC512" s="11">
        <f t="shared" si="106"/>
        <v>1</v>
      </c>
      <c r="AE512" s="11" t="str">
        <f>IF(E512&lt;&gt;"",OR(VLOOKUP(H512,DONNEES!$G$2:$H$7,2,0)="09",VLOOKUP(H512,DONNEES!$G$2:$H$7,2,0)="19"),"")</f>
        <v/>
      </c>
      <c r="AJ512" s="17" t="b">
        <f t="shared" si="109"/>
        <v>1</v>
      </c>
      <c r="AK512" s="11" t="str">
        <f t="shared" si="110"/>
        <v/>
      </c>
      <c r="AL512" s="11" t="str">
        <f t="shared" si="111"/>
        <v/>
      </c>
      <c r="AM512" s="11" t="str">
        <f t="shared" si="113"/>
        <v/>
      </c>
      <c r="AN512" s="11" t="str">
        <f t="shared" si="112"/>
        <v/>
      </c>
    </row>
    <row r="513" spans="1:40" x14ac:dyDescent="0.25">
      <c r="A513" s="6"/>
      <c r="B513" s="6"/>
      <c r="C513" s="2" t="str">
        <f>IFERROR(VLOOKUP(B513,DONNEES!$E:$F,2,0),"")</f>
        <v/>
      </c>
      <c r="D513" s="6"/>
      <c r="E513" s="6"/>
      <c r="F513" s="6"/>
      <c r="G513" s="6"/>
      <c r="H513" s="6"/>
      <c r="I513" s="6"/>
      <c r="J513" s="6"/>
      <c r="K513" s="6"/>
      <c r="L513" s="6"/>
      <c r="M513" s="2" t="str">
        <f>IFERROR(VLOOKUP(L513,DONNEES!$P$2:$Q$8,2,0),"")</f>
        <v/>
      </c>
      <c r="N513" s="6"/>
      <c r="O513" s="18"/>
      <c r="P513" s="18"/>
      <c r="Q513" s="6"/>
      <c r="R513" s="2" t="str">
        <f>IFERROR(VLOOKUP(Q513,DONNEES!$N$2:$O$17,2,0),"")</f>
        <v/>
      </c>
      <c r="S513" s="6"/>
      <c r="T513" s="2" t="str">
        <f>IFERROR(VLOOKUP(S513,DONNEES!$R$2:$S$6,2,0),"")</f>
        <v/>
      </c>
      <c r="V513" s="11" t="str">
        <f t="shared" si="101"/>
        <v/>
      </c>
      <c r="W513" s="11" t="b">
        <f t="shared" si="102"/>
        <v>0</v>
      </c>
      <c r="X513" s="11" t="b">
        <f t="shared" si="103"/>
        <v>0</v>
      </c>
      <c r="Y513" s="12">
        <f t="shared" si="104"/>
        <v>0</v>
      </c>
      <c r="Z513" s="11">
        <f t="shared" si="107"/>
        <v>0</v>
      </c>
      <c r="AA513" s="11">
        <f t="shared" si="108"/>
        <v>0</v>
      </c>
      <c r="AB513" s="11">
        <f t="shared" si="105"/>
        <v>1</v>
      </c>
      <c r="AC513" s="11">
        <f t="shared" si="106"/>
        <v>1</v>
      </c>
      <c r="AE513" s="11" t="str">
        <f>IF(E513&lt;&gt;"",OR(VLOOKUP(H513,DONNEES!$G$2:$H$7,2,0)="09",VLOOKUP(H513,DONNEES!$G$2:$H$7,2,0)="19"),"")</f>
        <v/>
      </c>
      <c r="AJ513" s="17" t="b">
        <f t="shared" si="109"/>
        <v>1</v>
      </c>
      <c r="AK513" s="11" t="str">
        <f t="shared" si="110"/>
        <v/>
      </c>
      <c r="AL513" s="11" t="str">
        <f t="shared" si="111"/>
        <v/>
      </c>
      <c r="AM513" s="11" t="str">
        <f t="shared" si="113"/>
        <v/>
      </c>
      <c r="AN513" s="11" t="str">
        <f t="shared" si="112"/>
        <v/>
      </c>
    </row>
    <row r="514" spans="1:40" x14ac:dyDescent="0.25">
      <c r="A514" s="6"/>
      <c r="B514" s="6"/>
      <c r="C514" s="2" t="str">
        <f>IFERROR(VLOOKUP(B514,DONNEES!$E:$F,2,0),"")</f>
        <v/>
      </c>
      <c r="D514" s="6"/>
      <c r="E514" s="6"/>
      <c r="F514" s="6"/>
      <c r="G514" s="6"/>
      <c r="H514" s="6"/>
      <c r="I514" s="6"/>
      <c r="J514" s="6"/>
      <c r="K514" s="6"/>
      <c r="L514" s="6"/>
      <c r="M514" s="2" t="str">
        <f>IFERROR(VLOOKUP(L514,DONNEES!$P$2:$Q$8,2,0),"")</f>
        <v/>
      </c>
      <c r="N514" s="6"/>
      <c r="O514" s="18"/>
      <c r="P514" s="18"/>
      <c r="Q514" s="6"/>
      <c r="R514" s="2" t="str">
        <f>IFERROR(VLOOKUP(Q514,DONNEES!$N$2:$O$17,2,0),"")</f>
        <v/>
      </c>
      <c r="S514" s="6"/>
      <c r="T514" s="2" t="str">
        <f>IFERROR(VLOOKUP(S514,DONNEES!$R$2:$S$6,2,0),"")</f>
        <v/>
      </c>
      <c r="V514" s="11" t="str">
        <f t="shared" si="101"/>
        <v/>
      </c>
      <c r="W514" s="11" t="b">
        <f t="shared" si="102"/>
        <v>0</v>
      </c>
      <c r="X514" s="11" t="b">
        <f t="shared" si="103"/>
        <v>0</v>
      </c>
      <c r="Y514" s="12">
        <f t="shared" si="104"/>
        <v>0</v>
      </c>
      <c r="Z514" s="11">
        <f t="shared" si="107"/>
        <v>0</v>
      </c>
      <c r="AA514" s="11">
        <f t="shared" si="108"/>
        <v>0</v>
      </c>
      <c r="AB514" s="11">
        <f t="shared" si="105"/>
        <v>1</v>
      </c>
      <c r="AC514" s="11">
        <f t="shared" si="106"/>
        <v>1</v>
      </c>
      <c r="AE514" s="11" t="str">
        <f>IF(E514&lt;&gt;"",OR(VLOOKUP(H514,DONNEES!$G$2:$H$7,2,0)="09",VLOOKUP(H514,DONNEES!$G$2:$H$7,2,0)="19"),"")</f>
        <v/>
      </c>
      <c r="AJ514" s="17" t="b">
        <f t="shared" si="109"/>
        <v>1</v>
      </c>
      <c r="AK514" s="11" t="str">
        <f t="shared" si="110"/>
        <v/>
      </c>
      <c r="AL514" s="11" t="str">
        <f t="shared" si="111"/>
        <v/>
      </c>
      <c r="AM514" s="11" t="str">
        <f t="shared" si="113"/>
        <v/>
      </c>
      <c r="AN514" s="11" t="str">
        <f t="shared" si="112"/>
        <v/>
      </c>
    </row>
    <row r="515" spans="1:40" x14ac:dyDescent="0.25">
      <c r="A515" s="6"/>
      <c r="B515" s="6"/>
      <c r="C515" s="2" t="str">
        <f>IFERROR(VLOOKUP(B515,DONNEES!$E:$F,2,0),"")</f>
        <v/>
      </c>
      <c r="D515" s="6"/>
      <c r="E515" s="6"/>
      <c r="F515" s="6"/>
      <c r="G515" s="6"/>
      <c r="H515" s="6"/>
      <c r="I515" s="6"/>
      <c r="J515" s="6"/>
      <c r="K515" s="6"/>
      <c r="L515" s="6"/>
      <c r="M515" s="2" t="str">
        <f>IFERROR(VLOOKUP(L515,DONNEES!$P$2:$Q$8,2,0),"")</f>
        <v/>
      </c>
      <c r="N515" s="6"/>
      <c r="O515" s="18"/>
      <c r="P515" s="18"/>
      <c r="Q515" s="6"/>
      <c r="R515" s="2" t="str">
        <f>IFERROR(VLOOKUP(Q515,DONNEES!$N$2:$O$17,2,0),"")</f>
        <v/>
      </c>
      <c r="S515" s="6"/>
      <c r="T515" s="2" t="str">
        <f>IFERROR(VLOOKUP(S515,DONNEES!$R$2:$S$6,2,0),"")</f>
        <v/>
      </c>
      <c r="V515" s="11" t="str">
        <f t="shared" si="101"/>
        <v/>
      </c>
      <c r="W515" s="11" t="b">
        <f t="shared" si="102"/>
        <v>0</v>
      </c>
      <c r="X515" s="11" t="b">
        <f t="shared" si="103"/>
        <v>0</v>
      </c>
      <c r="Y515" s="12">
        <f t="shared" si="104"/>
        <v>0</v>
      </c>
      <c r="Z515" s="11">
        <f t="shared" si="107"/>
        <v>0</v>
      </c>
      <c r="AA515" s="11">
        <f t="shared" si="108"/>
        <v>0</v>
      </c>
      <c r="AB515" s="11">
        <f t="shared" si="105"/>
        <v>1</v>
      </c>
      <c r="AC515" s="11">
        <f t="shared" si="106"/>
        <v>1</v>
      </c>
      <c r="AE515" s="11" t="str">
        <f>IF(E515&lt;&gt;"",OR(VLOOKUP(H515,DONNEES!$G$2:$H$7,2,0)="09",VLOOKUP(H515,DONNEES!$G$2:$H$7,2,0)="19"),"")</f>
        <v/>
      </c>
      <c r="AJ515" s="17" t="b">
        <f t="shared" si="109"/>
        <v>1</v>
      </c>
      <c r="AK515" s="11" t="str">
        <f t="shared" si="110"/>
        <v/>
      </c>
      <c r="AL515" s="11" t="str">
        <f t="shared" si="111"/>
        <v/>
      </c>
      <c r="AM515" s="11" t="str">
        <f t="shared" si="113"/>
        <v/>
      </c>
      <c r="AN515" s="11" t="str">
        <f t="shared" si="112"/>
        <v/>
      </c>
    </row>
    <row r="516" spans="1:40" x14ac:dyDescent="0.25">
      <c r="A516" s="6"/>
      <c r="B516" s="6"/>
      <c r="C516" s="2" t="str">
        <f>IFERROR(VLOOKUP(B516,DONNEES!$E:$F,2,0),"")</f>
        <v/>
      </c>
      <c r="D516" s="6"/>
      <c r="E516" s="6"/>
      <c r="F516" s="6"/>
      <c r="G516" s="6"/>
      <c r="H516" s="6"/>
      <c r="I516" s="6"/>
      <c r="J516" s="6"/>
      <c r="K516" s="6"/>
      <c r="L516" s="6"/>
      <c r="M516" s="2" t="str">
        <f>IFERROR(VLOOKUP(L516,DONNEES!$P$2:$Q$8,2,0),"")</f>
        <v/>
      </c>
      <c r="N516" s="6"/>
      <c r="O516" s="18"/>
      <c r="P516" s="18"/>
      <c r="Q516" s="6"/>
      <c r="R516" s="2" t="str">
        <f>IFERROR(VLOOKUP(Q516,DONNEES!$N$2:$O$17,2,0),"")</f>
        <v/>
      </c>
      <c r="S516" s="6"/>
      <c r="T516" s="2" t="str">
        <f>IFERROR(VLOOKUP(S516,DONNEES!$R$2:$S$6,2,0),"")</f>
        <v/>
      </c>
      <c r="V516" s="11" t="str">
        <f t="shared" si="101"/>
        <v/>
      </c>
      <c r="W516" s="11" t="b">
        <f t="shared" si="102"/>
        <v>0</v>
      </c>
      <c r="X516" s="11" t="b">
        <f t="shared" si="103"/>
        <v>0</v>
      </c>
      <c r="Y516" s="12">
        <f t="shared" si="104"/>
        <v>0</v>
      </c>
      <c r="Z516" s="11">
        <f t="shared" si="107"/>
        <v>0</v>
      </c>
      <c r="AA516" s="11">
        <f t="shared" si="108"/>
        <v>0</v>
      </c>
      <c r="AB516" s="11">
        <f t="shared" si="105"/>
        <v>1</v>
      </c>
      <c r="AC516" s="11">
        <f t="shared" si="106"/>
        <v>1</v>
      </c>
      <c r="AE516" s="11" t="str">
        <f>IF(E516&lt;&gt;"",OR(VLOOKUP(H516,DONNEES!$G$2:$H$7,2,0)="09",VLOOKUP(H516,DONNEES!$G$2:$H$7,2,0)="19"),"")</f>
        <v/>
      </c>
      <c r="AJ516" s="17" t="b">
        <f t="shared" si="109"/>
        <v>1</v>
      </c>
      <c r="AK516" s="11" t="str">
        <f t="shared" si="110"/>
        <v/>
      </c>
      <c r="AL516" s="11" t="str">
        <f t="shared" si="111"/>
        <v/>
      </c>
      <c r="AM516" s="11" t="str">
        <f t="shared" si="113"/>
        <v/>
      </c>
      <c r="AN516" s="11" t="str">
        <f t="shared" si="112"/>
        <v/>
      </c>
    </row>
    <row r="517" spans="1:40" x14ac:dyDescent="0.25">
      <c r="A517" s="6"/>
      <c r="B517" s="6"/>
      <c r="C517" s="2" t="str">
        <f>IFERROR(VLOOKUP(B517,DONNEES!$E:$F,2,0),"")</f>
        <v/>
      </c>
      <c r="D517" s="6"/>
      <c r="E517" s="6"/>
      <c r="F517" s="6"/>
      <c r="G517" s="6"/>
      <c r="H517" s="6"/>
      <c r="I517" s="6"/>
      <c r="J517" s="6"/>
      <c r="K517" s="6"/>
      <c r="L517" s="6"/>
      <c r="M517" s="2" t="str">
        <f>IFERROR(VLOOKUP(L517,DONNEES!$P$2:$Q$8,2,0),"")</f>
        <v/>
      </c>
      <c r="N517" s="6"/>
      <c r="O517" s="18"/>
      <c r="P517" s="18"/>
      <c r="Q517" s="6"/>
      <c r="R517" s="2" t="str">
        <f>IFERROR(VLOOKUP(Q517,DONNEES!$N$2:$O$17,2,0),"")</f>
        <v/>
      </c>
      <c r="S517" s="6"/>
      <c r="T517" s="2" t="str">
        <f>IFERROR(VLOOKUP(S517,DONNEES!$R$2:$S$6,2,0),"")</f>
        <v/>
      </c>
      <c r="V517" s="11" t="str">
        <f t="shared" si="101"/>
        <v/>
      </c>
      <c r="W517" s="11" t="b">
        <f t="shared" si="102"/>
        <v>0</v>
      </c>
      <c r="X517" s="11" t="b">
        <f t="shared" si="103"/>
        <v>0</v>
      </c>
      <c r="Y517" s="12">
        <f t="shared" si="104"/>
        <v>0</v>
      </c>
      <c r="Z517" s="11">
        <f t="shared" si="107"/>
        <v>0</v>
      </c>
      <c r="AA517" s="11">
        <f t="shared" si="108"/>
        <v>0</v>
      </c>
      <c r="AB517" s="11">
        <f t="shared" si="105"/>
        <v>1</v>
      </c>
      <c r="AC517" s="11">
        <f t="shared" si="106"/>
        <v>1</v>
      </c>
      <c r="AE517" s="11" t="str">
        <f>IF(E517&lt;&gt;"",OR(VLOOKUP(H517,DONNEES!$G$2:$H$7,2,0)="09",VLOOKUP(H517,DONNEES!$G$2:$H$7,2,0)="19"),"")</f>
        <v/>
      </c>
      <c r="AJ517" s="17" t="b">
        <f t="shared" si="109"/>
        <v>1</v>
      </c>
      <c r="AK517" s="11" t="str">
        <f t="shared" si="110"/>
        <v/>
      </c>
      <c r="AL517" s="11" t="str">
        <f t="shared" si="111"/>
        <v/>
      </c>
      <c r="AM517" s="11" t="str">
        <f t="shared" si="113"/>
        <v/>
      </c>
      <c r="AN517" s="11" t="str">
        <f t="shared" si="112"/>
        <v/>
      </c>
    </row>
    <row r="518" spans="1:40" x14ac:dyDescent="0.25">
      <c r="A518" s="6"/>
      <c r="B518" s="6"/>
      <c r="C518" s="2" t="str">
        <f>IFERROR(VLOOKUP(B518,DONNEES!$E:$F,2,0),"")</f>
        <v/>
      </c>
      <c r="D518" s="6"/>
      <c r="E518" s="6"/>
      <c r="F518" s="6"/>
      <c r="G518" s="6"/>
      <c r="H518" s="6"/>
      <c r="I518" s="6"/>
      <c r="J518" s="6"/>
      <c r="K518" s="6"/>
      <c r="L518" s="6"/>
      <c r="M518" s="2" t="str">
        <f>IFERROR(VLOOKUP(L518,DONNEES!$P$2:$Q$8,2,0),"")</f>
        <v/>
      </c>
      <c r="N518" s="6"/>
      <c r="O518" s="18"/>
      <c r="P518" s="18"/>
      <c r="Q518" s="6"/>
      <c r="R518" s="2" t="str">
        <f>IFERROR(VLOOKUP(Q518,DONNEES!$N$2:$O$17,2,0),"")</f>
        <v/>
      </c>
      <c r="S518" s="6"/>
      <c r="T518" s="2" t="str">
        <f>IFERROR(VLOOKUP(S518,DONNEES!$R$2:$S$6,2,0),"")</f>
        <v/>
      </c>
      <c r="V518" s="11" t="str">
        <f t="shared" si="101"/>
        <v/>
      </c>
      <c r="W518" s="11" t="b">
        <f t="shared" si="102"/>
        <v>0</v>
      </c>
      <c r="X518" s="11" t="b">
        <f t="shared" si="103"/>
        <v>0</v>
      </c>
      <c r="Y518" s="12">
        <f t="shared" si="104"/>
        <v>0</v>
      </c>
      <c r="Z518" s="11">
        <f t="shared" si="107"/>
        <v>0</v>
      </c>
      <c r="AA518" s="11">
        <f t="shared" si="108"/>
        <v>0</v>
      </c>
      <c r="AB518" s="11">
        <f t="shared" si="105"/>
        <v>1</v>
      </c>
      <c r="AC518" s="11">
        <f t="shared" si="106"/>
        <v>1</v>
      </c>
      <c r="AE518" s="11" t="str">
        <f>IF(E518&lt;&gt;"",OR(VLOOKUP(H518,DONNEES!$G$2:$H$7,2,0)="09",VLOOKUP(H518,DONNEES!$G$2:$H$7,2,0)="19"),"")</f>
        <v/>
      </c>
      <c r="AJ518" s="17" t="b">
        <f t="shared" si="109"/>
        <v>1</v>
      </c>
      <c r="AK518" s="11" t="str">
        <f t="shared" si="110"/>
        <v/>
      </c>
      <c r="AL518" s="11" t="str">
        <f t="shared" si="111"/>
        <v/>
      </c>
      <c r="AM518" s="11" t="str">
        <f t="shared" si="113"/>
        <v/>
      </c>
      <c r="AN518" s="11" t="str">
        <f t="shared" si="112"/>
        <v/>
      </c>
    </row>
    <row r="519" spans="1:40" x14ac:dyDescent="0.25">
      <c r="A519" s="6"/>
      <c r="B519" s="6"/>
      <c r="C519" s="2" t="str">
        <f>IFERROR(VLOOKUP(B519,DONNEES!$E:$F,2,0),"")</f>
        <v/>
      </c>
      <c r="D519" s="6"/>
      <c r="E519" s="6"/>
      <c r="F519" s="6"/>
      <c r="G519" s="6"/>
      <c r="H519" s="6"/>
      <c r="I519" s="6"/>
      <c r="J519" s="6"/>
      <c r="K519" s="6"/>
      <c r="L519" s="6"/>
      <c r="M519" s="2" t="str">
        <f>IFERROR(VLOOKUP(L519,DONNEES!$P$2:$Q$8,2,0),"")</f>
        <v/>
      </c>
      <c r="N519" s="6"/>
      <c r="O519" s="18"/>
      <c r="P519" s="18"/>
      <c r="Q519" s="6"/>
      <c r="R519" s="2" t="str">
        <f>IFERROR(VLOOKUP(Q519,DONNEES!$N$2:$O$17,2,0),"")</f>
        <v/>
      </c>
      <c r="S519" s="6"/>
      <c r="T519" s="2" t="str">
        <f>IFERROR(VLOOKUP(S519,DONNEES!$R$2:$S$6,2,0),"")</f>
        <v/>
      </c>
      <c r="V519" s="11" t="str">
        <f t="shared" si="101"/>
        <v/>
      </c>
      <c r="W519" s="11" t="b">
        <f t="shared" si="102"/>
        <v>0</v>
      </c>
      <c r="X519" s="11" t="b">
        <f t="shared" si="103"/>
        <v>0</v>
      </c>
      <c r="Y519" s="12">
        <f t="shared" si="104"/>
        <v>0</v>
      </c>
      <c r="Z519" s="11">
        <f t="shared" si="107"/>
        <v>0</v>
      </c>
      <c r="AA519" s="11">
        <f t="shared" si="108"/>
        <v>0</v>
      </c>
      <c r="AB519" s="11">
        <f t="shared" si="105"/>
        <v>1</v>
      </c>
      <c r="AC519" s="11">
        <f t="shared" si="106"/>
        <v>1</v>
      </c>
      <c r="AE519" s="11" t="str">
        <f>IF(E519&lt;&gt;"",OR(VLOOKUP(H519,DONNEES!$G$2:$H$7,2,0)="09",VLOOKUP(H519,DONNEES!$G$2:$H$7,2,0)="19"),"")</f>
        <v/>
      </c>
      <c r="AJ519" s="17" t="b">
        <f t="shared" si="109"/>
        <v>1</v>
      </c>
      <c r="AK519" s="11" t="str">
        <f t="shared" si="110"/>
        <v/>
      </c>
      <c r="AL519" s="11" t="str">
        <f t="shared" si="111"/>
        <v/>
      </c>
      <c r="AM519" s="11" t="str">
        <f t="shared" si="113"/>
        <v/>
      </c>
      <c r="AN519" s="11" t="str">
        <f t="shared" si="112"/>
        <v/>
      </c>
    </row>
    <row r="520" spans="1:40" x14ac:dyDescent="0.25">
      <c r="A520" s="6"/>
      <c r="B520" s="6"/>
      <c r="C520" s="2" t="str">
        <f>IFERROR(VLOOKUP(B520,DONNEES!$E:$F,2,0),"")</f>
        <v/>
      </c>
      <c r="D520" s="6"/>
      <c r="E520" s="6"/>
      <c r="F520" s="6"/>
      <c r="G520" s="6"/>
      <c r="H520" s="6"/>
      <c r="I520" s="6"/>
      <c r="J520" s="6"/>
      <c r="K520" s="6"/>
      <c r="L520" s="6"/>
      <c r="M520" s="2" t="str">
        <f>IFERROR(VLOOKUP(L520,DONNEES!$P$2:$Q$8,2,0),"")</f>
        <v/>
      </c>
      <c r="N520" s="6"/>
      <c r="O520" s="18"/>
      <c r="P520" s="18"/>
      <c r="Q520" s="6"/>
      <c r="R520" s="2" t="str">
        <f>IFERROR(VLOOKUP(Q520,DONNEES!$N$2:$O$17,2,0),"")</f>
        <v/>
      </c>
      <c r="S520" s="6"/>
      <c r="T520" s="2" t="str">
        <f>IFERROR(VLOOKUP(S520,DONNEES!$R$2:$S$6,2,0),"")</f>
        <v/>
      </c>
      <c r="V520" s="11" t="str">
        <f t="shared" si="101"/>
        <v/>
      </c>
      <c r="W520" s="11" t="b">
        <f t="shared" si="102"/>
        <v>0</v>
      </c>
      <c r="X520" s="11" t="b">
        <f t="shared" si="103"/>
        <v>0</v>
      </c>
      <c r="Y520" s="12">
        <f t="shared" si="104"/>
        <v>0</v>
      </c>
      <c r="Z520" s="11">
        <f t="shared" si="107"/>
        <v>0</v>
      </c>
      <c r="AA520" s="11">
        <f t="shared" si="108"/>
        <v>0</v>
      </c>
      <c r="AB520" s="11">
        <f t="shared" si="105"/>
        <v>1</v>
      </c>
      <c r="AC520" s="11">
        <f t="shared" si="106"/>
        <v>1</v>
      </c>
      <c r="AE520" s="11" t="str">
        <f>IF(E520&lt;&gt;"",OR(VLOOKUP(H520,DONNEES!$G$2:$H$7,2,0)="09",VLOOKUP(H520,DONNEES!$G$2:$H$7,2,0)="19"),"")</f>
        <v/>
      </c>
      <c r="AJ520" s="17" t="b">
        <f t="shared" si="109"/>
        <v>1</v>
      </c>
      <c r="AK520" s="11" t="str">
        <f t="shared" si="110"/>
        <v/>
      </c>
      <c r="AL520" s="11" t="str">
        <f t="shared" si="111"/>
        <v/>
      </c>
      <c r="AM520" s="11" t="str">
        <f t="shared" si="113"/>
        <v/>
      </c>
      <c r="AN520" s="11" t="str">
        <f t="shared" si="112"/>
        <v/>
      </c>
    </row>
    <row r="521" spans="1:40" x14ac:dyDescent="0.25">
      <c r="A521" s="6"/>
      <c r="B521" s="6"/>
      <c r="C521" s="2" t="str">
        <f>IFERROR(VLOOKUP(B521,DONNEES!$E:$F,2,0),"")</f>
        <v/>
      </c>
      <c r="D521" s="6"/>
      <c r="E521" s="6"/>
      <c r="F521" s="6"/>
      <c r="G521" s="6"/>
      <c r="H521" s="6"/>
      <c r="I521" s="6"/>
      <c r="J521" s="6"/>
      <c r="K521" s="6"/>
      <c r="L521" s="6"/>
      <c r="M521" s="2" t="str">
        <f>IFERROR(VLOOKUP(L521,DONNEES!$P$2:$Q$8,2,0),"")</f>
        <v/>
      </c>
      <c r="N521" s="6"/>
      <c r="O521" s="18"/>
      <c r="P521" s="18"/>
      <c r="Q521" s="6"/>
      <c r="R521" s="2" t="str">
        <f>IFERROR(VLOOKUP(Q521,DONNEES!$N$2:$O$17,2,0),"")</f>
        <v/>
      </c>
      <c r="S521" s="6"/>
      <c r="T521" s="2" t="str">
        <f>IFERROR(VLOOKUP(S521,DONNEES!$R$2:$S$6,2,0),"")</f>
        <v/>
      </c>
      <c r="V521" s="11" t="str">
        <f t="shared" si="101"/>
        <v/>
      </c>
      <c r="W521" s="11" t="b">
        <f t="shared" si="102"/>
        <v>0</v>
      </c>
      <c r="X521" s="11" t="b">
        <f t="shared" si="103"/>
        <v>0</v>
      </c>
      <c r="Y521" s="12">
        <f t="shared" si="104"/>
        <v>0</v>
      </c>
      <c r="Z521" s="11">
        <f t="shared" si="107"/>
        <v>0</v>
      </c>
      <c r="AA521" s="11">
        <f t="shared" si="108"/>
        <v>0</v>
      </c>
      <c r="AB521" s="11">
        <f t="shared" si="105"/>
        <v>1</v>
      </c>
      <c r="AC521" s="11">
        <f t="shared" si="106"/>
        <v>1</v>
      </c>
      <c r="AE521" s="11" t="str">
        <f>IF(E521&lt;&gt;"",OR(VLOOKUP(H521,DONNEES!$G$2:$H$7,2,0)="09",VLOOKUP(H521,DONNEES!$G$2:$H$7,2,0)="19"),"")</f>
        <v/>
      </c>
      <c r="AJ521" s="17" t="b">
        <f t="shared" si="109"/>
        <v>1</v>
      </c>
      <c r="AK521" s="11" t="str">
        <f t="shared" si="110"/>
        <v/>
      </c>
      <c r="AL521" s="11" t="str">
        <f t="shared" si="111"/>
        <v/>
      </c>
      <c r="AM521" s="11" t="str">
        <f t="shared" si="113"/>
        <v/>
      </c>
      <c r="AN521" s="11" t="str">
        <f t="shared" si="112"/>
        <v/>
      </c>
    </row>
    <row r="522" spans="1:40" x14ac:dyDescent="0.25">
      <c r="A522" s="6"/>
      <c r="B522" s="6"/>
      <c r="C522" s="2" t="str">
        <f>IFERROR(VLOOKUP(B522,DONNEES!$E:$F,2,0),"")</f>
        <v/>
      </c>
      <c r="D522" s="6"/>
      <c r="E522" s="6"/>
      <c r="F522" s="6"/>
      <c r="G522" s="6"/>
      <c r="H522" s="6"/>
      <c r="I522" s="6"/>
      <c r="J522" s="6"/>
      <c r="K522" s="6"/>
      <c r="L522" s="6"/>
      <c r="M522" s="2" t="str">
        <f>IFERROR(VLOOKUP(L522,DONNEES!$P$2:$Q$8,2,0),"")</f>
        <v/>
      </c>
      <c r="N522" s="6"/>
      <c r="O522" s="18"/>
      <c r="P522" s="18"/>
      <c r="Q522" s="6"/>
      <c r="R522" s="2" t="str">
        <f>IFERROR(VLOOKUP(Q522,DONNEES!$N$2:$O$17,2,0),"")</f>
        <v/>
      </c>
      <c r="S522" s="6"/>
      <c r="T522" s="2" t="str">
        <f>IFERROR(VLOOKUP(S522,DONNEES!$R$2:$S$6,2,0),"")</f>
        <v/>
      </c>
      <c r="V522" s="11" t="str">
        <f t="shared" si="101"/>
        <v/>
      </c>
      <c r="W522" s="11" t="b">
        <f t="shared" si="102"/>
        <v>0</v>
      </c>
      <c r="X522" s="11" t="b">
        <f t="shared" si="103"/>
        <v>0</v>
      </c>
      <c r="Y522" s="12">
        <f t="shared" si="104"/>
        <v>0</v>
      </c>
      <c r="Z522" s="11">
        <f t="shared" si="107"/>
        <v>0</v>
      </c>
      <c r="AA522" s="11">
        <f t="shared" si="108"/>
        <v>0</v>
      </c>
      <c r="AB522" s="11">
        <f t="shared" si="105"/>
        <v>1</v>
      </c>
      <c r="AC522" s="11">
        <f t="shared" si="106"/>
        <v>1</v>
      </c>
      <c r="AE522" s="11" t="str">
        <f>IF(E522&lt;&gt;"",OR(VLOOKUP(H522,DONNEES!$G$2:$H$7,2,0)="09",VLOOKUP(H522,DONNEES!$G$2:$H$7,2,0)="19"),"")</f>
        <v/>
      </c>
      <c r="AJ522" s="17" t="b">
        <f t="shared" si="109"/>
        <v>1</v>
      </c>
      <c r="AK522" s="11" t="str">
        <f t="shared" si="110"/>
        <v/>
      </c>
      <c r="AL522" s="11" t="str">
        <f t="shared" si="111"/>
        <v/>
      </c>
      <c r="AM522" s="11" t="str">
        <f t="shared" si="113"/>
        <v/>
      </c>
      <c r="AN522" s="11" t="str">
        <f t="shared" si="112"/>
        <v/>
      </c>
    </row>
    <row r="523" spans="1:40" x14ac:dyDescent="0.25">
      <c r="A523" s="6"/>
      <c r="B523" s="6"/>
      <c r="C523" s="2" t="str">
        <f>IFERROR(VLOOKUP(B523,DONNEES!$E:$F,2,0),"")</f>
        <v/>
      </c>
      <c r="D523" s="6"/>
      <c r="E523" s="6"/>
      <c r="F523" s="6"/>
      <c r="G523" s="6"/>
      <c r="H523" s="6"/>
      <c r="I523" s="6"/>
      <c r="J523" s="6"/>
      <c r="K523" s="6"/>
      <c r="L523" s="6"/>
      <c r="M523" s="2" t="str">
        <f>IFERROR(VLOOKUP(L523,DONNEES!$P$2:$Q$8,2,0),"")</f>
        <v/>
      </c>
      <c r="N523" s="6"/>
      <c r="O523" s="18"/>
      <c r="P523" s="18"/>
      <c r="Q523" s="6"/>
      <c r="R523" s="2" t="str">
        <f>IFERROR(VLOOKUP(Q523,DONNEES!$N$2:$O$17,2,0),"")</f>
        <v/>
      </c>
      <c r="S523" s="6"/>
      <c r="T523" s="2" t="str">
        <f>IFERROR(VLOOKUP(S523,DONNEES!$R$2:$S$6,2,0),"")</f>
        <v/>
      </c>
      <c r="V523" s="11" t="str">
        <f t="shared" si="101"/>
        <v/>
      </c>
      <c r="W523" s="11" t="b">
        <f t="shared" si="102"/>
        <v>0</v>
      </c>
      <c r="X523" s="11" t="b">
        <f t="shared" si="103"/>
        <v>0</v>
      </c>
      <c r="Y523" s="12">
        <f t="shared" si="104"/>
        <v>0</v>
      </c>
      <c r="Z523" s="11">
        <f t="shared" si="107"/>
        <v>0</v>
      </c>
      <c r="AA523" s="11">
        <f t="shared" si="108"/>
        <v>0</v>
      </c>
      <c r="AB523" s="11">
        <f t="shared" si="105"/>
        <v>1</v>
      </c>
      <c r="AC523" s="11">
        <f t="shared" si="106"/>
        <v>1</v>
      </c>
      <c r="AE523" s="11" t="str">
        <f>IF(E523&lt;&gt;"",OR(VLOOKUP(H523,DONNEES!$G$2:$H$7,2,0)="09",VLOOKUP(H523,DONNEES!$G$2:$H$7,2,0)="19"),"")</f>
        <v/>
      </c>
      <c r="AJ523" s="17" t="b">
        <f t="shared" si="109"/>
        <v>1</v>
      </c>
      <c r="AK523" s="11" t="str">
        <f t="shared" si="110"/>
        <v/>
      </c>
      <c r="AL523" s="11" t="str">
        <f t="shared" si="111"/>
        <v/>
      </c>
      <c r="AM523" s="11" t="str">
        <f t="shared" si="113"/>
        <v/>
      </c>
      <c r="AN523" s="11" t="str">
        <f t="shared" si="112"/>
        <v/>
      </c>
    </row>
    <row r="524" spans="1:40" x14ac:dyDescent="0.25">
      <c r="A524" s="6"/>
      <c r="B524" s="6"/>
      <c r="C524" s="2" t="str">
        <f>IFERROR(VLOOKUP(B524,DONNEES!$E:$F,2,0),"")</f>
        <v/>
      </c>
      <c r="D524" s="6"/>
      <c r="E524" s="6"/>
      <c r="F524" s="6"/>
      <c r="G524" s="6"/>
      <c r="H524" s="6"/>
      <c r="I524" s="6"/>
      <c r="J524" s="6"/>
      <c r="K524" s="6"/>
      <c r="L524" s="6"/>
      <c r="M524" s="2" t="str">
        <f>IFERROR(VLOOKUP(L524,DONNEES!$P$2:$Q$8,2,0),"")</f>
        <v/>
      </c>
      <c r="N524" s="6"/>
      <c r="O524" s="18"/>
      <c r="P524" s="18"/>
      <c r="Q524" s="6"/>
      <c r="R524" s="2" t="str">
        <f>IFERROR(VLOOKUP(Q524,DONNEES!$N$2:$O$17,2,0),"")</f>
        <v/>
      </c>
      <c r="S524" s="6"/>
      <c r="T524" s="2" t="str">
        <f>IFERROR(VLOOKUP(S524,DONNEES!$R$2:$S$6,2,0),"")</f>
        <v/>
      </c>
      <c r="V524" s="11" t="str">
        <f t="shared" si="101"/>
        <v/>
      </c>
      <c r="W524" s="11" t="b">
        <f t="shared" si="102"/>
        <v>0</v>
      </c>
      <c r="X524" s="11" t="b">
        <f t="shared" si="103"/>
        <v>0</v>
      </c>
      <c r="Y524" s="12">
        <f t="shared" si="104"/>
        <v>0</v>
      </c>
      <c r="Z524" s="11">
        <f t="shared" si="107"/>
        <v>0</v>
      </c>
      <c r="AA524" s="11">
        <f t="shared" si="108"/>
        <v>0</v>
      </c>
      <c r="AB524" s="11">
        <f t="shared" si="105"/>
        <v>1</v>
      </c>
      <c r="AC524" s="11">
        <f t="shared" si="106"/>
        <v>1</v>
      </c>
      <c r="AE524" s="11" t="str">
        <f>IF(E524&lt;&gt;"",OR(VLOOKUP(H524,DONNEES!$G$2:$H$7,2,0)="09",VLOOKUP(H524,DONNEES!$G$2:$H$7,2,0)="19"),"")</f>
        <v/>
      </c>
      <c r="AJ524" s="17" t="b">
        <f t="shared" si="109"/>
        <v>1</v>
      </c>
      <c r="AK524" s="11" t="str">
        <f t="shared" si="110"/>
        <v/>
      </c>
      <c r="AL524" s="11" t="str">
        <f t="shared" si="111"/>
        <v/>
      </c>
      <c r="AM524" s="11" t="str">
        <f t="shared" si="113"/>
        <v/>
      </c>
      <c r="AN524" s="11" t="str">
        <f t="shared" si="112"/>
        <v/>
      </c>
    </row>
    <row r="525" spans="1:40" x14ac:dyDescent="0.25">
      <c r="A525" s="6"/>
      <c r="B525" s="6"/>
      <c r="C525" s="2" t="str">
        <f>IFERROR(VLOOKUP(B525,DONNEES!$E:$F,2,0),"")</f>
        <v/>
      </c>
      <c r="D525" s="6"/>
      <c r="E525" s="6"/>
      <c r="F525" s="6"/>
      <c r="G525" s="6"/>
      <c r="H525" s="6"/>
      <c r="I525" s="6"/>
      <c r="J525" s="6"/>
      <c r="K525" s="6"/>
      <c r="L525" s="6"/>
      <c r="M525" s="2" t="str">
        <f>IFERROR(VLOOKUP(L525,DONNEES!$P$2:$Q$8,2,0),"")</f>
        <v/>
      </c>
      <c r="N525" s="6"/>
      <c r="O525" s="18"/>
      <c r="P525" s="18"/>
      <c r="Q525" s="6"/>
      <c r="R525" s="2" t="str">
        <f>IFERROR(VLOOKUP(Q525,DONNEES!$N$2:$O$17,2,0),"")</f>
        <v/>
      </c>
      <c r="S525" s="6"/>
      <c r="T525" s="2" t="str">
        <f>IFERROR(VLOOKUP(S525,DONNEES!$R$2:$S$6,2,0),"")</f>
        <v/>
      </c>
      <c r="V525" s="11" t="str">
        <f t="shared" si="101"/>
        <v/>
      </c>
      <c r="W525" s="11" t="b">
        <f t="shared" si="102"/>
        <v>0</v>
      </c>
      <c r="X525" s="11" t="b">
        <f t="shared" si="103"/>
        <v>0</v>
      </c>
      <c r="Y525" s="12">
        <f t="shared" si="104"/>
        <v>0</v>
      </c>
      <c r="Z525" s="11">
        <f t="shared" si="107"/>
        <v>0</v>
      </c>
      <c r="AA525" s="11">
        <f t="shared" si="108"/>
        <v>0</v>
      </c>
      <c r="AB525" s="11">
        <f t="shared" si="105"/>
        <v>1</v>
      </c>
      <c r="AC525" s="11">
        <f t="shared" si="106"/>
        <v>1</v>
      </c>
      <c r="AE525" s="11" t="str">
        <f>IF(E525&lt;&gt;"",OR(VLOOKUP(H525,DONNEES!$G$2:$H$7,2,0)="09",VLOOKUP(H525,DONNEES!$G$2:$H$7,2,0)="19"),"")</f>
        <v/>
      </c>
      <c r="AJ525" s="17" t="b">
        <f t="shared" si="109"/>
        <v>1</v>
      </c>
      <c r="AK525" s="11" t="str">
        <f t="shared" si="110"/>
        <v/>
      </c>
      <c r="AL525" s="11" t="str">
        <f t="shared" si="111"/>
        <v/>
      </c>
      <c r="AM525" s="11" t="str">
        <f t="shared" si="113"/>
        <v/>
      </c>
      <c r="AN525" s="11" t="str">
        <f t="shared" si="112"/>
        <v/>
      </c>
    </row>
    <row r="526" spans="1:40" x14ac:dyDescent="0.25">
      <c r="A526" s="6"/>
      <c r="B526" s="6"/>
      <c r="C526" s="2" t="str">
        <f>IFERROR(VLOOKUP(B526,DONNEES!$E:$F,2,0),"")</f>
        <v/>
      </c>
      <c r="D526" s="6"/>
      <c r="E526" s="6"/>
      <c r="F526" s="6"/>
      <c r="G526" s="6"/>
      <c r="H526" s="6"/>
      <c r="I526" s="6"/>
      <c r="J526" s="6"/>
      <c r="K526" s="6"/>
      <c r="L526" s="6"/>
      <c r="M526" s="2" t="str">
        <f>IFERROR(VLOOKUP(L526,DONNEES!$P$2:$Q$8,2,0),"")</f>
        <v/>
      </c>
      <c r="N526" s="6"/>
      <c r="O526" s="18"/>
      <c r="P526" s="18"/>
      <c r="Q526" s="6"/>
      <c r="R526" s="2" t="str">
        <f>IFERROR(VLOOKUP(Q526,DONNEES!$N$2:$O$17,2,0),"")</f>
        <v/>
      </c>
      <c r="S526" s="6"/>
      <c r="T526" s="2" t="str">
        <f>IFERROR(VLOOKUP(S526,DONNEES!$R$2:$S$6,2,0),"")</f>
        <v/>
      </c>
      <c r="V526" s="11" t="str">
        <f t="shared" si="101"/>
        <v/>
      </c>
      <c r="W526" s="11" t="b">
        <f t="shared" si="102"/>
        <v>0</v>
      </c>
      <c r="X526" s="11" t="b">
        <f t="shared" si="103"/>
        <v>0</v>
      </c>
      <c r="Y526" s="12">
        <f t="shared" si="104"/>
        <v>0</v>
      </c>
      <c r="Z526" s="11">
        <f t="shared" si="107"/>
        <v>0</v>
      </c>
      <c r="AA526" s="11">
        <f t="shared" si="108"/>
        <v>0</v>
      </c>
      <c r="AB526" s="11">
        <f t="shared" si="105"/>
        <v>1</v>
      </c>
      <c r="AC526" s="11">
        <f t="shared" si="106"/>
        <v>1</v>
      </c>
      <c r="AE526" s="11" t="str">
        <f>IF(E526&lt;&gt;"",OR(VLOOKUP(H526,DONNEES!$G$2:$H$7,2,0)="09",VLOOKUP(H526,DONNEES!$G$2:$H$7,2,0)="19"),"")</f>
        <v/>
      </c>
      <c r="AJ526" s="17" t="b">
        <f t="shared" si="109"/>
        <v>1</v>
      </c>
      <c r="AK526" s="11" t="str">
        <f t="shared" si="110"/>
        <v/>
      </c>
      <c r="AL526" s="11" t="str">
        <f t="shared" si="111"/>
        <v/>
      </c>
      <c r="AM526" s="11" t="str">
        <f t="shared" si="113"/>
        <v/>
      </c>
      <c r="AN526" s="11" t="str">
        <f t="shared" si="112"/>
        <v/>
      </c>
    </row>
    <row r="527" spans="1:40" x14ac:dyDescent="0.25">
      <c r="A527" s="6"/>
      <c r="B527" s="6"/>
      <c r="C527" s="2" t="str">
        <f>IFERROR(VLOOKUP(B527,DONNEES!$E:$F,2,0),"")</f>
        <v/>
      </c>
      <c r="D527" s="6"/>
      <c r="E527" s="6"/>
      <c r="F527" s="6"/>
      <c r="G527" s="6"/>
      <c r="H527" s="6"/>
      <c r="I527" s="6"/>
      <c r="J527" s="6"/>
      <c r="K527" s="6"/>
      <c r="L527" s="6"/>
      <c r="M527" s="2" t="str">
        <f>IFERROR(VLOOKUP(L527,DONNEES!$P$2:$Q$8,2,0),"")</f>
        <v/>
      </c>
      <c r="N527" s="6"/>
      <c r="O527" s="18"/>
      <c r="P527" s="18"/>
      <c r="Q527" s="6"/>
      <c r="R527" s="2" t="str">
        <f>IFERROR(VLOOKUP(Q527,DONNEES!$N$2:$O$17,2,0),"")</f>
        <v/>
      </c>
      <c r="S527" s="6"/>
      <c r="T527" s="2" t="str">
        <f>IFERROR(VLOOKUP(S527,DONNEES!$R$2:$S$6,2,0),"")</f>
        <v/>
      </c>
      <c r="V527" s="11" t="str">
        <f t="shared" ref="V527:V590" si="114">LEFT(H527,1)</f>
        <v/>
      </c>
      <c r="W527" s="11" t="b">
        <f t="shared" ref="W527:W590" si="115">SUMIFS(I:I,A:A,A527,V:V,"D")&lt;&gt;SUMIFS(I:I,A:A,A527,V:V,"C")</f>
        <v>0</v>
      </c>
      <c r="X527" s="11" t="b">
        <f t="shared" ref="X527:X590" si="116">IF(V527&lt;&gt;"",OR(AND(NOT(ISBLANK(B527)),NOT(ISBLANK(D527))),AND(ISBLANK(B527),ISBLANK(D527))),FALSE)</f>
        <v>0</v>
      </c>
      <c r="Y527" s="12">
        <f t="shared" ref="Y527:Y590" si="117">IF(W527=FALSE,0,1)</f>
        <v>0</v>
      </c>
      <c r="Z527" s="11">
        <f t="shared" si="107"/>
        <v>0</v>
      </c>
      <c r="AA527" s="11">
        <f t="shared" si="108"/>
        <v>0</v>
      </c>
      <c r="AB527" s="11">
        <f t="shared" ref="AB527:AB590" si="118">IF(A527&lt;&gt;0,0,1)</f>
        <v>1</v>
      </c>
      <c r="AC527" s="11">
        <f t="shared" ref="AC527:AC590" si="119">IF(H527&lt;&gt;0,0,1)</f>
        <v>1</v>
      </c>
      <c r="AE527" s="11" t="str">
        <f>IF(E527&lt;&gt;"",OR(VLOOKUP(H527,DONNEES!$G$2:$H$7,2,0)="09",VLOOKUP(H527,DONNEES!$G$2:$H$7,2,0)="19"),"")</f>
        <v/>
      </c>
      <c r="AJ527" s="17" t="b">
        <f t="shared" si="109"/>
        <v>1</v>
      </c>
      <c r="AK527" s="11" t="str">
        <f t="shared" si="110"/>
        <v/>
      </c>
      <c r="AL527" s="11" t="str">
        <f t="shared" si="111"/>
        <v/>
      </c>
      <c r="AM527" s="11" t="str">
        <f t="shared" si="113"/>
        <v/>
      </c>
      <c r="AN527" s="11" t="str">
        <f t="shared" si="112"/>
        <v/>
      </c>
    </row>
    <row r="528" spans="1:40" x14ac:dyDescent="0.25">
      <c r="A528" s="6"/>
      <c r="B528" s="6"/>
      <c r="C528" s="2" t="str">
        <f>IFERROR(VLOOKUP(B528,DONNEES!$E:$F,2,0),"")</f>
        <v/>
      </c>
      <c r="D528" s="6"/>
      <c r="E528" s="6"/>
      <c r="F528" s="6"/>
      <c r="G528" s="6"/>
      <c r="H528" s="6"/>
      <c r="I528" s="6"/>
      <c r="J528" s="6"/>
      <c r="K528" s="6"/>
      <c r="L528" s="6"/>
      <c r="M528" s="2" t="str">
        <f>IFERROR(VLOOKUP(L528,DONNEES!$P$2:$Q$8,2,0),"")</f>
        <v/>
      </c>
      <c r="N528" s="6"/>
      <c r="O528" s="18"/>
      <c r="P528" s="18"/>
      <c r="Q528" s="6"/>
      <c r="R528" s="2" t="str">
        <f>IFERROR(VLOOKUP(Q528,DONNEES!$N$2:$O$17,2,0),"")</f>
        <v/>
      </c>
      <c r="S528" s="6"/>
      <c r="T528" s="2" t="str">
        <f>IFERROR(VLOOKUP(S528,DONNEES!$R$2:$S$6,2,0),"")</f>
        <v/>
      </c>
      <c r="V528" s="11" t="str">
        <f t="shared" si="114"/>
        <v/>
      </c>
      <c r="W528" s="11" t="b">
        <f t="shared" si="115"/>
        <v>0</v>
      </c>
      <c r="X528" s="11" t="b">
        <f t="shared" si="116"/>
        <v>0</v>
      </c>
      <c r="Y528" s="12">
        <f t="shared" si="117"/>
        <v>0</v>
      </c>
      <c r="Z528" s="11">
        <f t="shared" ref="Z528:Z591" si="120">IF(X528=FALSE,0,1)</f>
        <v>0</v>
      </c>
      <c r="AA528" s="11">
        <f t="shared" ref="AA528:AA591" si="121">AB528-AC528</f>
        <v>0</v>
      </c>
      <c r="AB528" s="11">
        <f t="shared" si="118"/>
        <v>1</v>
      </c>
      <c r="AC528" s="11">
        <f t="shared" si="119"/>
        <v>1</v>
      </c>
      <c r="AE528" s="11" t="str">
        <f>IF(E528&lt;&gt;"",OR(VLOOKUP(H528,DONNEES!$G$2:$H$7,2,0)="09",VLOOKUP(H528,DONNEES!$G$2:$H$7,2,0)="19"),"")</f>
        <v/>
      </c>
      <c r="AJ528" s="17" t="b">
        <f t="shared" ref="AJ528:AJ591" si="122">IF(D528="",E528="",IF(D528&lt;&gt;"",E528&lt;&gt;""))</f>
        <v>1</v>
      </c>
      <c r="AK528" s="11" t="str">
        <f t="shared" ref="AK528:AK591" si="123">LEFT(B528,1)</f>
        <v/>
      </c>
      <c r="AL528" s="11" t="str">
        <f t="shared" ref="AL528:AL591" si="124">IF(AK528="635","7","")</f>
        <v/>
      </c>
      <c r="AM528" s="11" t="str">
        <f t="shared" si="113"/>
        <v/>
      </c>
      <c r="AN528" s="11" t="str">
        <f t="shared" si="112"/>
        <v/>
      </c>
    </row>
    <row r="529" spans="1:40" x14ac:dyDescent="0.25">
      <c r="A529" s="6"/>
      <c r="B529" s="6"/>
      <c r="C529" s="2" t="str">
        <f>IFERROR(VLOOKUP(B529,DONNEES!$E:$F,2,0),"")</f>
        <v/>
      </c>
      <c r="D529" s="6"/>
      <c r="E529" s="6"/>
      <c r="F529" s="6"/>
      <c r="G529" s="6"/>
      <c r="H529" s="6"/>
      <c r="I529" s="6"/>
      <c r="J529" s="6"/>
      <c r="K529" s="6"/>
      <c r="L529" s="6"/>
      <c r="M529" s="2" t="str">
        <f>IFERROR(VLOOKUP(L529,DONNEES!$P$2:$Q$8,2,0),"")</f>
        <v/>
      </c>
      <c r="N529" s="6"/>
      <c r="O529" s="18"/>
      <c r="P529" s="18"/>
      <c r="Q529" s="6"/>
      <c r="R529" s="2" t="str">
        <f>IFERROR(VLOOKUP(Q529,DONNEES!$N$2:$O$17,2,0),"")</f>
        <v/>
      </c>
      <c r="S529" s="6"/>
      <c r="T529" s="2" t="str">
        <f>IFERROR(VLOOKUP(S529,DONNEES!$R$2:$S$6,2,0),"")</f>
        <v/>
      </c>
      <c r="V529" s="11" t="str">
        <f t="shared" si="114"/>
        <v/>
      </c>
      <c r="W529" s="11" t="b">
        <f t="shared" si="115"/>
        <v>0</v>
      </c>
      <c r="X529" s="11" t="b">
        <f t="shared" si="116"/>
        <v>0</v>
      </c>
      <c r="Y529" s="12">
        <f t="shared" si="117"/>
        <v>0</v>
      </c>
      <c r="Z529" s="11">
        <f t="shared" si="120"/>
        <v>0</v>
      </c>
      <c r="AA529" s="11">
        <f t="shared" si="121"/>
        <v>0</v>
      </c>
      <c r="AB529" s="11">
        <f t="shared" si="118"/>
        <v>1</v>
      </c>
      <c r="AC529" s="11">
        <f t="shared" si="119"/>
        <v>1</v>
      </c>
      <c r="AE529" s="11" t="str">
        <f>IF(E529&lt;&gt;"",OR(VLOOKUP(H529,DONNEES!$G$2:$H$7,2,0)="09",VLOOKUP(H529,DONNEES!$G$2:$H$7,2,0)="19"),"")</f>
        <v/>
      </c>
      <c r="AJ529" s="17" t="b">
        <f t="shared" si="122"/>
        <v>1</v>
      </c>
      <c r="AK529" s="11" t="str">
        <f t="shared" si="123"/>
        <v/>
      </c>
      <c r="AL529" s="11" t="str">
        <f t="shared" si="124"/>
        <v/>
      </c>
      <c r="AM529" s="11" t="str">
        <f t="shared" si="113"/>
        <v/>
      </c>
      <c r="AN529" s="11" t="str">
        <f t="shared" si="112"/>
        <v/>
      </c>
    </row>
    <row r="530" spans="1:40" x14ac:dyDescent="0.25">
      <c r="A530" s="6"/>
      <c r="B530" s="6"/>
      <c r="C530" s="2" t="str">
        <f>IFERROR(VLOOKUP(B530,DONNEES!$E:$F,2,0),"")</f>
        <v/>
      </c>
      <c r="D530" s="6"/>
      <c r="E530" s="6"/>
      <c r="F530" s="6"/>
      <c r="G530" s="6"/>
      <c r="H530" s="6"/>
      <c r="I530" s="6"/>
      <c r="J530" s="6"/>
      <c r="K530" s="6"/>
      <c r="L530" s="6"/>
      <c r="M530" s="2" t="str">
        <f>IFERROR(VLOOKUP(L530,DONNEES!$P$2:$Q$8,2,0),"")</f>
        <v/>
      </c>
      <c r="N530" s="6"/>
      <c r="O530" s="18"/>
      <c r="P530" s="18"/>
      <c r="Q530" s="6"/>
      <c r="R530" s="2" t="str">
        <f>IFERROR(VLOOKUP(Q530,DONNEES!$N$2:$O$17,2,0),"")</f>
        <v/>
      </c>
      <c r="S530" s="6"/>
      <c r="T530" s="2" t="str">
        <f>IFERROR(VLOOKUP(S530,DONNEES!$R$2:$S$6,2,0),"")</f>
        <v/>
      </c>
      <c r="V530" s="11" t="str">
        <f t="shared" si="114"/>
        <v/>
      </c>
      <c r="W530" s="11" t="b">
        <f t="shared" si="115"/>
        <v>0</v>
      </c>
      <c r="X530" s="11" t="b">
        <f t="shared" si="116"/>
        <v>0</v>
      </c>
      <c r="Y530" s="12">
        <f t="shared" si="117"/>
        <v>0</v>
      </c>
      <c r="Z530" s="11">
        <f t="shared" si="120"/>
        <v>0</v>
      </c>
      <c r="AA530" s="11">
        <f t="shared" si="121"/>
        <v>0</v>
      </c>
      <c r="AB530" s="11">
        <f t="shared" si="118"/>
        <v>1</v>
      </c>
      <c r="AC530" s="11">
        <f t="shared" si="119"/>
        <v>1</v>
      </c>
      <c r="AE530" s="11" t="str">
        <f>IF(E530&lt;&gt;"",OR(VLOOKUP(H530,DONNEES!$G$2:$H$7,2,0)="09",VLOOKUP(H530,DONNEES!$G$2:$H$7,2,0)="19"),"")</f>
        <v/>
      </c>
      <c r="AJ530" s="17" t="b">
        <f t="shared" si="122"/>
        <v>1</v>
      </c>
      <c r="AK530" s="11" t="str">
        <f t="shared" si="123"/>
        <v/>
      </c>
      <c r="AL530" s="11" t="str">
        <f t="shared" si="124"/>
        <v/>
      </c>
      <c r="AM530" s="11" t="str">
        <f t="shared" si="113"/>
        <v/>
      </c>
      <c r="AN530" s="11" t="str">
        <f t="shared" si="112"/>
        <v/>
      </c>
    </row>
    <row r="531" spans="1:40" x14ac:dyDescent="0.25">
      <c r="A531" s="6"/>
      <c r="B531" s="6"/>
      <c r="C531" s="2" t="str">
        <f>IFERROR(VLOOKUP(B531,DONNEES!$E:$F,2,0),"")</f>
        <v/>
      </c>
      <c r="D531" s="6"/>
      <c r="E531" s="6"/>
      <c r="F531" s="6"/>
      <c r="G531" s="6"/>
      <c r="H531" s="6"/>
      <c r="I531" s="6"/>
      <c r="J531" s="6"/>
      <c r="K531" s="6"/>
      <c r="L531" s="6"/>
      <c r="M531" s="2" t="str">
        <f>IFERROR(VLOOKUP(L531,DONNEES!$P$2:$Q$8,2,0),"")</f>
        <v/>
      </c>
      <c r="N531" s="6"/>
      <c r="O531" s="18"/>
      <c r="P531" s="18"/>
      <c r="Q531" s="6"/>
      <c r="R531" s="2" t="str">
        <f>IFERROR(VLOOKUP(Q531,DONNEES!$N$2:$O$17,2,0),"")</f>
        <v/>
      </c>
      <c r="S531" s="6"/>
      <c r="T531" s="2" t="str">
        <f>IFERROR(VLOOKUP(S531,DONNEES!$R$2:$S$6,2,0),"")</f>
        <v/>
      </c>
      <c r="V531" s="11" t="str">
        <f t="shared" si="114"/>
        <v/>
      </c>
      <c r="W531" s="11" t="b">
        <f t="shared" si="115"/>
        <v>0</v>
      </c>
      <c r="X531" s="11" t="b">
        <f t="shared" si="116"/>
        <v>0</v>
      </c>
      <c r="Y531" s="12">
        <f t="shared" si="117"/>
        <v>0</v>
      </c>
      <c r="Z531" s="11">
        <f t="shared" si="120"/>
        <v>0</v>
      </c>
      <c r="AA531" s="11">
        <f t="shared" si="121"/>
        <v>0</v>
      </c>
      <c r="AB531" s="11">
        <f t="shared" si="118"/>
        <v>1</v>
      </c>
      <c r="AC531" s="11">
        <f t="shared" si="119"/>
        <v>1</v>
      </c>
      <c r="AE531" s="11" t="str">
        <f>IF(E531&lt;&gt;"",OR(VLOOKUP(H531,DONNEES!$G$2:$H$7,2,0)="09",VLOOKUP(H531,DONNEES!$G$2:$H$7,2,0)="19"),"")</f>
        <v/>
      </c>
      <c r="AJ531" s="17" t="b">
        <f t="shared" si="122"/>
        <v>1</v>
      </c>
      <c r="AK531" s="11" t="str">
        <f t="shared" si="123"/>
        <v/>
      </c>
      <c r="AL531" s="11" t="str">
        <f t="shared" si="124"/>
        <v/>
      </c>
      <c r="AM531" s="11" t="str">
        <f t="shared" si="113"/>
        <v/>
      </c>
      <c r="AN531" s="11" t="str">
        <f t="shared" si="112"/>
        <v/>
      </c>
    </row>
    <row r="532" spans="1:40" x14ac:dyDescent="0.25">
      <c r="A532" s="6"/>
      <c r="B532" s="6"/>
      <c r="C532" s="2" t="str">
        <f>IFERROR(VLOOKUP(B532,DONNEES!$E:$F,2,0),"")</f>
        <v/>
      </c>
      <c r="D532" s="6"/>
      <c r="E532" s="6"/>
      <c r="F532" s="6"/>
      <c r="G532" s="6"/>
      <c r="H532" s="6"/>
      <c r="I532" s="6"/>
      <c r="J532" s="6"/>
      <c r="K532" s="6"/>
      <c r="L532" s="6"/>
      <c r="M532" s="2" t="str">
        <f>IFERROR(VLOOKUP(L532,DONNEES!$P$2:$Q$8,2,0),"")</f>
        <v/>
      </c>
      <c r="N532" s="6"/>
      <c r="O532" s="18"/>
      <c r="P532" s="18"/>
      <c r="Q532" s="6"/>
      <c r="R532" s="2" t="str">
        <f>IFERROR(VLOOKUP(Q532,DONNEES!$N$2:$O$17,2,0),"")</f>
        <v/>
      </c>
      <c r="S532" s="6"/>
      <c r="T532" s="2" t="str">
        <f>IFERROR(VLOOKUP(S532,DONNEES!$R$2:$S$6,2,0),"")</f>
        <v/>
      </c>
      <c r="V532" s="11" t="str">
        <f t="shared" si="114"/>
        <v/>
      </c>
      <c r="W532" s="11" t="b">
        <f t="shared" si="115"/>
        <v>0</v>
      </c>
      <c r="X532" s="11" t="b">
        <f t="shared" si="116"/>
        <v>0</v>
      </c>
      <c r="Y532" s="12">
        <f t="shared" si="117"/>
        <v>0</v>
      </c>
      <c r="Z532" s="11">
        <f t="shared" si="120"/>
        <v>0</v>
      </c>
      <c r="AA532" s="11">
        <f t="shared" si="121"/>
        <v>0</v>
      </c>
      <c r="AB532" s="11">
        <f t="shared" si="118"/>
        <v>1</v>
      </c>
      <c r="AC532" s="11">
        <f t="shared" si="119"/>
        <v>1</v>
      </c>
      <c r="AE532" s="11" t="str">
        <f>IF(E532&lt;&gt;"",OR(VLOOKUP(H532,DONNEES!$G$2:$H$7,2,0)="09",VLOOKUP(H532,DONNEES!$G$2:$H$7,2,0)="19"),"")</f>
        <v/>
      </c>
      <c r="AJ532" s="17" t="b">
        <f t="shared" si="122"/>
        <v>1</v>
      </c>
      <c r="AK532" s="11" t="str">
        <f t="shared" si="123"/>
        <v/>
      </c>
      <c r="AL532" s="11" t="str">
        <f t="shared" si="124"/>
        <v/>
      </c>
      <c r="AM532" s="11" t="str">
        <f t="shared" si="113"/>
        <v/>
      </c>
      <c r="AN532" s="11" t="str">
        <f t="shared" si="112"/>
        <v/>
      </c>
    </row>
    <row r="533" spans="1:40" x14ac:dyDescent="0.25">
      <c r="A533" s="6"/>
      <c r="B533" s="6"/>
      <c r="C533" s="2" t="str">
        <f>IFERROR(VLOOKUP(B533,DONNEES!$E:$F,2,0),"")</f>
        <v/>
      </c>
      <c r="D533" s="6"/>
      <c r="E533" s="6"/>
      <c r="F533" s="6"/>
      <c r="G533" s="6"/>
      <c r="H533" s="6"/>
      <c r="I533" s="6"/>
      <c r="J533" s="6"/>
      <c r="K533" s="6"/>
      <c r="L533" s="6"/>
      <c r="M533" s="2" t="str">
        <f>IFERROR(VLOOKUP(L533,DONNEES!$P$2:$Q$8,2,0),"")</f>
        <v/>
      </c>
      <c r="N533" s="6"/>
      <c r="O533" s="18"/>
      <c r="P533" s="18"/>
      <c r="Q533" s="6"/>
      <c r="R533" s="2" t="str">
        <f>IFERROR(VLOOKUP(Q533,DONNEES!$N$2:$O$17,2,0),"")</f>
        <v/>
      </c>
      <c r="S533" s="6"/>
      <c r="T533" s="2" t="str">
        <f>IFERROR(VLOOKUP(S533,DONNEES!$R$2:$S$6,2,0),"")</f>
        <v/>
      </c>
      <c r="V533" s="11" t="str">
        <f t="shared" si="114"/>
        <v/>
      </c>
      <c r="W533" s="11" t="b">
        <f t="shared" si="115"/>
        <v>0</v>
      </c>
      <c r="X533" s="11" t="b">
        <f t="shared" si="116"/>
        <v>0</v>
      </c>
      <c r="Y533" s="12">
        <f t="shared" si="117"/>
        <v>0</v>
      </c>
      <c r="Z533" s="11">
        <f t="shared" si="120"/>
        <v>0</v>
      </c>
      <c r="AA533" s="11">
        <f t="shared" si="121"/>
        <v>0</v>
      </c>
      <c r="AB533" s="11">
        <f t="shared" si="118"/>
        <v>1</v>
      </c>
      <c r="AC533" s="11">
        <f t="shared" si="119"/>
        <v>1</v>
      </c>
      <c r="AE533" s="11" t="str">
        <f>IF(E533&lt;&gt;"",OR(VLOOKUP(H533,DONNEES!$G$2:$H$7,2,0)="09",VLOOKUP(H533,DONNEES!$G$2:$H$7,2,0)="19"),"")</f>
        <v/>
      </c>
      <c r="AJ533" s="17" t="b">
        <f t="shared" si="122"/>
        <v>1</v>
      </c>
      <c r="AK533" s="11" t="str">
        <f t="shared" si="123"/>
        <v/>
      </c>
      <c r="AL533" s="11" t="str">
        <f t="shared" si="124"/>
        <v/>
      </c>
      <c r="AM533" s="11" t="str">
        <f t="shared" si="113"/>
        <v/>
      </c>
      <c r="AN533" s="11" t="str">
        <f t="shared" si="112"/>
        <v/>
      </c>
    </row>
    <row r="534" spans="1:40" x14ac:dyDescent="0.25">
      <c r="A534" s="6"/>
      <c r="B534" s="6"/>
      <c r="C534" s="2" t="str">
        <f>IFERROR(VLOOKUP(B534,DONNEES!$E:$F,2,0),"")</f>
        <v/>
      </c>
      <c r="D534" s="6"/>
      <c r="E534" s="6"/>
      <c r="F534" s="6"/>
      <c r="G534" s="6"/>
      <c r="H534" s="6"/>
      <c r="I534" s="6"/>
      <c r="J534" s="6"/>
      <c r="K534" s="6"/>
      <c r="L534" s="6"/>
      <c r="M534" s="2" t="str">
        <f>IFERROR(VLOOKUP(L534,DONNEES!$P$2:$Q$8,2,0),"")</f>
        <v/>
      </c>
      <c r="N534" s="6"/>
      <c r="O534" s="18"/>
      <c r="P534" s="18"/>
      <c r="Q534" s="6"/>
      <c r="R534" s="2" t="str">
        <f>IFERROR(VLOOKUP(Q534,DONNEES!$N$2:$O$17,2,0),"")</f>
        <v/>
      </c>
      <c r="S534" s="6"/>
      <c r="T534" s="2" t="str">
        <f>IFERROR(VLOOKUP(S534,DONNEES!$R$2:$S$6,2,0),"")</f>
        <v/>
      </c>
      <c r="V534" s="11" t="str">
        <f t="shared" si="114"/>
        <v/>
      </c>
      <c r="W534" s="11" t="b">
        <f t="shared" si="115"/>
        <v>0</v>
      </c>
      <c r="X534" s="11" t="b">
        <f t="shared" si="116"/>
        <v>0</v>
      </c>
      <c r="Y534" s="12">
        <f t="shared" si="117"/>
        <v>0</v>
      </c>
      <c r="Z534" s="11">
        <f t="shared" si="120"/>
        <v>0</v>
      </c>
      <c r="AA534" s="11">
        <f t="shared" si="121"/>
        <v>0</v>
      </c>
      <c r="AB534" s="11">
        <f t="shared" si="118"/>
        <v>1</v>
      </c>
      <c r="AC534" s="11">
        <f t="shared" si="119"/>
        <v>1</v>
      </c>
      <c r="AE534" s="11" t="str">
        <f>IF(E534&lt;&gt;"",OR(VLOOKUP(H534,DONNEES!$G$2:$H$7,2,0)="09",VLOOKUP(H534,DONNEES!$G$2:$H$7,2,0)="19"),"")</f>
        <v/>
      </c>
      <c r="AJ534" s="17" t="b">
        <f t="shared" si="122"/>
        <v>1</v>
      </c>
      <c r="AK534" s="11" t="str">
        <f t="shared" si="123"/>
        <v/>
      </c>
      <c r="AL534" s="11" t="str">
        <f t="shared" si="124"/>
        <v/>
      </c>
      <c r="AM534" s="11" t="str">
        <f t="shared" si="113"/>
        <v/>
      </c>
      <c r="AN534" s="11" t="str">
        <f t="shared" si="112"/>
        <v/>
      </c>
    </row>
    <row r="535" spans="1:40" x14ac:dyDescent="0.25">
      <c r="A535" s="6"/>
      <c r="B535" s="6"/>
      <c r="C535" s="2" t="str">
        <f>IFERROR(VLOOKUP(B535,DONNEES!$E:$F,2,0),"")</f>
        <v/>
      </c>
      <c r="D535" s="6"/>
      <c r="E535" s="6"/>
      <c r="F535" s="6"/>
      <c r="G535" s="6"/>
      <c r="H535" s="6"/>
      <c r="I535" s="6"/>
      <c r="J535" s="6"/>
      <c r="K535" s="6"/>
      <c r="L535" s="6"/>
      <c r="M535" s="2" t="str">
        <f>IFERROR(VLOOKUP(L535,DONNEES!$P$2:$Q$8,2,0),"")</f>
        <v/>
      </c>
      <c r="N535" s="6"/>
      <c r="O535" s="18"/>
      <c r="P535" s="18"/>
      <c r="Q535" s="6"/>
      <c r="R535" s="2" t="str">
        <f>IFERROR(VLOOKUP(Q535,DONNEES!$N$2:$O$17,2,0),"")</f>
        <v/>
      </c>
      <c r="S535" s="6"/>
      <c r="T535" s="2" t="str">
        <f>IFERROR(VLOOKUP(S535,DONNEES!$R$2:$S$6,2,0),"")</f>
        <v/>
      </c>
      <c r="V535" s="11" t="str">
        <f t="shared" si="114"/>
        <v/>
      </c>
      <c r="W535" s="11" t="b">
        <f t="shared" si="115"/>
        <v>0</v>
      </c>
      <c r="X535" s="11" t="b">
        <f t="shared" si="116"/>
        <v>0</v>
      </c>
      <c r="Y535" s="12">
        <f t="shared" si="117"/>
        <v>0</v>
      </c>
      <c r="Z535" s="11">
        <f t="shared" si="120"/>
        <v>0</v>
      </c>
      <c r="AA535" s="11">
        <f t="shared" si="121"/>
        <v>0</v>
      </c>
      <c r="AB535" s="11">
        <f t="shared" si="118"/>
        <v>1</v>
      </c>
      <c r="AC535" s="11">
        <f t="shared" si="119"/>
        <v>1</v>
      </c>
      <c r="AE535" s="11" t="str">
        <f>IF(E535&lt;&gt;"",OR(VLOOKUP(H535,DONNEES!$G$2:$H$7,2,0)="09",VLOOKUP(H535,DONNEES!$G$2:$H$7,2,0)="19"),"")</f>
        <v/>
      </c>
      <c r="AJ535" s="17" t="b">
        <f t="shared" si="122"/>
        <v>1</v>
      </c>
      <c r="AK535" s="11" t="str">
        <f t="shared" si="123"/>
        <v/>
      </c>
      <c r="AL535" s="11" t="str">
        <f t="shared" si="124"/>
        <v/>
      </c>
      <c r="AM535" s="11" t="str">
        <f t="shared" si="113"/>
        <v/>
      </c>
      <c r="AN535" s="11" t="str">
        <f t="shared" si="112"/>
        <v/>
      </c>
    </row>
    <row r="536" spans="1:40" x14ac:dyDescent="0.25">
      <c r="A536" s="6"/>
      <c r="B536" s="6"/>
      <c r="C536" s="2" t="str">
        <f>IFERROR(VLOOKUP(B536,DONNEES!$E:$F,2,0),"")</f>
        <v/>
      </c>
      <c r="D536" s="6"/>
      <c r="E536" s="6"/>
      <c r="F536" s="6"/>
      <c r="G536" s="6"/>
      <c r="H536" s="6"/>
      <c r="I536" s="6"/>
      <c r="J536" s="6"/>
      <c r="K536" s="6"/>
      <c r="L536" s="6"/>
      <c r="M536" s="2" t="str">
        <f>IFERROR(VLOOKUP(L536,DONNEES!$P$2:$Q$8,2,0),"")</f>
        <v/>
      </c>
      <c r="N536" s="6"/>
      <c r="O536" s="18"/>
      <c r="P536" s="18"/>
      <c r="Q536" s="6"/>
      <c r="R536" s="2" t="str">
        <f>IFERROR(VLOOKUP(Q536,DONNEES!$N$2:$O$17,2,0),"")</f>
        <v/>
      </c>
      <c r="S536" s="6"/>
      <c r="T536" s="2" t="str">
        <f>IFERROR(VLOOKUP(S536,DONNEES!$R$2:$S$6,2,0),"")</f>
        <v/>
      </c>
      <c r="V536" s="11" t="str">
        <f t="shared" si="114"/>
        <v/>
      </c>
      <c r="W536" s="11" t="b">
        <f t="shared" si="115"/>
        <v>0</v>
      </c>
      <c r="X536" s="11" t="b">
        <f t="shared" si="116"/>
        <v>0</v>
      </c>
      <c r="Y536" s="12">
        <f t="shared" si="117"/>
        <v>0</v>
      </c>
      <c r="Z536" s="11">
        <f t="shared" si="120"/>
        <v>0</v>
      </c>
      <c r="AA536" s="11">
        <f t="shared" si="121"/>
        <v>0</v>
      </c>
      <c r="AB536" s="11">
        <f t="shared" si="118"/>
        <v>1</v>
      </c>
      <c r="AC536" s="11">
        <f t="shared" si="119"/>
        <v>1</v>
      </c>
      <c r="AE536" s="11" t="str">
        <f>IF(E536&lt;&gt;"",OR(VLOOKUP(H536,DONNEES!$G$2:$H$7,2,0)="09",VLOOKUP(H536,DONNEES!$G$2:$H$7,2,0)="19"),"")</f>
        <v/>
      </c>
      <c r="AJ536" s="17" t="b">
        <f t="shared" si="122"/>
        <v>1</v>
      </c>
      <c r="AK536" s="11" t="str">
        <f t="shared" si="123"/>
        <v/>
      </c>
      <c r="AL536" s="11" t="str">
        <f t="shared" si="124"/>
        <v/>
      </c>
      <c r="AM536" s="11" t="str">
        <f t="shared" si="113"/>
        <v/>
      </c>
      <c r="AN536" s="11" t="str">
        <f t="shared" si="112"/>
        <v/>
      </c>
    </row>
    <row r="537" spans="1:40" x14ac:dyDescent="0.25">
      <c r="A537" s="6"/>
      <c r="B537" s="6"/>
      <c r="C537" s="2" t="str">
        <f>IFERROR(VLOOKUP(B537,DONNEES!$E:$F,2,0),"")</f>
        <v/>
      </c>
      <c r="D537" s="6"/>
      <c r="E537" s="6"/>
      <c r="F537" s="6"/>
      <c r="G537" s="6"/>
      <c r="H537" s="6"/>
      <c r="I537" s="6"/>
      <c r="J537" s="6"/>
      <c r="K537" s="6"/>
      <c r="L537" s="6"/>
      <c r="M537" s="2" t="str">
        <f>IFERROR(VLOOKUP(L537,DONNEES!$P$2:$Q$8,2,0),"")</f>
        <v/>
      </c>
      <c r="N537" s="6"/>
      <c r="O537" s="18"/>
      <c r="P537" s="18"/>
      <c r="Q537" s="6"/>
      <c r="R537" s="2" t="str">
        <f>IFERROR(VLOOKUP(Q537,DONNEES!$N$2:$O$17,2,0),"")</f>
        <v/>
      </c>
      <c r="S537" s="6"/>
      <c r="T537" s="2" t="str">
        <f>IFERROR(VLOOKUP(S537,DONNEES!$R$2:$S$6,2,0),"")</f>
        <v/>
      </c>
      <c r="V537" s="11" t="str">
        <f t="shared" si="114"/>
        <v/>
      </c>
      <c r="W537" s="11" t="b">
        <f t="shared" si="115"/>
        <v>0</v>
      </c>
      <c r="X537" s="11" t="b">
        <f t="shared" si="116"/>
        <v>0</v>
      </c>
      <c r="Y537" s="12">
        <f t="shared" si="117"/>
        <v>0</v>
      </c>
      <c r="Z537" s="11">
        <f t="shared" si="120"/>
        <v>0</v>
      </c>
      <c r="AA537" s="11">
        <f t="shared" si="121"/>
        <v>0</v>
      </c>
      <c r="AB537" s="11">
        <f t="shared" si="118"/>
        <v>1</v>
      </c>
      <c r="AC537" s="11">
        <f t="shared" si="119"/>
        <v>1</v>
      </c>
      <c r="AE537" s="11" t="str">
        <f>IF(E537&lt;&gt;"",OR(VLOOKUP(H537,DONNEES!$G$2:$H$7,2,0)="09",VLOOKUP(H537,DONNEES!$G$2:$H$7,2,0)="19"),"")</f>
        <v/>
      </c>
      <c r="AJ537" s="17" t="b">
        <f t="shared" si="122"/>
        <v>1</v>
      </c>
      <c r="AK537" s="11" t="str">
        <f t="shared" si="123"/>
        <v/>
      </c>
      <c r="AL537" s="11" t="str">
        <f t="shared" si="124"/>
        <v/>
      </c>
      <c r="AM537" s="11" t="str">
        <f t="shared" si="113"/>
        <v/>
      </c>
      <c r="AN537" s="11" t="str">
        <f t="shared" ref="AN537:AN600" si="125">IF(AL537&lt;&gt;"",AL537,AM537)</f>
        <v/>
      </c>
    </row>
    <row r="538" spans="1:40" x14ac:dyDescent="0.25">
      <c r="A538" s="6"/>
      <c r="B538" s="6"/>
      <c r="C538" s="2" t="str">
        <f>IFERROR(VLOOKUP(B538,DONNEES!$E:$F,2,0),"")</f>
        <v/>
      </c>
      <c r="D538" s="6"/>
      <c r="E538" s="6"/>
      <c r="F538" s="6"/>
      <c r="G538" s="6"/>
      <c r="H538" s="6"/>
      <c r="I538" s="6"/>
      <c r="J538" s="6"/>
      <c r="K538" s="6"/>
      <c r="L538" s="6"/>
      <c r="M538" s="2" t="str">
        <f>IFERROR(VLOOKUP(L538,DONNEES!$P$2:$Q$8,2,0),"")</f>
        <v/>
      </c>
      <c r="N538" s="6"/>
      <c r="O538" s="18"/>
      <c r="P538" s="18"/>
      <c r="Q538" s="6"/>
      <c r="R538" s="2" t="str">
        <f>IFERROR(VLOOKUP(Q538,DONNEES!$N$2:$O$17,2,0),"")</f>
        <v/>
      </c>
      <c r="S538" s="6"/>
      <c r="T538" s="2" t="str">
        <f>IFERROR(VLOOKUP(S538,DONNEES!$R$2:$S$6,2,0),"")</f>
        <v/>
      </c>
      <c r="V538" s="11" t="str">
        <f t="shared" si="114"/>
        <v/>
      </c>
      <c r="W538" s="11" t="b">
        <f t="shared" si="115"/>
        <v>0</v>
      </c>
      <c r="X538" s="11" t="b">
        <f t="shared" si="116"/>
        <v>0</v>
      </c>
      <c r="Y538" s="12">
        <f t="shared" si="117"/>
        <v>0</v>
      </c>
      <c r="Z538" s="11">
        <f t="shared" si="120"/>
        <v>0</v>
      </c>
      <c r="AA538" s="11">
        <f t="shared" si="121"/>
        <v>0</v>
      </c>
      <c r="AB538" s="11">
        <f t="shared" si="118"/>
        <v>1</v>
      </c>
      <c r="AC538" s="11">
        <f t="shared" si="119"/>
        <v>1</v>
      </c>
      <c r="AE538" s="11" t="str">
        <f>IF(E538&lt;&gt;"",OR(VLOOKUP(H538,DONNEES!$G$2:$H$7,2,0)="09",VLOOKUP(H538,DONNEES!$G$2:$H$7,2,0)="19"),"")</f>
        <v/>
      </c>
      <c r="AJ538" s="17" t="b">
        <f t="shared" si="122"/>
        <v>1</v>
      </c>
      <c r="AK538" s="11" t="str">
        <f t="shared" si="123"/>
        <v/>
      </c>
      <c r="AL538" s="11" t="str">
        <f t="shared" si="124"/>
        <v/>
      </c>
      <c r="AM538" s="11" t="str">
        <f t="shared" ref="AM538:AM601" si="126">IF(MID(AK538,1,1)="7","7","")</f>
        <v/>
      </c>
      <c r="AN538" s="11" t="str">
        <f t="shared" si="125"/>
        <v/>
      </c>
    </row>
    <row r="539" spans="1:40" x14ac:dyDescent="0.25">
      <c r="A539" s="6"/>
      <c r="B539" s="6"/>
      <c r="C539" s="2" t="str">
        <f>IFERROR(VLOOKUP(B539,DONNEES!$E:$F,2,0),"")</f>
        <v/>
      </c>
      <c r="D539" s="6"/>
      <c r="E539" s="6"/>
      <c r="F539" s="6"/>
      <c r="G539" s="6"/>
      <c r="H539" s="6"/>
      <c r="I539" s="6"/>
      <c r="J539" s="6"/>
      <c r="K539" s="6"/>
      <c r="L539" s="6"/>
      <c r="M539" s="2" t="str">
        <f>IFERROR(VLOOKUP(L539,DONNEES!$P$2:$Q$8,2,0),"")</f>
        <v/>
      </c>
      <c r="N539" s="6"/>
      <c r="O539" s="18"/>
      <c r="P539" s="18"/>
      <c r="Q539" s="6"/>
      <c r="R539" s="2" t="str">
        <f>IFERROR(VLOOKUP(Q539,DONNEES!$N$2:$O$17,2,0),"")</f>
        <v/>
      </c>
      <c r="S539" s="6"/>
      <c r="T539" s="2" t="str">
        <f>IFERROR(VLOOKUP(S539,DONNEES!$R$2:$S$6,2,0),"")</f>
        <v/>
      </c>
      <c r="V539" s="11" t="str">
        <f t="shared" si="114"/>
        <v/>
      </c>
      <c r="W539" s="11" t="b">
        <f t="shared" si="115"/>
        <v>0</v>
      </c>
      <c r="X539" s="11" t="b">
        <f t="shared" si="116"/>
        <v>0</v>
      </c>
      <c r="Y539" s="12">
        <f t="shared" si="117"/>
        <v>0</v>
      </c>
      <c r="Z539" s="11">
        <f t="shared" si="120"/>
        <v>0</v>
      </c>
      <c r="AA539" s="11">
        <f t="shared" si="121"/>
        <v>0</v>
      </c>
      <c r="AB539" s="11">
        <f t="shared" si="118"/>
        <v>1</v>
      </c>
      <c r="AC539" s="11">
        <f t="shared" si="119"/>
        <v>1</v>
      </c>
      <c r="AE539" s="11" t="str">
        <f>IF(E539&lt;&gt;"",OR(VLOOKUP(H539,DONNEES!$G$2:$H$7,2,0)="09",VLOOKUP(H539,DONNEES!$G$2:$H$7,2,0)="19"),"")</f>
        <v/>
      </c>
      <c r="AJ539" s="17" t="b">
        <f t="shared" si="122"/>
        <v>1</v>
      </c>
      <c r="AK539" s="11" t="str">
        <f t="shared" si="123"/>
        <v/>
      </c>
      <c r="AL539" s="11" t="str">
        <f t="shared" si="124"/>
        <v/>
      </c>
      <c r="AM539" s="11" t="str">
        <f t="shared" si="126"/>
        <v/>
      </c>
      <c r="AN539" s="11" t="str">
        <f t="shared" si="125"/>
        <v/>
      </c>
    </row>
    <row r="540" spans="1:40" x14ac:dyDescent="0.25">
      <c r="A540" s="6"/>
      <c r="B540" s="6"/>
      <c r="C540" s="2" t="str">
        <f>IFERROR(VLOOKUP(B540,DONNEES!$E:$F,2,0),"")</f>
        <v/>
      </c>
      <c r="D540" s="6"/>
      <c r="E540" s="6"/>
      <c r="F540" s="6"/>
      <c r="G540" s="6"/>
      <c r="H540" s="6"/>
      <c r="I540" s="6"/>
      <c r="J540" s="6"/>
      <c r="K540" s="6"/>
      <c r="L540" s="6"/>
      <c r="M540" s="2" t="str">
        <f>IFERROR(VLOOKUP(L540,DONNEES!$P$2:$Q$8,2,0),"")</f>
        <v/>
      </c>
      <c r="N540" s="6"/>
      <c r="O540" s="18"/>
      <c r="P540" s="18"/>
      <c r="Q540" s="6"/>
      <c r="R540" s="2" t="str">
        <f>IFERROR(VLOOKUP(Q540,DONNEES!$N$2:$O$17,2,0),"")</f>
        <v/>
      </c>
      <c r="S540" s="6"/>
      <c r="T540" s="2" t="str">
        <f>IFERROR(VLOOKUP(S540,DONNEES!$R$2:$S$6,2,0),"")</f>
        <v/>
      </c>
      <c r="V540" s="11" t="str">
        <f t="shared" si="114"/>
        <v/>
      </c>
      <c r="W540" s="11" t="b">
        <f t="shared" si="115"/>
        <v>0</v>
      </c>
      <c r="X540" s="11" t="b">
        <f t="shared" si="116"/>
        <v>0</v>
      </c>
      <c r="Y540" s="12">
        <f t="shared" si="117"/>
        <v>0</v>
      </c>
      <c r="Z540" s="11">
        <f t="shared" si="120"/>
        <v>0</v>
      </c>
      <c r="AA540" s="11">
        <f t="shared" si="121"/>
        <v>0</v>
      </c>
      <c r="AB540" s="11">
        <f t="shared" si="118"/>
        <v>1</v>
      </c>
      <c r="AC540" s="11">
        <f t="shared" si="119"/>
        <v>1</v>
      </c>
      <c r="AE540" s="11" t="str">
        <f>IF(E540&lt;&gt;"",OR(VLOOKUP(H540,DONNEES!$G$2:$H$7,2,0)="09",VLOOKUP(H540,DONNEES!$G$2:$H$7,2,0)="19"),"")</f>
        <v/>
      </c>
      <c r="AJ540" s="17" t="b">
        <f t="shared" si="122"/>
        <v>1</v>
      </c>
      <c r="AK540" s="11" t="str">
        <f t="shared" si="123"/>
        <v/>
      </c>
      <c r="AL540" s="11" t="str">
        <f t="shared" si="124"/>
        <v/>
      </c>
      <c r="AM540" s="11" t="str">
        <f t="shared" si="126"/>
        <v/>
      </c>
      <c r="AN540" s="11" t="str">
        <f t="shared" si="125"/>
        <v/>
      </c>
    </row>
    <row r="541" spans="1:40" x14ac:dyDescent="0.25">
      <c r="A541" s="6"/>
      <c r="B541" s="6"/>
      <c r="C541" s="2" t="str">
        <f>IFERROR(VLOOKUP(B541,DONNEES!$E:$F,2,0),"")</f>
        <v/>
      </c>
      <c r="D541" s="6"/>
      <c r="E541" s="6"/>
      <c r="F541" s="6"/>
      <c r="G541" s="6"/>
      <c r="H541" s="6"/>
      <c r="I541" s="6"/>
      <c r="J541" s="6"/>
      <c r="K541" s="6"/>
      <c r="L541" s="6"/>
      <c r="M541" s="2" t="str">
        <f>IFERROR(VLOOKUP(L541,DONNEES!$P$2:$Q$8,2,0),"")</f>
        <v/>
      </c>
      <c r="N541" s="6"/>
      <c r="O541" s="18"/>
      <c r="P541" s="18"/>
      <c r="Q541" s="6"/>
      <c r="R541" s="2" t="str">
        <f>IFERROR(VLOOKUP(Q541,DONNEES!$N$2:$O$17,2,0),"")</f>
        <v/>
      </c>
      <c r="S541" s="6"/>
      <c r="T541" s="2" t="str">
        <f>IFERROR(VLOOKUP(S541,DONNEES!$R$2:$S$6,2,0),"")</f>
        <v/>
      </c>
      <c r="V541" s="11" t="str">
        <f t="shared" si="114"/>
        <v/>
      </c>
      <c r="W541" s="11" t="b">
        <f t="shared" si="115"/>
        <v>0</v>
      </c>
      <c r="X541" s="11" t="b">
        <f t="shared" si="116"/>
        <v>0</v>
      </c>
      <c r="Y541" s="12">
        <f t="shared" si="117"/>
        <v>0</v>
      </c>
      <c r="Z541" s="11">
        <f t="shared" si="120"/>
        <v>0</v>
      </c>
      <c r="AA541" s="11">
        <f t="shared" si="121"/>
        <v>0</v>
      </c>
      <c r="AB541" s="11">
        <f t="shared" si="118"/>
        <v>1</v>
      </c>
      <c r="AC541" s="11">
        <f t="shared" si="119"/>
        <v>1</v>
      </c>
      <c r="AE541" s="11" t="str">
        <f>IF(E541&lt;&gt;"",OR(VLOOKUP(H541,DONNEES!$G$2:$H$7,2,0)="09",VLOOKUP(H541,DONNEES!$G$2:$H$7,2,0)="19"),"")</f>
        <v/>
      </c>
      <c r="AJ541" s="17" t="b">
        <f t="shared" si="122"/>
        <v>1</v>
      </c>
      <c r="AK541" s="11" t="str">
        <f t="shared" si="123"/>
        <v/>
      </c>
      <c r="AL541" s="11" t="str">
        <f t="shared" si="124"/>
        <v/>
      </c>
      <c r="AM541" s="11" t="str">
        <f t="shared" si="126"/>
        <v/>
      </c>
      <c r="AN541" s="11" t="str">
        <f t="shared" si="125"/>
        <v/>
      </c>
    </row>
    <row r="542" spans="1:40" x14ac:dyDescent="0.25">
      <c r="A542" s="6"/>
      <c r="B542" s="6"/>
      <c r="C542" s="2" t="str">
        <f>IFERROR(VLOOKUP(B542,DONNEES!$E:$F,2,0),"")</f>
        <v/>
      </c>
      <c r="D542" s="6"/>
      <c r="E542" s="6"/>
      <c r="F542" s="6"/>
      <c r="G542" s="6"/>
      <c r="H542" s="6"/>
      <c r="I542" s="6"/>
      <c r="J542" s="6"/>
      <c r="K542" s="6"/>
      <c r="L542" s="6"/>
      <c r="M542" s="2" t="str">
        <f>IFERROR(VLOOKUP(L542,DONNEES!$P$2:$Q$8,2,0),"")</f>
        <v/>
      </c>
      <c r="N542" s="6"/>
      <c r="O542" s="18"/>
      <c r="P542" s="18"/>
      <c r="Q542" s="6"/>
      <c r="R542" s="2" t="str">
        <f>IFERROR(VLOOKUP(Q542,DONNEES!$N$2:$O$17,2,0),"")</f>
        <v/>
      </c>
      <c r="S542" s="6"/>
      <c r="T542" s="2" t="str">
        <f>IFERROR(VLOOKUP(S542,DONNEES!$R$2:$S$6,2,0),"")</f>
        <v/>
      </c>
      <c r="V542" s="11" t="str">
        <f t="shared" si="114"/>
        <v/>
      </c>
      <c r="W542" s="11" t="b">
        <f t="shared" si="115"/>
        <v>0</v>
      </c>
      <c r="X542" s="11" t="b">
        <f t="shared" si="116"/>
        <v>0</v>
      </c>
      <c r="Y542" s="12">
        <f t="shared" si="117"/>
        <v>0</v>
      </c>
      <c r="Z542" s="11">
        <f t="shared" si="120"/>
        <v>0</v>
      </c>
      <c r="AA542" s="11">
        <f t="shared" si="121"/>
        <v>0</v>
      </c>
      <c r="AB542" s="11">
        <f t="shared" si="118"/>
        <v>1</v>
      </c>
      <c r="AC542" s="11">
        <f t="shared" si="119"/>
        <v>1</v>
      </c>
      <c r="AE542" s="11" t="str">
        <f>IF(E542&lt;&gt;"",OR(VLOOKUP(H542,DONNEES!$G$2:$H$7,2,0)="09",VLOOKUP(H542,DONNEES!$G$2:$H$7,2,0)="19"),"")</f>
        <v/>
      </c>
      <c r="AJ542" s="17" t="b">
        <f t="shared" si="122"/>
        <v>1</v>
      </c>
      <c r="AK542" s="11" t="str">
        <f t="shared" si="123"/>
        <v/>
      </c>
      <c r="AL542" s="11" t="str">
        <f t="shared" si="124"/>
        <v/>
      </c>
      <c r="AM542" s="11" t="str">
        <f t="shared" si="126"/>
        <v/>
      </c>
      <c r="AN542" s="11" t="str">
        <f t="shared" si="125"/>
        <v/>
      </c>
    </row>
    <row r="543" spans="1:40" x14ac:dyDescent="0.25">
      <c r="A543" s="6"/>
      <c r="B543" s="6"/>
      <c r="C543" s="2" t="str">
        <f>IFERROR(VLOOKUP(B543,DONNEES!$E:$F,2,0),"")</f>
        <v/>
      </c>
      <c r="D543" s="6"/>
      <c r="E543" s="6"/>
      <c r="F543" s="6"/>
      <c r="G543" s="6"/>
      <c r="H543" s="6"/>
      <c r="I543" s="6"/>
      <c r="J543" s="6"/>
      <c r="K543" s="6"/>
      <c r="L543" s="6"/>
      <c r="M543" s="2" t="str">
        <f>IFERROR(VLOOKUP(L543,DONNEES!$P$2:$Q$8,2,0),"")</f>
        <v/>
      </c>
      <c r="N543" s="6"/>
      <c r="O543" s="18"/>
      <c r="P543" s="18"/>
      <c r="Q543" s="6"/>
      <c r="R543" s="2" t="str">
        <f>IFERROR(VLOOKUP(Q543,DONNEES!$N$2:$O$17,2,0),"")</f>
        <v/>
      </c>
      <c r="S543" s="6"/>
      <c r="T543" s="2" t="str">
        <f>IFERROR(VLOOKUP(S543,DONNEES!$R$2:$S$6,2,0),"")</f>
        <v/>
      </c>
      <c r="V543" s="11" t="str">
        <f t="shared" si="114"/>
        <v/>
      </c>
      <c r="W543" s="11" t="b">
        <f t="shared" si="115"/>
        <v>0</v>
      </c>
      <c r="X543" s="11" t="b">
        <f t="shared" si="116"/>
        <v>0</v>
      </c>
      <c r="Y543" s="12">
        <f t="shared" si="117"/>
        <v>0</v>
      </c>
      <c r="Z543" s="11">
        <f t="shared" si="120"/>
        <v>0</v>
      </c>
      <c r="AA543" s="11">
        <f t="shared" si="121"/>
        <v>0</v>
      </c>
      <c r="AB543" s="11">
        <f t="shared" si="118"/>
        <v>1</v>
      </c>
      <c r="AC543" s="11">
        <f t="shared" si="119"/>
        <v>1</v>
      </c>
      <c r="AE543" s="11" t="str">
        <f>IF(E543&lt;&gt;"",OR(VLOOKUP(H543,DONNEES!$G$2:$H$7,2,0)="09",VLOOKUP(H543,DONNEES!$G$2:$H$7,2,0)="19"),"")</f>
        <v/>
      </c>
      <c r="AJ543" s="17" t="b">
        <f t="shared" si="122"/>
        <v>1</v>
      </c>
      <c r="AK543" s="11" t="str">
        <f t="shared" si="123"/>
        <v/>
      </c>
      <c r="AL543" s="11" t="str">
        <f t="shared" si="124"/>
        <v/>
      </c>
      <c r="AM543" s="11" t="str">
        <f t="shared" si="126"/>
        <v/>
      </c>
      <c r="AN543" s="11" t="str">
        <f t="shared" si="125"/>
        <v/>
      </c>
    </row>
    <row r="544" spans="1:40" x14ac:dyDescent="0.25">
      <c r="A544" s="6"/>
      <c r="B544" s="6"/>
      <c r="C544" s="2" t="str">
        <f>IFERROR(VLOOKUP(B544,DONNEES!$E:$F,2,0),"")</f>
        <v/>
      </c>
      <c r="D544" s="6"/>
      <c r="E544" s="6"/>
      <c r="F544" s="6"/>
      <c r="G544" s="6"/>
      <c r="H544" s="6"/>
      <c r="I544" s="6"/>
      <c r="J544" s="6"/>
      <c r="K544" s="6"/>
      <c r="L544" s="6"/>
      <c r="M544" s="2" t="str">
        <f>IFERROR(VLOOKUP(L544,DONNEES!$P$2:$Q$8,2,0),"")</f>
        <v/>
      </c>
      <c r="N544" s="6"/>
      <c r="O544" s="18"/>
      <c r="P544" s="18"/>
      <c r="Q544" s="6"/>
      <c r="R544" s="2" t="str">
        <f>IFERROR(VLOOKUP(Q544,DONNEES!$N$2:$O$17,2,0),"")</f>
        <v/>
      </c>
      <c r="S544" s="6"/>
      <c r="T544" s="2" t="str">
        <f>IFERROR(VLOOKUP(S544,DONNEES!$R$2:$S$6,2,0),"")</f>
        <v/>
      </c>
      <c r="V544" s="11" t="str">
        <f t="shared" si="114"/>
        <v/>
      </c>
      <c r="W544" s="11" t="b">
        <f t="shared" si="115"/>
        <v>0</v>
      </c>
      <c r="X544" s="11" t="b">
        <f t="shared" si="116"/>
        <v>0</v>
      </c>
      <c r="Y544" s="12">
        <f t="shared" si="117"/>
        <v>0</v>
      </c>
      <c r="Z544" s="11">
        <f t="shared" si="120"/>
        <v>0</v>
      </c>
      <c r="AA544" s="11">
        <f t="shared" si="121"/>
        <v>0</v>
      </c>
      <c r="AB544" s="11">
        <f t="shared" si="118"/>
        <v>1</v>
      </c>
      <c r="AC544" s="11">
        <f t="shared" si="119"/>
        <v>1</v>
      </c>
      <c r="AE544" s="11" t="str">
        <f>IF(E544&lt;&gt;"",OR(VLOOKUP(H544,DONNEES!$G$2:$H$7,2,0)="09",VLOOKUP(H544,DONNEES!$G$2:$H$7,2,0)="19"),"")</f>
        <v/>
      </c>
      <c r="AJ544" s="17" t="b">
        <f t="shared" si="122"/>
        <v>1</v>
      </c>
      <c r="AK544" s="11" t="str">
        <f t="shared" si="123"/>
        <v/>
      </c>
      <c r="AL544" s="11" t="str">
        <f t="shared" si="124"/>
        <v/>
      </c>
      <c r="AM544" s="11" t="str">
        <f t="shared" si="126"/>
        <v/>
      </c>
      <c r="AN544" s="11" t="str">
        <f t="shared" si="125"/>
        <v/>
      </c>
    </row>
    <row r="545" spans="1:40" x14ac:dyDescent="0.25">
      <c r="A545" s="6"/>
      <c r="B545" s="6"/>
      <c r="C545" s="2" t="str">
        <f>IFERROR(VLOOKUP(B545,DONNEES!$E:$F,2,0),"")</f>
        <v/>
      </c>
      <c r="D545" s="6"/>
      <c r="E545" s="6"/>
      <c r="F545" s="6"/>
      <c r="G545" s="6"/>
      <c r="H545" s="6"/>
      <c r="I545" s="6"/>
      <c r="J545" s="6"/>
      <c r="K545" s="6"/>
      <c r="L545" s="6"/>
      <c r="M545" s="2" t="str">
        <f>IFERROR(VLOOKUP(L545,DONNEES!$P$2:$Q$8,2,0),"")</f>
        <v/>
      </c>
      <c r="N545" s="6"/>
      <c r="O545" s="18"/>
      <c r="P545" s="18"/>
      <c r="Q545" s="6"/>
      <c r="R545" s="2" t="str">
        <f>IFERROR(VLOOKUP(Q545,DONNEES!$N$2:$O$17,2,0),"")</f>
        <v/>
      </c>
      <c r="S545" s="6"/>
      <c r="T545" s="2" t="str">
        <f>IFERROR(VLOOKUP(S545,DONNEES!$R$2:$S$6,2,0),"")</f>
        <v/>
      </c>
      <c r="V545" s="11" t="str">
        <f t="shared" si="114"/>
        <v/>
      </c>
      <c r="W545" s="11" t="b">
        <f t="shared" si="115"/>
        <v>0</v>
      </c>
      <c r="X545" s="11" t="b">
        <f t="shared" si="116"/>
        <v>0</v>
      </c>
      <c r="Y545" s="12">
        <f t="shared" si="117"/>
        <v>0</v>
      </c>
      <c r="Z545" s="11">
        <f t="shared" si="120"/>
        <v>0</v>
      </c>
      <c r="AA545" s="11">
        <f t="shared" si="121"/>
        <v>0</v>
      </c>
      <c r="AB545" s="11">
        <f t="shared" si="118"/>
        <v>1</v>
      </c>
      <c r="AC545" s="11">
        <f t="shared" si="119"/>
        <v>1</v>
      </c>
      <c r="AE545" s="11" t="str">
        <f>IF(E545&lt;&gt;"",OR(VLOOKUP(H545,DONNEES!$G$2:$H$7,2,0)="09",VLOOKUP(H545,DONNEES!$G$2:$H$7,2,0)="19"),"")</f>
        <v/>
      </c>
      <c r="AJ545" s="17" t="b">
        <f t="shared" si="122"/>
        <v>1</v>
      </c>
      <c r="AK545" s="11" t="str">
        <f t="shared" si="123"/>
        <v/>
      </c>
      <c r="AL545" s="11" t="str">
        <f t="shared" si="124"/>
        <v/>
      </c>
      <c r="AM545" s="11" t="str">
        <f t="shared" si="126"/>
        <v/>
      </c>
      <c r="AN545" s="11" t="str">
        <f t="shared" si="125"/>
        <v/>
      </c>
    </row>
    <row r="546" spans="1:40" x14ac:dyDescent="0.25">
      <c r="A546" s="6"/>
      <c r="B546" s="6"/>
      <c r="C546" s="2" t="str">
        <f>IFERROR(VLOOKUP(B546,DONNEES!$E:$F,2,0),"")</f>
        <v/>
      </c>
      <c r="D546" s="6"/>
      <c r="E546" s="6"/>
      <c r="F546" s="6"/>
      <c r="G546" s="6"/>
      <c r="H546" s="6"/>
      <c r="I546" s="6"/>
      <c r="J546" s="6"/>
      <c r="K546" s="6"/>
      <c r="L546" s="6"/>
      <c r="M546" s="2" t="str">
        <f>IFERROR(VLOOKUP(L546,DONNEES!$P$2:$Q$8,2,0),"")</f>
        <v/>
      </c>
      <c r="N546" s="6"/>
      <c r="O546" s="18"/>
      <c r="P546" s="18"/>
      <c r="Q546" s="6"/>
      <c r="R546" s="2" t="str">
        <f>IFERROR(VLOOKUP(Q546,DONNEES!$N$2:$O$17,2,0),"")</f>
        <v/>
      </c>
      <c r="S546" s="6"/>
      <c r="T546" s="2" t="str">
        <f>IFERROR(VLOOKUP(S546,DONNEES!$R$2:$S$6,2,0),"")</f>
        <v/>
      </c>
      <c r="V546" s="11" t="str">
        <f t="shared" si="114"/>
        <v/>
      </c>
      <c r="W546" s="11" t="b">
        <f t="shared" si="115"/>
        <v>0</v>
      </c>
      <c r="X546" s="11" t="b">
        <f t="shared" si="116"/>
        <v>0</v>
      </c>
      <c r="Y546" s="12">
        <f t="shared" si="117"/>
        <v>0</v>
      </c>
      <c r="Z546" s="11">
        <f t="shared" si="120"/>
        <v>0</v>
      </c>
      <c r="AA546" s="11">
        <f t="shared" si="121"/>
        <v>0</v>
      </c>
      <c r="AB546" s="11">
        <f t="shared" si="118"/>
        <v>1</v>
      </c>
      <c r="AC546" s="11">
        <f t="shared" si="119"/>
        <v>1</v>
      </c>
      <c r="AE546" s="11" t="str">
        <f>IF(E546&lt;&gt;"",OR(VLOOKUP(H546,DONNEES!$G$2:$H$7,2,0)="09",VLOOKUP(H546,DONNEES!$G$2:$H$7,2,0)="19"),"")</f>
        <v/>
      </c>
      <c r="AJ546" s="17" t="b">
        <f t="shared" si="122"/>
        <v>1</v>
      </c>
      <c r="AK546" s="11" t="str">
        <f t="shared" si="123"/>
        <v/>
      </c>
      <c r="AL546" s="11" t="str">
        <f t="shared" si="124"/>
        <v/>
      </c>
      <c r="AM546" s="11" t="str">
        <f t="shared" si="126"/>
        <v/>
      </c>
      <c r="AN546" s="11" t="str">
        <f t="shared" si="125"/>
        <v/>
      </c>
    </row>
    <row r="547" spans="1:40" x14ac:dyDescent="0.25">
      <c r="A547" s="6"/>
      <c r="B547" s="6"/>
      <c r="C547" s="2" t="str">
        <f>IFERROR(VLOOKUP(B547,DONNEES!$E:$F,2,0),"")</f>
        <v/>
      </c>
      <c r="D547" s="6"/>
      <c r="E547" s="6"/>
      <c r="F547" s="6"/>
      <c r="G547" s="6"/>
      <c r="H547" s="6"/>
      <c r="I547" s="6"/>
      <c r="J547" s="6"/>
      <c r="K547" s="6"/>
      <c r="L547" s="6"/>
      <c r="M547" s="2" t="str">
        <f>IFERROR(VLOOKUP(L547,DONNEES!$P$2:$Q$8,2,0),"")</f>
        <v/>
      </c>
      <c r="N547" s="6"/>
      <c r="O547" s="18"/>
      <c r="P547" s="18"/>
      <c r="Q547" s="6"/>
      <c r="R547" s="2" t="str">
        <f>IFERROR(VLOOKUP(Q547,DONNEES!$N$2:$O$17,2,0),"")</f>
        <v/>
      </c>
      <c r="S547" s="6"/>
      <c r="T547" s="2" t="str">
        <f>IFERROR(VLOOKUP(S547,DONNEES!$R$2:$S$6,2,0),"")</f>
        <v/>
      </c>
      <c r="V547" s="11" t="str">
        <f t="shared" si="114"/>
        <v/>
      </c>
      <c r="W547" s="11" t="b">
        <f t="shared" si="115"/>
        <v>0</v>
      </c>
      <c r="X547" s="11" t="b">
        <f t="shared" si="116"/>
        <v>0</v>
      </c>
      <c r="Y547" s="12">
        <f t="shared" si="117"/>
        <v>0</v>
      </c>
      <c r="Z547" s="11">
        <f t="shared" si="120"/>
        <v>0</v>
      </c>
      <c r="AA547" s="11">
        <f t="shared" si="121"/>
        <v>0</v>
      </c>
      <c r="AB547" s="11">
        <f t="shared" si="118"/>
        <v>1</v>
      </c>
      <c r="AC547" s="11">
        <f t="shared" si="119"/>
        <v>1</v>
      </c>
      <c r="AE547" s="11" t="str">
        <f>IF(E547&lt;&gt;"",OR(VLOOKUP(H547,DONNEES!$G$2:$H$7,2,0)="09",VLOOKUP(H547,DONNEES!$G$2:$H$7,2,0)="19"),"")</f>
        <v/>
      </c>
      <c r="AJ547" s="17" t="b">
        <f t="shared" si="122"/>
        <v>1</v>
      </c>
      <c r="AK547" s="11" t="str">
        <f t="shared" si="123"/>
        <v/>
      </c>
      <c r="AL547" s="11" t="str">
        <f t="shared" si="124"/>
        <v/>
      </c>
      <c r="AM547" s="11" t="str">
        <f t="shared" si="126"/>
        <v/>
      </c>
      <c r="AN547" s="11" t="str">
        <f t="shared" si="125"/>
        <v/>
      </c>
    </row>
    <row r="548" spans="1:40" x14ac:dyDescent="0.25">
      <c r="A548" s="6"/>
      <c r="B548" s="6"/>
      <c r="C548" s="2" t="str">
        <f>IFERROR(VLOOKUP(B548,DONNEES!$E:$F,2,0),"")</f>
        <v/>
      </c>
      <c r="D548" s="6"/>
      <c r="E548" s="6"/>
      <c r="F548" s="6"/>
      <c r="G548" s="6"/>
      <c r="H548" s="6"/>
      <c r="I548" s="6"/>
      <c r="J548" s="6"/>
      <c r="K548" s="6"/>
      <c r="L548" s="6"/>
      <c r="M548" s="2" t="str">
        <f>IFERROR(VLOOKUP(L548,DONNEES!$P$2:$Q$8,2,0),"")</f>
        <v/>
      </c>
      <c r="N548" s="6"/>
      <c r="O548" s="18"/>
      <c r="P548" s="18"/>
      <c r="Q548" s="6"/>
      <c r="R548" s="2" t="str">
        <f>IFERROR(VLOOKUP(Q548,DONNEES!$N$2:$O$17,2,0),"")</f>
        <v/>
      </c>
      <c r="S548" s="6"/>
      <c r="T548" s="2" t="str">
        <f>IFERROR(VLOOKUP(S548,DONNEES!$R$2:$S$6,2,0),"")</f>
        <v/>
      </c>
      <c r="V548" s="11" t="str">
        <f t="shared" si="114"/>
        <v/>
      </c>
      <c r="W548" s="11" t="b">
        <f t="shared" si="115"/>
        <v>0</v>
      </c>
      <c r="X548" s="11" t="b">
        <f t="shared" si="116"/>
        <v>0</v>
      </c>
      <c r="Y548" s="12">
        <f t="shared" si="117"/>
        <v>0</v>
      </c>
      <c r="Z548" s="11">
        <f t="shared" si="120"/>
        <v>0</v>
      </c>
      <c r="AA548" s="11">
        <f t="shared" si="121"/>
        <v>0</v>
      </c>
      <c r="AB548" s="11">
        <f t="shared" si="118"/>
        <v>1</v>
      </c>
      <c r="AC548" s="11">
        <f t="shared" si="119"/>
        <v>1</v>
      </c>
      <c r="AE548" s="11" t="str">
        <f>IF(E548&lt;&gt;"",OR(VLOOKUP(H548,DONNEES!$G$2:$H$7,2,0)="09",VLOOKUP(H548,DONNEES!$G$2:$H$7,2,0)="19"),"")</f>
        <v/>
      </c>
      <c r="AJ548" s="17" t="b">
        <f t="shared" si="122"/>
        <v>1</v>
      </c>
      <c r="AK548" s="11" t="str">
        <f t="shared" si="123"/>
        <v/>
      </c>
      <c r="AL548" s="11" t="str">
        <f t="shared" si="124"/>
        <v/>
      </c>
      <c r="AM548" s="11" t="str">
        <f t="shared" si="126"/>
        <v/>
      </c>
      <c r="AN548" s="11" t="str">
        <f t="shared" si="125"/>
        <v/>
      </c>
    </row>
    <row r="549" spans="1:40" x14ac:dyDescent="0.25">
      <c r="A549" s="6"/>
      <c r="B549" s="6"/>
      <c r="C549" s="2" t="str">
        <f>IFERROR(VLOOKUP(B549,DONNEES!$E:$F,2,0),"")</f>
        <v/>
      </c>
      <c r="D549" s="6"/>
      <c r="E549" s="6"/>
      <c r="F549" s="6"/>
      <c r="G549" s="6"/>
      <c r="H549" s="6"/>
      <c r="I549" s="6"/>
      <c r="J549" s="6"/>
      <c r="K549" s="6"/>
      <c r="L549" s="6"/>
      <c r="M549" s="2" t="str">
        <f>IFERROR(VLOOKUP(L549,DONNEES!$P$2:$Q$8,2,0),"")</f>
        <v/>
      </c>
      <c r="N549" s="6"/>
      <c r="O549" s="18"/>
      <c r="P549" s="18"/>
      <c r="Q549" s="6"/>
      <c r="R549" s="2" t="str">
        <f>IFERROR(VLOOKUP(Q549,DONNEES!$N$2:$O$17,2,0),"")</f>
        <v/>
      </c>
      <c r="S549" s="6"/>
      <c r="T549" s="2" t="str">
        <f>IFERROR(VLOOKUP(S549,DONNEES!$R$2:$S$6,2,0),"")</f>
        <v/>
      </c>
      <c r="V549" s="11" t="str">
        <f t="shared" si="114"/>
        <v/>
      </c>
      <c r="W549" s="11" t="b">
        <f t="shared" si="115"/>
        <v>0</v>
      </c>
      <c r="X549" s="11" t="b">
        <f t="shared" si="116"/>
        <v>0</v>
      </c>
      <c r="Y549" s="12">
        <f t="shared" si="117"/>
        <v>0</v>
      </c>
      <c r="Z549" s="11">
        <f t="shared" si="120"/>
        <v>0</v>
      </c>
      <c r="AA549" s="11">
        <f t="shared" si="121"/>
        <v>0</v>
      </c>
      <c r="AB549" s="11">
        <f t="shared" si="118"/>
        <v>1</v>
      </c>
      <c r="AC549" s="11">
        <f t="shared" si="119"/>
        <v>1</v>
      </c>
      <c r="AE549" s="11" t="str">
        <f>IF(E549&lt;&gt;"",OR(VLOOKUP(H549,DONNEES!$G$2:$H$7,2,0)="09",VLOOKUP(H549,DONNEES!$G$2:$H$7,2,0)="19"),"")</f>
        <v/>
      </c>
      <c r="AJ549" s="17" t="b">
        <f t="shared" si="122"/>
        <v>1</v>
      </c>
      <c r="AK549" s="11" t="str">
        <f t="shared" si="123"/>
        <v/>
      </c>
      <c r="AL549" s="11" t="str">
        <f t="shared" si="124"/>
        <v/>
      </c>
      <c r="AM549" s="11" t="str">
        <f t="shared" si="126"/>
        <v/>
      </c>
      <c r="AN549" s="11" t="str">
        <f t="shared" si="125"/>
        <v/>
      </c>
    </row>
    <row r="550" spans="1:40" x14ac:dyDescent="0.25">
      <c r="A550" s="6"/>
      <c r="B550" s="6"/>
      <c r="C550" s="2" t="str">
        <f>IFERROR(VLOOKUP(B550,DONNEES!$E:$F,2,0),"")</f>
        <v/>
      </c>
      <c r="D550" s="6"/>
      <c r="E550" s="6"/>
      <c r="F550" s="6"/>
      <c r="G550" s="6"/>
      <c r="H550" s="6"/>
      <c r="I550" s="6"/>
      <c r="J550" s="6"/>
      <c r="K550" s="6"/>
      <c r="L550" s="6"/>
      <c r="M550" s="2" t="str">
        <f>IFERROR(VLOOKUP(L550,DONNEES!$P$2:$Q$8,2,0),"")</f>
        <v/>
      </c>
      <c r="N550" s="6"/>
      <c r="O550" s="18"/>
      <c r="P550" s="18"/>
      <c r="Q550" s="6"/>
      <c r="R550" s="2" t="str">
        <f>IFERROR(VLOOKUP(Q550,DONNEES!$N$2:$O$17,2,0),"")</f>
        <v/>
      </c>
      <c r="S550" s="6"/>
      <c r="T550" s="2" t="str">
        <f>IFERROR(VLOOKUP(S550,DONNEES!$R$2:$S$6,2,0),"")</f>
        <v/>
      </c>
      <c r="V550" s="11" t="str">
        <f t="shared" si="114"/>
        <v/>
      </c>
      <c r="W550" s="11" t="b">
        <f t="shared" si="115"/>
        <v>0</v>
      </c>
      <c r="X550" s="11" t="b">
        <f t="shared" si="116"/>
        <v>0</v>
      </c>
      <c r="Y550" s="12">
        <f t="shared" si="117"/>
        <v>0</v>
      </c>
      <c r="Z550" s="11">
        <f t="shared" si="120"/>
        <v>0</v>
      </c>
      <c r="AA550" s="11">
        <f t="shared" si="121"/>
        <v>0</v>
      </c>
      <c r="AB550" s="11">
        <f t="shared" si="118"/>
        <v>1</v>
      </c>
      <c r="AC550" s="11">
        <f t="shared" si="119"/>
        <v>1</v>
      </c>
      <c r="AE550" s="11" t="str">
        <f>IF(E550&lt;&gt;"",OR(VLOOKUP(H550,DONNEES!$G$2:$H$7,2,0)="09",VLOOKUP(H550,DONNEES!$G$2:$H$7,2,0)="19"),"")</f>
        <v/>
      </c>
      <c r="AJ550" s="17" t="b">
        <f t="shared" si="122"/>
        <v>1</v>
      </c>
      <c r="AK550" s="11" t="str">
        <f t="shared" si="123"/>
        <v/>
      </c>
      <c r="AL550" s="11" t="str">
        <f t="shared" si="124"/>
        <v/>
      </c>
      <c r="AM550" s="11" t="str">
        <f t="shared" si="126"/>
        <v/>
      </c>
      <c r="AN550" s="11" t="str">
        <f t="shared" si="125"/>
        <v/>
      </c>
    </row>
    <row r="551" spans="1:40" x14ac:dyDescent="0.25">
      <c r="A551" s="6"/>
      <c r="B551" s="6"/>
      <c r="C551" s="2" t="str">
        <f>IFERROR(VLOOKUP(B551,DONNEES!$E:$F,2,0),"")</f>
        <v/>
      </c>
      <c r="D551" s="6"/>
      <c r="E551" s="6"/>
      <c r="F551" s="6"/>
      <c r="G551" s="6"/>
      <c r="H551" s="6"/>
      <c r="I551" s="6"/>
      <c r="J551" s="6"/>
      <c r="K551" s="6"/>
      <c r="L551" s="6"/>
      <c r="M551" s="2" t="str">
        <f>IFERROR(VLOOKUP(L551,DONNEES!$P$2:$Q$8,2,0),"")</f>
        <v/>
      </c>
      <c r="N551" s="6"/>
      <c r="O551" s="18"/>
      <c r="P551" s="18"/>
      <c r="Q551" s="6"/>
      <c r="R551" s="2" t="str">
        <f>IFERROR(VLOOKUP(Q551,DONNEES!$N$2:$O$17,2,0),"")</f>
        <v/>
      </c>
      <c r="S551" s="6"/>
      <c r="T551" s="2" t="str">
        <f>IFERROR(VLOOKUP(S551,DONNEES!$R$2:$S$6,2,0),"")</f>
        <v/>
      </c>
      <c r="V551" s="11" t="str">
        <f t="shared" si="114"/>
        <v/>
      </c>
      <c r="W551" s="11" t="b">
        <f t="shared" si="115"/>
        <v>0</v>
      </c>
      <c r="X551" s="11" t="b">
        <f t="shared" si="116"/>
        <v>0</v>
      </c>
      <c r="Y551" s="12">
        <f t="shared" si="117"/>
        <v>0</v>
      </c>
      <c r="Z551" s="11">
        <f t="shared" si="120"/>
        <v>0</v>
      </c>
      <c r="AA551" s="11">
        <f t="shared" si="121"/>
        <v>0</v>
      </c>
      <c r="AB551" s="11">
        <f t="shared" si="118"/>
        <v>1</v>
      </c>
      <c r="AC551" s="11">
        <f t="shared" si="119"/>
        <v>1</v>
      </c>
      <c r="AE551" s="11" t="str">
        <f>IF(E551&lt;&gt;"",OR(VLOOKUP(H551,DONNEES!$G$2:$H$7,2,0)="09",VLOOKUP(H551,DONNEES!$G$2:$H$7,2,0)="19"),"")</f>
        <v/>
      </c>
      <c r="AJ551" s="17" t="b">
        <f t="shared" si="122"/>
        <v>1</v>
      </c>
      <c r="AK551" s="11" t="str">
        <f t="shared" si="123"/>
        <v/>
      </c>
      <c r="AL551" s="11" t="str">
        <f t="shared" si="124"/>
        <v/>
      </c>
      <c r="AM551" s="11" t="str">
        <f t="shared" si="126"/>
        <v/>
      </c>
      <c r="AN551" s="11" t="str">
        <f t="shared" si="125"/>
        <v/>
      </c>
    </row>
    <row r="552" spans="1:40" x14ac:dyDescent="0.25">
      <c r="A552" s="6"/>
      <c r="B552" s="6"/>
      <c r="C552" s="2" t="str">
        <f>IFERROR(VLOOKUP(B552,DONNEES!$E:$F,2,0),"")</f>
        <v/>
      </c>
      <c r="D552" s="6"/>
      <c r="E552" s="6"/>
      <c r="F552" s="6"/>
      <c r="G552" s="6"/>
      <c r="H552" s="6"/>
      <c r="I552" s="6"/>
      <c r="J552" s="6"/>
      <c r="K552" s="6"/>
      <c r="L552" s="6"/>
      <c r="M552" s="2" t="str">
        <f>IFERROR(VLOOKUP(L552,DONNEES!$P$2:$Q$8,2,0),"")</f>
        <v/>
      </c>
      <c r="N552" s="6"/>
      <c r="O552" s="18"/>
      <c r="P552" s="18"/>
      <c r="Q552" s="6"/>
      <c r="R552" s="2" t="str">
        <f>IFERROR(VLOOKUP(Q552,DONNEES!$N$2:$O$17,2,0),"")</f>
        <v/>
      </c>
      <c r="S552" s="6"/>
      <c r="T552" s="2" t="str">
        <f>IFERROR(VLOOKUP(S552,DONNEES!$R$2:$S$6,2,0),"")</f>
        <v/>
      </c>
      <c r="V552" s="11" t="str">
        <f t="shared" si="114"/>
        <v/>
      </c>
      <c r="W552" s="11" t="b">
        <f t="shared" si="115"/>
        <v>0</v>
      </c>
      <c r="X552" s="11" t="b">
        <f t="shared" si="116"/>
        <v>0</v>
      </c>
      <c r="Y552" s="12">
        <f t="shared" si="117"/>
        <v>0</v>
      </c>
      <c r="Z552" s="11">
        <f t="shared" si="120"/>
        <v>0</v>
      </c>
      <c r="AA552" s="11">
        <f t="shared" si="121"/>
        <v>0</v>
      </c>
      <c r="AB552" s="11">
        <f t="shared" si="118"/>
        <v>1</v>
      </c>
      <c r="AC552" s="11">
        <f t="shared" si="119"/>
        <v>1</v>
      </c>
      <c r="AE552" s="11" t="str">
        <f>IF(E552&lt;&gt;"",OR(VLOOKUP(H552,DONNEES!$G$2:$H$7,2,0)="09",VLOOKUP(H552,DONNEES!$G$2:$H$7,2,0)="19"),"")</f>
        <v/>
      </c>
      <c r="AJ552" s="17" t="b">
        <f t="shared" si="122"/>
        <v>1</v>
      </c>
      <c r="AK552" s="11" t="str">
        <f t="shared" si="123"/>
        <v/>
      </c>
      <c r="AL552" s="11" t="str">
        <f t="shared" si="124"/>
        <v/>
      </c>
      <c r="AM552" s="11" t="str">
        <f t="shared" si="126"/>
        <v/>
      </c>
      <c r="AN552" s="11" t="str">
        <f t="shared" si="125"/>
        <v/>
      </c>
    </row>
    <row r="553" spans="1:40" x14ac:dyDescent="0.25">
      <c r="A553" s="6"/>
      <c r="B553" s="6"/>
      <c r="C553" s="2" t="str">
        <f>IFERROR(VLOOKUP(B553,DONNEES!$E:$F,2,0),"")</f>
        <v/>
      </c>
      <c r="D553" s="6"/>
      <c r="E553" s="6"/>
      <c r="F553" s="6"/>
      <c r="G553" s="6"/>
      <c r="H553" s="6"/>
      <c r="I553" s="6"/>
      <c r="J553" s="6"/>
      <c r="K553" s="6"/>
      <c r="L553" s="6"/>
      <c r="M553" s="2" t="str">
        <f>IFERROR(VLOOKUP(L553,DONNEES!$P$2:$Q$8,2,0),"")</f>
        <v/>
      </c>
      <c r="N553" s="6"/>
      <c r="O553" s="18"/>
      <c r="P553" s="18"/>
      <c r="Q553" s="6"/>
      <c r="R553" s="2" t="str">
        <f>IFERROR(VLOOKUP(Q553,DONNEES!$N$2:$O$17,2,0),"")</f>
        <v/>
      </c>
      <c r="S553" s="6"/>
      <c r="T553" s="2" t="str">
        <f>IFERROR(VLOOKUP(S553,DONNEES!$R$2:$S$6,2,0),"")</f>
        <v/>
      </c>
      <c r="V553" s="11" t="str">
        <f t="shared" si="114"/>
        <v/>
      </c>
      <c r="W553" s="11" t="b">
        <f t="shared" si="115"/>
        <v>0</v>
      </c>
      <c r="X553" s="11" t="b">
        <f t="shared" si="116"/>
        <v>0</v>
      </c>
      <c r="Y553" s="12">
        <f t="shared" si="117"/>
        <v>0</v>
      </c>
      <c r="Z553" s="11">
        <f t="shared" si="120"/>
        <v>0</v>
      </c>
      <c r="AA553" s="11">
        <f t="shared" si="121"/>
        <v>0</v>
      </c>
      <c r="AB553" s="11">
        <f t="shared" si="118"/>
        <v>1</v>
      </c>
      <c r="AC553" s="11">
        <f t="shared" si="119"/>
        <v>1</v>
      </c>
      <c r="AE553" s="11" t="str">
        <f>IF(E553&lt;&gt;"",OR(VLOOKUP(H553,DONNEES!$G$2:$H$7,2,0)="09",VLOOKUP(H553,DONNEES!$G$2:$H$7,2,0)="19"),"")</f>
        <v/>
      </c>
      <c r="AJ553" s="17" t="b">
        <f t="shared" si="122"/>
        <v>1</v>
      </c>
      <c r="AK553" s="11" t="str">
        <f t="shared" si="123"/>
        <v/>
      </c>
      <c r="AL553" s="11" t="str">
        <f t="shared" si="124"/>
        <v/>
      </c>
      <c r="AM553" s="11" t="str">
        <f t="shared" si="126"/>
        <v/>
      </c>
      <c r="AN553" s="11" t="str">
        <f t="shared" si="125"/>
        <v/>
      </c>
    </row>
    <row r="554" spans="1:40" x14ac:dyDescent="0.25">
      <c r="A554" s="6"/>
      <c r="B554" s="6"/>
      <c r="C554" s="2" t="str">
        <f>IFERROR(VLOOKUP(B554,DONNEES!$E:$F,2,0),"")</f>
        <v/>
      </c>
      <c r="D554" s="6"/>
      <c r="E554" s="6"/>
      <c r="F554" s="6"/>
      <c r="G554" s="6"/>
      <c r="H554" s="6"/>
      <c r="I554" s="6"/>
      <c r="J554" s="6"/>
      <c r="K554" s="6"/>
      <c r="L554" s="6"/>
      <c r="M554" s="2" t="str">
        <f>IFERROR(VLOOKUP(L554,DONNEES!$P$2:$Q$8,2,0),"")</f>
        <v/>
      </c>
      <c r="N554" s="6"/>
      <c r="O554" s="18"/>
      <c r="P554" s="18"/>
      <c r="Q554" s="6"/>
      <c r="R554" s="2" t="str">
        <f>IFERROR(VLOOKUP(Q554,DONNEES!$N$2:$O$17,2,0),"")</f>
        <v/>
      </c>
      <c r="S554" s="6"/>
      <c r="T554" s="2" t="str">
        <f>IFERROR(VLOOKUP(S554,DONNEES!$R$2:$S$6,2,0),"")</f>
        <v/>
      </c>
      <c r="V554" s="11" t="str">
        <f t="shared" si="114"/>
        <v/>
      </c>
      <c r="W554" s="11" t="b">
        <f t="shared" si="115"/>
        <v>0</v>
      </c>
      <c r="X554" s="11" t="b">
        <f t="shared" si="116"/>
        <v>0</v>
      </c>
      <c r="Y554" s="12">
        <f t="shared" si="117"/>
        <v>0</v>
      </c>
      <c r="Z554" s="11">
        <f t="shared" si="120"/>
        <v>0</v>
      </c>
      <c r="AA554" s="11">
        <f t="shared" si="121"/>
        <v>0</v>
      </c>
      <c r="AB554" s="11">
        <f t="shared" si="118"/>
        <v>1</v>
      </c>
      <c r="AC554" s="11">
        <f t="shared" si="119"/>
        <v>1</v>
      </c>
      <c r="AE554" s="11" t="str">
        <f>IF(E554&lt;&gt;"",OR(VLOOKUP(H554,DONNEES!$G$2:$H$7,2,0)="09",VLOOKUP(H554,DONNEES!$G$2:$H$7,2,0)="19"),"")</f>
        <v/>
      </c>
      <c r="AJ554" s="17" t="b">
        <f t="shared" si="122"/>
        <v>1</v>
      </c>
      <c r="AK554" s="11" t="str">
        <f t="shared" si="123"/>
        <v/>
      </c>
      <c r="AL554" s="11" t="str">
        <f t="shared" si="124"/>
        <v/>
      </c>
      <c r="AM554" s="11" t="str">
        <f t="shared" si="126"/>
        <v/>
      </c>
      <c r="AN554" s="11" t="str">
        <f t="shared" si="125"/>
        <v/>
      </c>
    </row>
    <row r="555" spans="1:40" x14ac:dyDescent="0.25">
      <c r="A555" s="6"/>
      <c r="B555" s="6"/>
      <c r="C555" s="2" t="str">
        <f>IFERROR(VLOOKUP(B555,DONNEES!$E:$F,2,0),"")</f>
        <v/>
      </c>
      <c r="D555" s="6"/>
      <c r="E555" s="6"/>
      <c r="F555" s="6"/>
      <c r="G555" s="6"/>
      <c r="H555" s="6"/>
      <c r="I555" s="6"/>
      <c r="J555" s="6"/>
      <c r="K555" s="6"/>
      <c r="L555" s="6"/>
      <c r="M555" s="2" t="str">
        <f>IFERROR(VLOOKUP(L555,DONNEES!$P$2:$Q$8,2,0),"")</f>
        <v/>
      </c>
      <c r="N555" s="6"/>
      <c r="O555" s="18"/>
      <c r="P555" s="18"/>
      <c r="Q555" s="6"/>
      <c r="R555" s="2" t="str">
        <f>IFERROR(VLOOKUP(Q555,DONNEES!$N$2:$O$17,2,0),"")</f>
        <v/>
      </c>
      <c r="S555" s="6"/>
      <c r="T555" s="2" t="str">
        <f>IFERROR(VLOOKUP(S555,DONNEES!$R$2:$S$6,2,0),"")</f>
        <v/>
      </c>
      <c r="V555" s="11" t="str">
        <f t="shared" si="114"/>
        <v/>
      </c>
      <c r="W555" s="11" t="b">
        <f t="shared" si="115"/>
        <v>0</v>
      </c>
      <c r="X555" s="11" t="b">
        <f t="shared" si="116"/>
        <v>0</v>
      </c>
      <c r="Y555" s="12">
        <f t="shared" si="117"/>
        <v>0</v>
      </c>
      <c r="Z555" s="11">
        <f t="shared" si="120"/>
        <v>0</v>
      </c>
      <c r="AA555" s="11">
        <f t="shared" si="121"/>
        <v>0</v>
      </c>
      <c r="AB555" s="11">
        <f t="shared" si="118"/>
        <v>1</v>
      </c>
      <c r="AC555" s="11">
        <f t="shared" si="119"/>
        <v>1</v>
      </c>
      <c r="AE555" s="11" t="str">
        <f>IF(E555&lt;&gt;"",OR(VLOOKUP(H555,DONNEES!$G$2:$H$7,2,0)="09",VLOOKUP(H555,DONNEES!$G$2:$H$7,2,0)="19"),"")</f>
        <v/>
      </c>
      <c r="AJ555" s="17" t="b">
        <f t="shared" si="122"/>
        <v>1</v>
      </c>
      <c r="AK555" s="11" t="str">
        <f t="shared" si="123"/>
        <v/>
      </c>
      <c r="AL555" s="11" t="str">
        <f t="shared" si="124"/>
        <v/>
      </c>
      <c r="AM555" s="11" t="str">
        <f t="shared" si="126"/>
        <v/>
      </c>
      <c r="AN555" s="11" t="str">
        <f t="shared" si="125"/>
        <v/>
      </c>
    </row>
    <row r="556" spans="1:40" x14ac:dyDescent="0.25">
      <c r="A556" s="6"/>
      <c r="B556" s="6"/>
      <c r="C556" s="2" t="str">
        <f>IFERROR(VLOOKUP(B556,DONNEES!$E:$F,2,0),"")</f>
        <v/>
      </c>
      <c r="D556" s="6"/>
      <c r="E556" s="6"/>
      <c r="F556" s="6"/>
      <c r="G556" s="6"/>
      <c r="H556" s="6"/>
      <c r="I556" s="6"/>
      <c r="J556" s="6"/>
      <c r="K556" s="6"/>
      <c r="L556" s="6"/>
      <c r="M556" s="2" t="str">
        <f>IFERROR(VLOOKUP(L556,DONNEES!$P$2:$Q$8,2,0),"")</f>
        <v/>
      </c>
      <c r="N556" s="6"/>
      <c r="O556" s="18"/>
      <c r="P556" s="18"/>
      <c r="Q556" s="6"/>
      <c r="R556" s="2" t="str">
        <f>IFERROR(VLOOKUP(Q556,DONNEES!$N$2:$O$17,2,0),"")</f>
        <v/>
      </c>
      <c r="S556" s="6"/>
      <c r="T556" s="2" t="str">
        <f>IFERROR(VLOOKUP(S556,DONNEES!$R$2:$S$6,2,0),"")</f>
        <v/>
      </c>
      <c r="V556" s="11" t="str">
        <f t="shared" si="114"/>
        <v/>
      </c>
      <c r="W556" s="11" t="b">
        <f t="shared" si="115"/>
        <v>0</v>
      </c>
      <c r="X556" s="11" t="b">
        <f t="shared" si="116"/>
        <v>0</v>
      </c>
      <c r="Y556" s="12">
        <f t="shared" si="117"/>
        <v>0</v>
      </c>
      <c r="Z556" s="11">
        <f t="shared" si="120"/>
        <v>0</v>
      </c>
      <c r="AA556" s="11">
        <f t="shared" si="121"/>
        <v>0</v>
      </c>
      <c r="AB556" s="11">
        <f t="shared" si="118"/>
        <v>1</v>
      </c>
      <c r="AC556" s="11">
        <f t="shared" si="119"/>
        <v>1</v>
      </c>
      <c r="AE556" s="11" t="str">
        <f>IF(E556&lt;&gt;"",OR(VLOOKUP(H556,DONNEES!$G$2:$H$7,2,0)="09",VLOOKUP(H556,DONNEES!$G$2:$H$7,2,0)="19"),"")</f>
        <v/>
      </c>
      <c r="AJ556" s="17" t="b">
        <f t="shared" si="122"/>
        <v>1</v>
      </c>
      <c r="AK556" s="11" t="str">
        <f t="shared" si="123"/>
        <v/>
      </c>
      <c r="AL556" s="11" t="str">
        <f t="shared" si="124"/>
        <v/>
      </c>
      <c r="AM556" s="11" t="str">
        <f t="shared" si="126"/>
        <v/>
      </c>
      <c r="AN556" s="11" t="str">
        <f t="shared" si="125"/>
        <v/>
      </c>
    </row>
    <row r="557" spans="1:40" x14ac:dyDescent="0.25">
      <c r="A557" s="6"/>
      <c r="B557" s="6"/>
      <c r="C557" s="2" t="str">
        <f>IFERROR(VLOOKUP(B557,DONNEES!$E:$F,2,0),"")</f>
        <v/>
      </c>
      <c r="D557" s="6"/>
      <c r="E557" s="6"/>
      <c r="F557" s="6"/>
      <c r="G557" s="6"/>
      <c r="H557" s="6"/>
      <c r="I557" s="6"/>
      <c r="J557" s="6"/>
      <c r="K557" s="6"/>
      <c r="L557" s="6"/>
      <c r="M557" s="2" t="str">
        <f>IFERROR(VLOOKUP(L557,DONNEES!$P$2:$Q$8,2,0),"")</f>
        <v/>
      </c>
      <c r="N557" s="6"/>
      <c r="O557" s="18"/>
      <c r="P557" s="18"/>
      <c r="Q557" s="6"/>
      <c r="R557" s="2" t="str">
        <f>IFERROR(VLOOKUP(Q557,DONNEES!$N$2:$O$17,2,0),"")</f>
        <v/>
      </c>
      <c r="S557" s="6"/>
      <c r="T557" s="2" t="str">
        <f>IFERROR(VLOOKUP(S557,DONNEES!$R$2:$S$6,2,0),"")</f>
        <v/>
      </c>
      <c r="V557" s="11" t="str">
        <f t="shared" si="114"/>
        <v/>
      </c>
      <c r="W557" s="11" t="b">
        <f t="shared" si="115"/>
        <v>0</v>
      </c>
      <c r="X557" s="11" t="b">
        <f t="shared" si="116"/>
        <v>0</v>
      </c>
      <c r="Y557" s="12">
        <f t="shared" si="117"/>
        <v>0</v>
      </c>
      <c r="Z557" s="11">
        <f t="shared" si="120"/>
        <v>0</v>
      </c>
      <c r="AA557" s="11">
        <f t="shared" si="121"/>
        <v>0</v>
      </c>
      <c r="AB557" s="11">
        <f t="shared" si="118"/>
        <v>1</v>
      </c>
      <c r="AC557" s="11">
        <f t="shared" si="119"/>
        <v>1</v>
      </c>
      <c r="AE557" s="11" t="str">
        <f>IF(E557&lt;&gt;"",OR(VLOOKUP(H557,DONNEES!$G$2:$H$7,2,0)="09",VLOOKUP(H557,DONNEES!$G$2:$H$7,2,0)="19"),"")</f>
        <v/>
      </c>
      <c r="AJ557" s="17" t="b">
        <f t="shared" si="122"/>
        <v>1</v>
      </c>
      <c r="AK557" s="11" t="str">
        <f t="shared" si="123"/>
        <v/>
      </c>
      <c r="AL557" s="11" t="str">
        <f t="shared" si="124"/>
        <v/>
      </c>
      <c r="AM557" s="11" t="str">
        <f t="shared" si="126"/>
        <v/>
      </c>
      <c r="AN557" s="11" t="str">
        <f t="shared" si="125"/>
        <v/>
      </c>
    </row>
    <row r="558" spans="1:40" x14ac:dyDescent="0.25">
      <c r="A558" s="6"/>
      <c r="B558" s="6"/>
      <c r="C558" s="2" t="str">
        <f>IFERROR(VLOOKUP(B558,DONNEES!$E:$F,2,0),"")</f>
        <v/>
      </c>
      <c r="D558" s="6"/>
      <c r="E558" s="6"/>
      <c r="F558" s="6"/>
      <c r="G558" s="6"/>
      <c r="H558" s="6"/>
      <c r="I558" s="6"/>
      <c r="J558" s="6"/>
      <c r="K558" s="6"/>
      <c r="L558" s="6"/>
      <c r="M558" s="2" t="str">
        <f>IFERROR(VLOOKUP(L558,DONNEES!$P$2:$Q$8,2,0),"")</f>
        <v/>
      </c>
      <c r="N558" s="6"/>
      <c r="O558" s="18"/>
      <c r="P558" s="18"/>
      <c r="Q558" s="6"/>
      <c r="R558" s="2" t="str">
        <f>IFERROR(VLOOKUP(Q558,DONNEES!$N$2:$O$17,2,0),"")</f>
        <v/>
      </c>
      <c r="S558" s="6"/>
      <c r="T558" s="2" t="str">
        <f>IFERROR(VLOOKUP(S558,DONNEES!$R$2:$S$6,2,0),"")</f>
        <v/>
      </c>
      <c r="V558" s="11" t="str">
        <f t="shared" si="114"/>
        <v/>
      </c>
      <c r="W558" s="11" t="b">
        <f t="shared" si="115"/>
        <v>0</v>
      </c>
      <c r="X558" s="11" t="b">
        <f t="shared" si="116"/>
        <v>0</v>
      </c>
      <c r="Y558" s="12">
        <f t="shared" si="117"/>
        <v>0</v>
      </c>
      <c r="Z558" s="11">
        <f t="shared" si="120"/>
        <v>0</v>
      </c>
      <c r="AA558" s="11">
        <f t="shared" si="121"/>
        <v>0</v>
      </c>
      <c r="AB558" s="11">
        <f t="shared" si="118"/>
        <v>1</v>
      </c>
      <c r="AC558" s="11">
        <f t="shared" si="119"/>
        <v>1</v>
      </c>
      <c r="AE558" s="11" t="str">
        <f>IF(E558&lt;&gt;"",OR(VLOOKUP(H558,DONNEES!$G$2:$H$7,2,0)="09",VLOOKUP(H558,DONNEES!$G$2:$H$7,2,0)="19"),"")</f>
        <v/>
      </c>
      <c r="AJ558" s="17" t="b">
        <f t="shared" si="122"/>
        <v>1</v>
      </c>
      <c r="AK558" s="11" t="str">
        <f t="shared" si="123"/>
        <v/>
      </c>
      <c r="AL558" s="11" t="str">
        <f t="shared" si="124"/>
        <v/>
      </c>
      <c r="AM558" s="11" t="str">
        <f t="shared" si="126"/>
        <v/>
      </c>
      <c r="AN558" s="11" t="str">
        <f t="shared" si="125"/>
        <v/>
      </c>
    </row>
    <row r="559" spans="1:40" x14ac:dyDescent="0.25">
      <c r="A559" s="6"/>
      <c r="B559" s="6"/>
      <c r="C559" s="2" t="str">
        <f>IFERROR(VLOOKUP(B559,DONNEES!$E:$F,2,0),"")</f>
        <v/>
      </c>
      <c r="D559" s="6"/>
      <c r="E559" s="6"/>
      <c r="F559" s="6"/>
      <c r="G559" s="6"/>
      <c r="H559" s="6"/>
      <c r="I559" s="6"/>
      <c r="J559" s="6"/>
      <c r="K559" s="6"/>
      <c r="L559" s="6"/>
      <c r="M559" s="2" t="str">
        <f>IFERROR(VLOOKUP(L559,DONNEES!$P$2:$Q$8,2,0),"")</f>
        <v/>
      </c>
      <c r="N559" s="6"/>
      <c r="O559" s="18"/>
      <c r="P559" s="18"/>
      <c r="Q559" s="6"/>
      <c r="R559" s="2" t="str">
        <f>IFERROR(VLOOKUP(Q559,DONNEES!$N$2:$O$17,2,0),"")</f>
        <v/>
      </c>
      <c r="S559" s="6"/>
      <c r="T559" s="2" t="str">
        <f>IFERROR(VLOOKUP(S559,DONNEES!$R$2:$S$6,2,0),"")</f>
        <v/>
      </c>
      <c r="V559" s="11" t="str">
        <f t="shared" si="114"/>
        <v/>
      </c>
      <c r="W559" s="11" t="b">
        <f t="shared" si="115"/>
        <v>0</v>
      </c>
      <c r="X559" s="11" t="b">
        <f t="shared" si="116"/>
        <v>0</v>
      </c>
      <c r="Y559" s="12">
        <f t="shared" si="117"/>
        <v>0</v>
      </c>
      <c r="Z559" s="11">
        <f t="shared" si="120"/>
        <v>0</v>
      </c>
      <c r="AA559" s="11">
        <f t="shared" si="121"/>
        <v>0</v>
      </c>
      <c r="AB559" s="11">
        <f t="shared" si="118"/>
        <v>1</v>
      </c>
      <c r="AC559" s="11">
        <f t="shared" si="119"/>
        <v>1</v>
      </c>
      <c r="AE559" s="11" t="str">
        <f>IF(E559&lt;&gt;"",OR(VLOOKUP(H559,DONNEES!$G$2:$H$7,2,0)="09",VLOOKUP(H559,DONNEES!$G$2:$H$7,2,0)="19"),"")</f>
        <v/>
      </c>
      <c r="AJ559" s="17" t="b">
        <f t="shared" si="122"/>
        <v>1</v>
      </c>
      <c r="AK559" s="11" t="str">
        <f t="shared" si="123"/>
        <v/>
      </c>
      <c r="AL559" s="11" t="str">
        <f t="shared" si="124"/>
        <v/>
      </c>
      <c r="AM559" s="11" t="str">
        <f t="shared" si="126"/>
        <v/>
      </c>
      <c r="AN559" s="11" t="str">
        <f t="shared" si="125"/>
        <v/>
      </c>
    </row>
    <row r="560" spans="1:40" x14ac:dyDescent="0.25">
      <c r="A560" s="6"/>
      <c r="B560" s="6"/>
      <c r="C560" s="2" t="str">
        <f>IFERROR(VLOOKUP(B560,DONNEES!$E:$F,2,0),"")</f>
        <v/>
      </c>
      <c r="D560" s="6"/>
      <c r="E560" s="6"/>
      <c r="F560" s="6"/>
      <c r="G560" s="6"/>
      <c r="H560" s="6"/>
      <c r="I560" s="6"/>
      <c r="J560" s="6"/>
      <c r="K560" s="6"/>
      <c r="L560" s="6"/>
      <c r="M560" s="2" t="str">
        <f>IFERROR(VLOOKUP(L560,DONNEES!$P$2:$Q$8,2,0),"")</f>
        <v/>
      </c>
      <c r="N560" s="6"/>
      <c r="O560" s="18"/>
      <c r="P560" s="18"/>
      <c r="Q560" s="6"/>
      <c r="R560" s="2" t="str">
        <f>IFERROR(VLOOKUP(Q560,DONNEES!$N$2:$O$17,2,0),"")</f>
        <v/>
      </c>
      <c r="S560" s="6"/>
      <c r="T560" s="2" t="str">
        <f>IFERROR(VLOOKUP(S560,DONNEES!$R$2:$S$6,2,0),"")</f>
        <v/>
      </c>
      <c r="V560" s="11" t="str">
        <f t="shared" si="114"/>
        <v/>
      </c>
      <c r="W560" s="11" t="b">
        <f t="shared" si="115"/>
        <v>0</v>
      </c>
      <c r="X560" s="11" t="b">
        <f t="shared" si="116"/>
        <v>0</v>
      </c>
      <c r="Y560" s="12">
        <f t="shared" si="117"/>
        <v>0</v>
      </c>
      <c r="Z560" s="11">
        <f t="shared" si="120"/>
        <v>0</v>
      </c>
      <c r="AA560" s="11">
        <f t="shared" si="121"/>
        <v>0</v>
      </c>
      <c r="AB560" s="11">
        <f t="shared" si="118"/>
        <v>1</v>
      </c>
      <c r="AC560" s="11">
        <f t="shared" si="119"/>
        <v>1</v>
      </c>
      <c r="AE560" s="11" t="str">
        <f>IF(E560&lt;&gt;"",OR(VLOOKUP(H560,DONNEES!$G$2:$H$7,2,0)="09",VLOOKUP(H560,DONNEES!$G$2:$H$7,2,0)="19"),"")</f>
        <v/>
      </c>
      <c r="AJ560" s="17" t="b">
        <f t="shared" si="122"/>
        <v>1</v>
      </c>
      <c r="AK560" s="11" t="str">
        <f t="shared" si="123"/>
        <v/>
      </c>
      <c r="AL560" s="11" t="str">
        <f t="shared" si="124"/>
        <v/>
      </c>
      <c r="AM560" s="11" t="str">
        <f t="shared" si="126"/>
        <v/>
      </c>
      <c r="AN560" s="11" t="str">
        <f t="shared" si="125"/>
        <v/>
      </c>
    </row>
    <row r="561" spans="1:40" x14ac:dyDescent="0.25">
      <c r="A561" s="6"/>
      <c r="B561" s="6"/>
      <c r="C561" s="2" t="str">
        <f>IFERROR(VLOOKUP(B561,DONNEES!$E:$F,2,0),"")</f>
        <v/>
      </c>
      <c r="D561" s="6"/>
      <c r="E561" s="6"/>
      <c r="F561" s="6"/>
      <c r="G561" s="6"/>
      <c r="H561" s="6"/>
      <c r="I561" s="6"/>
      <c r="J561" s="6"/>
      <c r="K561" s="6"/>
      <c r="L561" s="6"/>
      <c r="M561" s="2" t="str">
        <f>IFERROR(VLOOKUP(L561,DONNEES!$P$2:$Q$8,2,0),"")</f>
        <v/>
      </c>
      <c r="N561" s="6"/>
      <c r="O561" s="18"/>
      <c r="P561" s="18"/>
      <c r="Q561" s="6"/>
      <c r="R561" s="2" t="str">
        <f>IFERROR(VLOOKUP(Q561,DONNEES!$N$2:$O$17,2,0),"")</f>
        <v/>
      </c>
      <c r="S561" s="6"/>
      <c r="T561" s="2" t="str">
        <f>IFERROR(VLOOKUP(S561,DONNEES!$R$2:$S$6,2,0),"")</f>
        <v/>
      </c>
      <c r="V561" s="11" t="str">
        <f t="shared" si="114"/>
        <v/>
      </c>
      <c r="W561" s="11" t="b">
        <f t="shared" si="115"/>
        <v>0</v>
      </c>
      <c r="X561" s="11" t="b">
        <f t="shared" si="116"/>
        <v>0</v>
      </c>
      <c r="Y561" s="12">
        <f t="shared" si="117"/>
        <v>0</v>
      </c>
      <c r="Z561" s="11">
        <f t="shared" si="120"/>
        <v>0</v>
      </c>
      <c r="AA561" s="11">
        <f t="shared" si="121"/>
        <v>0</v>
      </c>
      <c r="AB561" s="11">
        <f t="shared" si="118"/>
        <v>1</v>
      </c>
      <c r="AC561" s="11">
        <f t="shared" si="119"/>
        <v>1</v>
      </c>
      <c r="AE561" s="11" t="str">
        <f>IF(E561&lt;&gt;"",OR(VLOOKUP(H561,DONNEES!$G$2:$H$7,2,0)="09",VLOOKUP(H561,DONNEES!$G$2:$H$7,2,0)="19"),"")</f>
        <v/>
      </c>
      <c r="AJ561" s="17" t="b">
        <f t="shared" si="122"/>
        <v>1</v>
      </c>
      <c r="AK561" s="11" t="str">
        <f t="shared" si="123"/>
        <v/>
      </c>
      <c r="AL561" s="11" t="str">
        <f t="shared" si="124"/>
        <v/>
      </c>
      <c r="AM561" s="11" t="str">
        <f t="shared" si="126"/>
        <v/>
      </c>
      <c r="AN561" s="11" t="str">
        <f t="shared" si="125"/>
        <v/>
      </c>
    </row>
    <row r="562" spans="1:40" x14ac:dyDescent="0.25">
      <c r="A562" s="6"/>
      <c r="B562" s="6"/>
      <c r="C562" s="2" t="str">
        <f>IFERROR(VLOOKUP(B562,DONNEES!$E:$F,2,0),"")</f>
        <v/>
      </c>
      <c r="D562" s="6"/>
      <c r="E562" s="6"/>
      <c r="F562" s="6"/>
      <c r="G562" s="6"/>
      <c r="H562" s="6"/>
      <c r="I562" s="6"/>
      <c r="J562" s="6"/>
      <c r="K562" s="6"/>
      <c r="L562" s="6"/>
      <c r="M562" s="2" t="str">
        <f>IFERROR(VLOOKUP(L562,DONNEES!$P$2:$Q$8,2,0),"")</f>
        <v/>
      </c>
      <c r="N562" s="6"/>
      <c r="O562" s="18"/>
      <c r="P562" s="18"/>
      <c r="Q562" s="6"/>
      <c r="R562" s="2" t="str">
        <f>IFERROR(VLOOKUP(Q562,DONNEES!$N$2:$O$17,2,0),"")</f>
        <v/>
      </c>
      <c r="S562" s="6"/>
      <c r="T562" s="2" t="str">
        <f>IFERROR(VLOOKUP(S562,DONNEES!$R$2:$S$6,2,0),"")</f>
        <v/>
      </c>
      <c r="V562" s="11" t="str">
        <f t="shared" si="114"/>
        <v/>
      </c>
      <c r="W562" s="11" t="b">
        <f t="shared" si="115"/>
        <v>0</v>
      </c>
      <c r="X562" s="11" t="b">
        <f t="shared" si="116"/>
        <v>0</v>
      </c>
      <c r="Y562" s="12">
        <f t="shared" si="117"/>
        <v>0</v>
      </c>
      <c r="Z562" s="11">
        <f t="shared" si="120"/>
        <v>0</v>
      </c>
      <c r="AA562" s="11">
        <f t="shared" si="121"/>
        <v>0</v>
      </c>
      <c r="AB562" s="11">
        <f t="shared" si="118"/>
        <v>1</v>
      </c>
      <c r="AC562" s="11">
        <f t="shared" si="119"/>
        <v>1</v>
      </c>
      <c r="AE562" s="11" t="str">
        <f>IF(E562&lt;&gt;"",OR(VLOOKUP(H562,DONNEES!$G$2:$H$7,2,0)="09",VLOOKUP(H562,DONNEES!$G$2:$H$7,2,0)="19"),"")</f>
        <v/>
      </c>
      <c r="AJ562" s="17" t="b">
        <f t="shared" si="122"/>
        <v>1</v>
      </c>
      <c r="AK562" s="11" t="str">
        <f t="shared" si="123"/>
        <v/>
      </c>
      <c r="AL562" s="11" t="str">
        <f t="shared" si="124"/>
        <v/>
      </c>
      <c r="AM562" s="11" t="str">
        <f t="shared" si="126"/>
        <v/>
      </c>
      <c r="AN562" s="11" t="str">
        <f t="shared" si="125"/>
        <v/>
      </c>
    </row>
    <row r="563" spans="1:40" x14ac:dyDescent="0.25">
      <c r="A563" s="6"/>
      <c r="B563" s="6"/>
      <c r="C563" s="2" t="str">
        <f>IFERROR(VLOOKUP(B563,DONNEES!$E:$F,2,0),"")</f>
        <v/>
      </c>
      <c r="D563" s="6"/>
      <c r="E563" s="6"/>
      <c r="F563" s="6"/>
      <c r="G563" s="6"/>
      <c r="H563" s="6"/>
      <c r="I563" s="6"/>
      <c r="J563" s="6"/>
      <c r="K563" s="6"/>
      <c r="L563" s="6"/>
      <c r="M563" s="2" t="str">
        <f>IFERROR(VLOOKUP(L563,DONNEES!$P$2:$Q$8,2,0),"")</f>
        <v/>
      </c>
      <c r="N563" s="6"/>
      <c r="O563" s="18"/>
      <c r="P563" s="18"/>
      <c r="Q563" s="6"/>
      <c r="R563" s="2" t="str">
        <f>IFERROR(VLOOKUP(Q563,DONNEES!$N$2:$O$17,2,0),"")</f>
        <v/>
      </c>
      <c r="S563" s="6"/>
      <c r="T563" s="2" t="str">
        <f>IFERROR(VLOOKUP(S563,DONNEES!$R$2:$S$6,2,0),"")</f>
        <v/>
      </c>
      <c r="V563" s="11" t="str">
        <f t="shared" si="114"/>
        <v/>
      </c>
      <c r="W563" s="11" t="b">
        <f t="shared" si="115"/>
        <v>0</v>
      </c>
      <c r="X563" s="11" t="b">
        <f t="shared" si="116"/>
        <v>0</v>
      </c>
      <c r="Y563" s="12">
        <f t="shared" si="117"/>
        <v>0</v>
      </c>
      <c r="Z563" s="11">
        <f t="shared" si="120"/>
        <v>0</v>
      </c>
      <c r="AA563" s="11">
        <f t="shared" si="121"/>
        <v>0</v>
      </c>
      <c r="AB563" s="11">
        <f t="shared" si="118"/>
        <v>1</v>
      </c>
      <c r="AC563" s="11">
        <f t="shared" si="119"/>
        <v>1</v>
      </c>
      <c r="AE563" s="11" t="str">
        <f>IF(E563&lt;&gt;"",OR(VLOOKUP(H563,DONNEES!$G$2:$H$7,2,0)="09",VLOOKUP(H563,DONNEES!$G$2:$H$7,2,0)="19"),"")</f>
        <v/>
      </c>
      <c r="AJ563" s="17" t="b">
        <f t="shared" si="122"/>
        <v>1</v>
      </c>
      <c r="AK563" s="11" t="str">
        <f t="shared" si="123"/>
        <v/>
      </c>
      <c r="AL563" s="11" t="str">
        <f t="shared" si="124"/>
        <v/>
      </c>
      <c r="AM563" s="11" t="str">
        <f t="shared" si="126"/>
        <v/>
      </c>
      <c r="AN563" s="11" t="str">
        <f t="shared" si="125"/>
        <v/>
      </c>
    </row>
    <row r="564" spans="1:40" x14ac:dyDescent="0.25">
      <c r="A564" s="6"/>
      <c r="B564" s="6"/>
      <c r="C564" s="2" t="str">
        <f>IFERROR(VLOOKUP(B564,DONNEES!$E:$F,2,0),"")</f>
        <v/>
      </c>
      <c r="D564" s="6"/>
      <c r="E564" s="6"/>
      <c r="F564" s="6"/>
      <c r="G564" s="6"/>
      <c r="H564" s="6"/>
      <c r="I564" s="6"/>
      <c r="J564" s="6"/>
      <c r="K564" s="6"/>
      <c r="L564" s="6"/>
      <c r="M564" s="2" t="str">
        <f>IFERROR(VLOOKUP(L564,DONNEES!$P$2:$Q$8,2,0),"")</f>
        <v/>
      </c>
      <c r="N564" s="6"/>
      <c r="O564" s="18"/>
      <c r="P564" s="18"/>
      <c r="Q564" s="6"/>
      <c r="R564" s="2" t="str">
        <f>IFERROR(VLOOKUP(Q564,DONNEES!$N$2:$O$17,2,0),"")</f>
        <v/>
      </c>
      <c r="S564" s="6"/>
      <c r="T564" s="2" t="str">
        <f>IFERROR(VLOOKUP(S564,DONNEES!$R$2:$S$6,2,0),"")</f>
        <v/>
      </c>
      <c r="V564" s="11" t="str">
        <f t="shared" si="114"/>
        <v/>
      </c>
      <c r="W564" s="11" t="b">
        <f t="shared" si="115"/>
        <v>0</v>
      </c>
      <c r="X564" s="11" t="b">
        <f t="shared" si="116"/>
        <v>0</v>
      </c>
      <c r="Y564" s="12">
        <f t="shared" si="117"/>
        <v>0</v>
      </c>
      <c r="Z564" s="11">
        <f t="shared" si="120"/>
        <v>0</v>
      </c>
      <c r="AA564" s="11">
        <f t="shared" si="121"/>
        <v>0</v>
      </c>
      <c r="AB564" s="11">
        <f t="shared" si="118"/>
        <v>1</v>
      </c>
      <c r="AC564" s="11">
        <f t="shared" si="119"/>
        <v>1</v>
      </c>
      <c r="AE564" s="11" t="str">
        <f>IF(E564&lt;&gt;"",OR(VLOOKUP(H564,DONNEES!$G$2:$H$7,2,0)="09",VLOOKUP(H564,DONNEES!$G$2:$H$7,2,0)="19"),"")</f>
        <v/>
      </c>
      <c r="AJ564" s="17" t="b">
        <f t="shared" si="122"/>
        <v>1</v>
      </c>
      <c r="AK564" s="11" t="str">
        <f t="shared" si="123"/>
        <v/>
      </c>
      <c r="AL564" s="11" t="str">
        <f t="shared" si="124"/>
        <v/>
      </c>
      <c r="AM564" s="11" t="str">
        <f t="shared" si="126"/>
        <v/>
      </c>
      <c r="AN564" s="11" t="str">
        <f t="shared" si="125"/>
        <v/>
      </c>
    </row>
    <row r="565" spans="1:40" x14ac:dyDescent="0.25">
      <c r="A565" s="6"/>
      <c r="B565" s="6"/>
      <c r="C565" s="2" t="str">
        <f>IFERROR(VLOOKUP(B565,DONNEES!$E:$F,2,0),"")</f>
        <v/>
      </c>
      <c r="D565" s="6"/>
      <c r="E565" s="6"/>
      <c r="F565" s="6"/>
      <c r="G565" s="6"/>
      <c r="H565" s="6"/>
      <c r="I565" s="6"/>
      <c r="J565" s="6"/>
      <c r="K565" s="6"/>
      <c r="L565" s="6"/>
      <c r="M565" s="2" t="str">
        <f>IFERROR(VLOOKUP(L565,DONNEES!$P$2:$Q$8,2,0),"")</f>
        <v/>
      </c>
      <c r="N565" s="6"/>
      <c r="O565" s="18"/>
      <c r="P565" s="18"/>
      <c r="Q565" s="6"/>
      <c r="R565" s="2" t="str">
        <f>IFERROR(VLOOKUP(Q565,DONNEES!$N$2:$O$17,2,0),"")</f>
        <v/>
      </c>
      <c r="S565" s="6"/>
      <c r="T565" s="2" t="str">
        <f>IFERROR(VLOOKUP(S565,DONNEES!$R$2:$S$6,2,0),"")</f>
        <v/>
      </c>
      <c r="V565" s="11" t="str">
        <f t="shared" si="114"/>
        <v/>
      </c>
      <c r="W565" s="11" t="b">
        <f t="shared" si="115"/>
        <v>0</v>
      </c>
      <c r="X565" s="11" t="b">
        <f t="shared" si="116"/>
        <v>0</v>
      </c>
      <c r="Y565" s="12">
        <f t="shared" si="117"/>
        <v>0</v>
      </c>
      <c r="Z565" s="11">
        <f t="shared" si="120"/>
        <v>0</v>
      </c>
      <c r="AA565" s="11">
        <f t="shared" si="121"/>
        <v>0</v>
      </c>
      <c r="AB565" s="11">
        <f t="shared" si="118"/>
        <v>1</v>
      </c>
      <c r="AC565" s="11">
        <f t="shared" si="119"/>
        <v>1</v>
      </c>
      <c r="AE565" s="11" t="str">
        <f>IF(E565&lt;&gt;"",OR(VLOOKUP(H565,DONNEES!$G$2:$H$7,2,0)="09",VLOOKUP(H565,DONNEES!$G$2:$H$7,2,0)="19"),"")</f>
        <v/>
      </c>
      <c r="AJ565" s="17" t="b">
        <f t="shared" si="122"/>
        <v>1</v>
      </c>
      <c r="AK565" s="11" t="str">
        <f t="shared" si="123"/>
        <v/>
      </c>
      <c r="AL565" s="11" t="str">
        <f t="shared" si="124"/>
        <v/>
      </c>
      <c r="AM565" s="11" t="str">
        <f t="shared" si="126"/>
        <v/>
      </c>
      <c r="AN565" s="11" t="str">
        <f t="shared" si="125"/>
        <v/>
      </c>
    </row>
    <row r="566" spans="1:40" x14ac:dyDescent="0.25">
      <c r="A566" s="6"/>
      <c r="B566" s="6"/>
      <c r="C566" s="2" t="str">
        <f>IFERROR(VLOOKUP(B566,DONNEES!$E:$F,2,0),"")</f>
        <v/>
      </c>
      <c r="D566" s="6"/>
      <c r="E566" s="6"/>
      <c r="F566" s="6"/>
      <c r="G566" s="6"/>
      <c r="H566" s="6"/>
      <c r="I566" s="6"/>
      <c r="J566" s="6"/>
      <c r="K566" s="6"/>
      <c r="L566" s="6"/>
      <c r="M566" s="2" t="str">
        <f>IFERROR(VLOOKUP(L566,DONNEES!$P$2:$Q$8,2,0),"")</f>
        <v/>
      </c>
      <c r="N566" s="6"/>
      <c r="O566" s="18"/>
      <c r="P566" s="18"/>
      <c r="Q566" s="6"/>
      <c r="R566" s="2" t="str">
        <f>IFERROR(VLOOKUP(Q566,DONNEES!$N$2:$O$17,2,0),"")</f>
        <v/>
      </c>
      <c r="S566" s="6"/>
      <c r="T566" s="2" t="str">
        <f>IFERROR(VLOOKUP(S566,DONNEES!$R$2:$S$6,2,0),"")</f>
        <v/>
      </c>
      <c r="V566" s="11" t="str">
        <f t="shared" si="114"/>
        <v/>
      </c>
      <c r="W566" s="11" t="b">
        <f t="shared" si="115"/>
        <v>0</v>
      </c>
      <c r="X566" s="11" t="b">
        <f t="shared" si="116"/>
        <v>0</v>
      </c>
      <c r="Y566" s="12">
        <f t="shared" si="117"/>
        <v>0</v>
      </c>
      <c r="Z566" s="11">
        <f t="shared" si="120"/>
        <v>0</v>
      </c>
      <c r="AA566" s="11">
        <f t="shared" si="121"/>
        <v>0</v>
      </c>
      <c r="AB566" s="11">
        <f t="shared" si="118"/>
        <v>1</v>
      </c>
      <c r="AC566" s="11">
        <f t="shared" si="119"/>
        <v>1</v>
      </c>
      <c r="AE566" s="11" t="str">
        <f>IF(E566&lt;&gt;"",OR(VLOOKUP(H566,DONNEES!$G$2:$H$7,2,0)="09",VLOOKUP(H566,DONNEES!$G$2:$H$7,2,0)="19"),"")</f>
        <v/>
      </c>
      <c r="AJ566" s="17" t="b">
        <f t="shared" si="122"/>
        <v>1</v>
      </c>
      <c r="AK566" s="11" t="str">
        <f t="shared" si="123"/>
        <v/>
      </c>
      <c r="AL566" s="11" t="str">
        <f t="shared" si="124"/>
        <v/>
      </c>
      <c r="AM566" s="11" t="str">
        <f t="shared" si="126"/>
        <v/>
      </c>
      <c r="AN566" s="11" t="str">
        <f t="shared" si="125"/>
        <v/>
      </c>
    </row>
    <row r="567" spans="1:40" x14ac:dyDescent="0.25">
      <c r="A567" s="6"/>
      <c r="B567" s="6"/>
      <c r="C567" s="2" t="str">
        <f>IFERROR(VLOOKUP(B567,DONNEES!$E:$F,2,0),"")</f>
        <v/>
      </c>
      <c r="D567" s="6"/>
      <c r="E567" s="6"/>
      <c r="F567" s="6"/>
      <c r="G567" s="6"/>
      <c r="H567" s="6"/>
      <c r="I567" s="6"/>
      <c r="J567" s="6"/>
      <c r="K567" s="6"/>
      <c r="L567" s="6"/>
      <c r="M567" s="2" t="str">
        <f>IFERROR(VLOOKUP(L567,DONNEES!$P$2:$Q$8,2,0),"")</f>
        <v/>
      </c>
      <c r="N567" s="6"/>
      <c r="O567" s="18"/>
      <c r="P567" s="18"/>
      <c r="Q567" s="6"/>
      <c r="R567" s="2" t="str">
        <f>IFERROR(VLOOKUP(Q567,DONNEES!$N$2:$O$17,2,0),"")</f>
        <v/>
      </c>
      <c r="S567" s="6"/>
      <c r="T567" s="2" t="str">
        <f>IFERROR(VLOOKUP(S567,DONNEES!$R$2:$S$6,2,0),"")</f>
        <v/>
      </c>
      <c r="V567" s="11" t="str">
        <f t="shared" si="114"/>
        <v/>
      </c>
      <c r="W567" s="11" t="b">
        <f t="shared" si="115"/>
        <v>0</v>
      </c>
      <c r="X567" s="11" t="b">
        <f t="shared" si="116"/>
        <v>0</v>
      </c>
      <c r="Y567" s="12">
        <f t="shared" si="117"/>
        <v>0</v>
      </c>
      <c r="Z567" s="11">
        <f t="shared" si="120"/>
        <v>0</v>
      </c>
      <c r="AA567" s="11">
        <f t="shared" si="121"/>
        <v>0</v>
      </c>
      <c r="AB567" s="11">
        <f t="shared" si="118"/>
        <v>1</v>
      </c>
      <c r="AC567" s="11">
        <f t="shared" si="119"/>
        <v>1</v>
      </c>
      <c r="AE567" s="11" t="str">
        <f>IF(E567&lt;&gt;"",OR(VLOOKUP(H567,DONNEES!$G$2:$H$7,2,0)="09",VLOOKUP(H567,DONNEES!$G$2:$H$7,2,0)="19"),"")</f>
        <v/>
      </c>
      <c r="AJ567" s="17" t="b">
        <f t="shared" si="122"/>
        <v>1</v>
      </c>
      <c r="AK567" s="11" t="str">
        <f t="shared" si="123"/>
        <v/>
      </c>
      <c r="AL567" s="11" t="str">
        <f t="shared" si="124"/>
        <v/>
      </c>
      <c r="AM567" s="11" t="str">
        <f t="shared" si="126"/>
        <v/>
      </c>
      <c r="AN567" s="11" t="str">
        <f t="shared" si="125"/>
        <v/>
      </c>
    </row>
    <row r="568" spans="1:40" x14ac:dyDescent="0.25">
      <c r="A568" s="6"/>
      <c r="B568" s="6"/>
      <c r="C568" s="2" t="str">
        <f>IFERROR(VLOOKUP(B568,DONNEES!$E:$F,2,0),"")</f>
        <v/>
      </c>
      <c r="D568" s="6"/>
      <c r="E568" s="6"/>
      <c r="F568" s="6"/>
      <c r="G568" s="6"/>
      <c r="H568" s="6"/>
      <c r="I568" s="6"/>
      <c r="J568" s="6"/>
      <c r="K568" s="6"/>
      <c r="L568" s="6"/>
      <c r="M568" s="2" t="str">
        <f>IFERROR(VLOOKUP(L568,DONNEES!$P$2:$Q$8,2,0),"")</f>
        <v/>
      </c>
      <c r="N568" s="6"/>
      <c r="O568" s="18"/>
      <c r="P568" s="18"/>
      <c r="Q568" s="6"/>
      <c r="R568" s="2" t="str">
        <f>IFERROR(VLOOKUP(Q568,DONNEES!$N$2:$O$17,2,0),"")</f>
        <v/>
      </c>
      <c r="S568" s="6"/>
      <c r="T568" s="2" t="str">
        <f>IFERROR(VLOOKUP(S568,DONNEES!$R$2:$S$6,2,0),"")</f>
        <v/>
      </c>
      <c r="V568" s="11" t="str">
        <f t="shared" si="114"/>
        <v/>
      </c>
      <c r="W568" s="11" t="b">
        <f t="shared" si="115"/>
        <v>0</v>
      </c>
      <c r="X568" s="11" t="b">
        <f t="shared" si="116"/>
        <v>0</v>
      </c>
      <c r="Y568" s="12">
        <f t="shared" si="117"/>
        <v>0</v>
      </c>
      <c r="Z568" s="11">
        <f t="shared" si="120"/>
        <v>0</v>
      </c>
      <c r="AA568" s="11">
        <f t="shared" si="121"/>
        <v>0</v>
      </c>
      <c r="AB568" s="11">
        <f t="shared" si="118"/>
        <v>1</v>
      </c>
      <c r="AC568" s="11">
        <f t="shared" si="119"/>
        <v>1</v>
      </c>
      <c r="AE568" s="11" t="str">
        <f>IF(E568&lt;&gt;"",OR(VLOOKUP(H568,DONNEES!$G$2:$H$7,2,0)="09",VLOOKUP(H568,DONNEES!$G$2:$H$7,2,0)="19"),"")</f>
        <v/>
      </c>
      <c r="AJ568" s="17" t="b">
        <f t="shared" si="122"/>
        <v>1</v>
      </c>
      <c r="AK568" s="11" t="str">
        <f t="shared" si="123"/>
        <v/>
      </c>
      <c r="AL568" s="11" t="str">
        <f t="shared" si="124"/>
        <v/>
      </c>
      <c r="AM568" s="11" t="str">
        <f t="shared" si="126"/>
        <v/>
      </c>
      <c r="AN568" s="11" t="str">
        <f t="shared" si="125"/>
        <v/>
      </c>
    </row>
    <row r="569" spans="1:40" x14ac:dyDescent="0.25">
      <c r="A569" s="6"/>
      <c r="B569" s="6"/>
      <c r="C569" s="2" t="str">
        <f>IFERROR(VLOOKUP(B569,DONNEES!$E:$F,2,0),"")</f>
        <v/>
      </c>
      <c r="D569" s="6"/>
      <c r="E569" s="6"/>
      <c r="F569" s="6"/>
      <c r="G569" s="6"/>
      <c r="H569" s="6"/>
      <c r="I569" s="6"/>
      <c r="J569" s="6"/>
      <c r="K569" s="6"/>
      <c r="L569" s="6"/>
      <c r="M569" s="2" t="str">
        <f>IFERROR(VLOOKUP(L569,DONNEES!$P$2:$Q$8,2,0),"")</f>
        <v/>
      </c>
      <c r="N569" s="6"/>
      <c r="O569" s="18"/>
      <c r="P569" s="18"/>
      <c r="Q569" s="6"/>
      <c r="R569" s="2" t="str">
        <f>IFERROR(VLOOKUP(Q569,DONNEES!$N$2:$O$17,2,0),"")</f>
        <v/>
      </c>
      <c r="S569" s="6"/>
      <c r="T569" s="2" t="str">
        <f>IFERROR(VLOOKUP(S569,DONNEES!$R$2:$S$6,2,0),"")</f>
        <v/>
      </c>
      <c r="V569" s="11" t="str">
        <f t="shared" si="114"/>
        <v/>
      </c>
      <c r="W569" s="11" t="b">
        <f t="shared" si="115"/>
        <v>0</v>
      </c>
      <c r="X569" s="11" t="b">
        <f t="shared" si="116"/>
        <v>0</v>
      </c>
      <c r="Y569" s="12">
        <f t="shared" si="117"/>
        <v>0</v>
      </c>
      <c r="Z569" s="11">
        <f t="shared" si="120"/>
        <v>0</v>
      </c>
      <c r="AA569" s="11">
        <f t="shared" si="121"/>
        <v>0</v>
      </c>
      <c r="AB569" s="11">
        <f t="shared" si="118"/>
        <v>1</v>
      </c>
      <c r="AC569" s="11">
        <f t="shared" si="119"/>
        <v>1</v>
      </c>
      <c r="AE569" s="11" t="str">
        <f>IF(E569&lt;&gt;"",OR(VLOOKUP(H569,DONNEES!$G$2:$H$7,2,0)="09",VLOOKUP(H569,DONNEES!$G$2:$H$7,2,0)="19"),"")</f>
        <v/>
      </c>
      <c r="AJ569" s="17" t="b">
        <f t="shared" si="122"/>
        <v>1</v>
      </c>
      <c r="AK569" s="11" t="str">
        <f t="shared" si="123"/>
        <v/>
      </c>
      <c r="AL569" s="11" t="str">
        <f t="shared" si="124"/>
        <v/>
      </c>
      <c r="AM569" s="11" t="str">
        <f t="shared" si="126"/>
        <v/>
      </c>
      <c r="AN569" s="11" t="str">
        <f t="shared" si="125"/>
        <v/>
      </c>
    </row>
    <row r="570" spans="1:40" x14ac:dyDescent="0.25">
      <c r="A570" s="6"/>
      <c r="B570" s="6"/>
      <c r="C570" s="2" t="str">
        <f>IFERROR(VLOOKUP(B570,DONNEES!$E:$F,2,0),"")</f>
        <v/>
      </c>
      <c r="D570" s="6"/>
      <c r="E570" s="6"/>
      <c r="F570" s="6"/>
      <c r="G570" s="6"/>
      <c r="H570" s="6"/>
      <c r="I570" s="6"/>
      <c r="J570" s="6"/>
      <c r="K570" s="6"/>
      <c r="L570" s="6"/>
      <c r="M570" s="2" t="str">
        <f>IFERROR(VLOOKUP(L570,DONNEES!$P$2:$Q$8,2,0),"")</f>
        <v/>
      </c>
      <c r="N570" s="6"/>
      <c r="O570" s="18"/>
      <c r="P570" s="18"/>
      <c r="Q570" s="6"/>
      <c r="R570" s="2" t="str">
        <f>IFERROR(VLOOKUP(Q570,DONNEES!$N$2:$O$17,2,0),"")</f>
        <v/>
      </c>
      <c r="S570" s="6"/>
      <c r="T570" s="2" t="str">
        <f>IFERROR(VLOOKUP(S570,DONNEES!$R$2:$S$6,2,0),"")</f>
        <v/>
      </c>
      <c r="V570" s="11" t="str">
        <f t="shared" si="114"/>
        <v/>
      </c>
      <c r="W570" s="11" t="b">
        <f t="shared" si="115"/>
        <v>0</v>
      </c>
      <c r="X570" s="11" t="b">
        <f t="shared" si="116"/>
        <v>0</v>
      </c>
      <c r="Y570" s="12">
        <f t="shared" si="117"/>
        <v>0</v>
      </c>
      <c r="Z570" s="11">
        <f t="shared" si="120"/>
        <v>0</v>
      </c>
      <c r="AA570" s="11">
        <f t="shared" si="121"/>
        <v>0</v>
      </c>
      <c r="AB570" s="11">
        <f t="shared" si="118"/>
        <v>1</v>
      </c>
      <c r="AC570" s="11">
        <f t="shared" si="119"/>
        <v>1</v>
      </c>
      <c r="AE570" s="11" t="str">
        <f>IF(E570&lt;&gt;"",OR(VLOOKUP(H570,DONNEES!$G$2:$H$7,2,0)="09",VLOOKUP(H570,DONNEES!$G$2:$H$7,2,0)="19"),"")</f>
        <v/>
      </c>
      <c r="AJ570" s="17" t="b">
        <f t="shared" si="122"/>
        <v>1</v>
      </c>
      <c r="AK570" s="11" t="str">
        <f t="shared" si="123"/>
        <v/>
      </c>
      <c r="AL570" s="11" t="str">
        <f t="shared" si="124"/>
        <v/>
      </c>
      <c r="AM570" s="11" t="str">
        <f t="shared" si="126"/>
        <v/>
      </c>
      <c r="AN570" s="11" t="str">
        <f t="shared" si="125"/>
        <v/>
      </c>
    </row>
    <row r="571" spans="1:40" x14ac:dyDescent="0.25">
      <c r="A571" s="6"/>
      <c r="B571" s="6"/>
      <c r="C571" s="2" t="str">
        <f>IFERROR(VLOOKUP(B571,DONNEES!$E:$F,2,0),"")</f>
        <v/>
      </c>
      <c r="D571" s="6"/>
      <c r="E571" s="6"/>
      <c r="F571" s="6"/>
      <c r="G571" s="6"/>
      <c r="H571" s="6"/>
      <c r="I571" s="6"/>
      <c r="J571" s="6"/>
      <c r="K571" s="6"/>
      <c r="L571" s="6"/>
      <c r="M571" s="2" t="str">
        <f>IFERROR(VLOOKUP(L571,DONNEES!$P$2:$Q$8,2,0),"")</f>
        <v/>
      </c>
      <c r="N571" s="6"/>
      <c r="O571" s="18"/>
      <c r="P571" s="18"/>
      <c r="Q571" s="6"/>
      <c r="R571" s="2" t="str">
        <f>IFERROR(VLOOKUP(Q571,DONNEES!$N$2:$O$17,2,0),"")</f>
        <v/>
      </c>
      <c r="S571" s="6"/>
      <c r="T571" s="2" t="str">
        <f>IFERROR(VLOOKUP(S571,DONNEES!$R$2:$S$6,2,0),"")</f>
        <v/>
      </c>
      <c r="V571" s="11" t="str">
        <f t="shared" si="114"/>
        <v/>
      </c>
      <c r="W571" s="11" t="b">
        <f t="shared" si="115"/>
        <v>0</v>
      </c>
      <c r="X571" s="11" t="b">
        <f t="shared" si="116"/>
        <v>0</v>
      </c>
      <c r="Y571" s="12">
        <f t="shared" si="117"/>
        <v>0</v>
      </c>
      <c r="Z571" s="11">
        <f t="shared" si="120"/>
        <v>0</v>
      </c>
      <c r="AA571" s="11">
        <f t="shared" si="121"/>
        <v>0</v>
      </c>
      <c r="AB571" s="11">
        <f t="shared" si="118"/>
        <v>1</v>
      </c>
      <c r="AC571" s="11">
        <f t="shared" si="119"/>
        <v>1</v>
      </c>
      <c r="AE571" s="11" t="str">
        <f>IF(E571&lt;&gt;"",OR(VLOOKUP(H571,DONNEES!$G$2:$H$7,2,0)="09",VLOOKUP(H571,DONNEES!$G$2:$H$7,2,0)="19"),"")</f>
        <v/>
      </c>
      <c r="AJ571" s="17" t="b">
        <f t="shared" si="122"/>
        <v>1</v>
      </c>
      <c r="AK571" s="11" t="str">
        <f t="shared" si="123"/>
        <v/>
      </c>
      <c r="AL571" s="11" t="str">
        <f t="shared" si="124"/>
        <v/>
      </c>
      <c r="AM571" s="11" t="str">
        <f t="shared" si="126"/>
        <v/>
      </c>
      <c r="AN571" s="11" t="str">
        <f t="shared" si="125"/>
        <v/>
      </c>
    </row>
    <row r="572" spans="1:40" x14ac:dyDescent="0.25">
      <c r="A572" s="6"/>
      <c r="B572" s="6"/>
      <c r="C572" s="2" t="str">
        <f>IFERROR(VLOOKUP(B572,DONNEES!$E:$F,2,0),"")</f>
        <v/>
      </c>
      <c r="D572" s="6"/>
      <c r="E572" s="6"/>
      <c r="F572" s="6"/>
      <c r="G572" s="6"/>
      <c r="H572" s="6"/>
      <c r="I572" s="6"/>
      <c r="J572" s="6"/>
      <c r="K572" s="6"/>
      <c r="L572" s="6"/>
      <c r="M572" s="2" t="str">
        <f>IFERROR(VLOOKUP(L572,DONNEES!$P$2:$Q$8,2,0),"")</f>
        <v/>
      </c>
      <c r="N572" s="6"/>
      <c r="O572" s="18"/>
      <c r="P572" s="18"/>
      <c r="Q572" s="6"/>
      <c r="R572" s="2" t="str">
        <f>IFERROR(VLOOKUP(Q572,DONNEES!$N$2:$O$17,2,0),"")</f>
        <v/>
      </c>
      <c r="S572" s="6"/>
      <c r="T572" s="2" t="str">
        <f>IFERROR(VLOOKUP(S572,DONNEES!$R$2:$S$6,2,0),"")</f>
        <v/>
      </c>
      <c r="V572" s="11" t="str">
        <f t="shared" si="114"/>
        <v/>
      </c>
      <c r="W572" s="11" t="b">
        <f t="shared" si="115"/>
        <v>0</v>
      </c>
      <c r="X572" s="11" t="b">
        <f t="shared" si="116"/>
        <v>0</v>
      </c>
      <c r="Y572" s="12">
        <f t="shared" si="117"/>
        <v>0</v>
      </c>
      <c r="Z572" s="11">
        <f t="shared" si="120"/>
        <v>0</v>
      </c>
      <c r="AA572" s="11">
        <f t="shared" si="121"/>
        <v>0</v>
      </c>
      <c r="AB572" s="11">
        <f t="shared" si="118"/>
        <v>1</v>
      </c>
      <c r="AC572" s="11">
        <f t="shared" si="119"/>
        <v>1</v>
      </c>
      <c r="AE572" s="11" t="str">
        <f>IF(E572&lt;&gt;"",OR(VLOOKUP(H572,DONNEES!$G$2:$H$7,2,0)="09",VLOOKUP(H572,DONNEES!$G$2:$H$7,2,0)="19"),"")</f>
        <v/>
      </c>
      <c r="AJ572" s="17" t="b">
        <f t="shared" si="122"/>
        <v>1</v>
      </c>
      <c r="AK572" s="11" t="str">
        <f t="shared" si="123"/>
        <v/>
      </c>
      <c r="AL572" s="11" t="str">
        <f t="shared" si="124"/>
        <v/>
      </c>
      <c r="AM572" s="11" t="str">
        <f t="shared" si="126"/>
        <v/>
      </c>
      <c r="AN572" s="11" t="str">
        <f t="shared" si="125"/>
        <v/>
      </c>
    </row>
    <row r="573" spans="1:40" x14ac:dyDescent="0.25">
      <c r="A573" s="6"/>
      <c r="B573" s="6"/>
      <c r="C573" s="2" t="str">
        <f>IFERROR(VLOOKUP(B573,DONNEES!$E:$F,2,0),"")</f>
        <v/>
      </c>
      <c r="D573" s="6"/>
      <c r="E573" s="6"/>
      <c r="F573" s="6"/>
      <c r="G573" s="6"/>
      <c r="H573" s="6"/>
      <c r="I573" s="6"/>
      <c r="J573" s="6"/>
      <c r="K573" s="6"/>
      <c r="L573" s="6"/>
      <c r="M573" s="2" t="str">
        <f>IFERROR(VLOOKUP(L573,DONNEES!$P$2:$Q$8,2,0),"")</f>
        <v/>
      </c>
      <c r="N573" s="6"/>
      <c r="O573" s="18"/>
      <c r="P573" s="18"/>
      <c r="Q573" s="6"/>
      <c r="R573" s="2" t="str">
        <f>IFERROR(VLOOKUP(Q573,DONNEES!$N$2:$O$17,2,0),"")</f>
        <v/>
      </c>
      <c r="S573" s="6"/>
      <c r="T573" s="2" t="str">
        <f>IFERROR(VLOOKUP(S573,DONNEES!$R$2:$S$6,2,0),"")</f>
        <v/>
      </c>
      <c r="V573" s="11" t="str">
        <f t="shared" si="114"/>
        <v/>
      </c>
      <c r="W573" s="11" t="b">
        <f t="shared" si="115"/>
        <v>0</v>
      </c>
      <c r="X573" s="11" t="b">
        <f t="shared" si="116"/>
        <v>0</v>
      </c>
      <c r="Y573" s="12">
        <f t="shared" si="117"/>
        <v>0</v>
      </c>
      <c r="Z573" s="11">
        <f t="shared" si="120"/>
        <v>0</v>
      </c>
      <c r="AA573" s="11">
        <f t="shared" si="121"/>
        <v>0</v>
      </c>
      <c r="AB573" s="11">
        <f t="shared" si="118"/>
        <v>1</v>
      </c>
      <c r="AC573" s="11">
        <f t="shared" si="119"/>
        <v>1</v>
      </c>
      <c r="AE573" s="11" t="str">
        <f>IF(E573&lt;&gt;"",OR(VLOOKUP(H573,DONNEES!$G$2:$H$7,2,0)="09",VLOOKUP(H573,DONNEES!$G$2:$H$7,2,0)="19"),"")</f>
        <v/>
      </c>
      <c r="AJ573" s="17" t="b">
        <f t="shared" si="122"/>
        <v>1</v>
      </c>
      <c r="AK573" s="11" t="str">
        <f t="shared" si="123"/>
        <v/>
      </c>
      <c r="AL573" s="11" t="str">
        <f t="shared" si="124"/>
        <v/>
      </c>
      <c r="AM573" s="11" t="str">
        <f t="shared" si="126"/>
        <v/>
      </c>
      <c r="AN573" s="11" t="str">
        <f t="shared" si="125"/>
        <v/>
      </c>
    </row>
    <row r="574" spans="1:40" x14ac:dyDescent="0.25">
      <c r="A574" s="6"/>
      <c r="B574" s="6"/>
      <c r="C574" s="2" t="str">
        <f>IFERROR(VLOOKUP(B574,DONNEES!$E:$F,2,0),"")</f>
        <v/>
      </c>
      <c r="D574" s="6"/>
      <c r="E574" s="6"/>
      <c r="F574" s="6"/>
      <c r="G574" s="6"/>
      <c r="H574" s="6"/>
      <c r="I574" s="6"/>
      <c r="J574" s="6"/>
      <c r="K574" s="6"/>
      <c r="L574" s="6"/>
      <c r="M574" s="2" t="str">
        <f>IFERROR(VLOOKUP(L574,DONNEES!$P$2:$Q$8,2,0),"")</f>
        <v/>
      </c>
      <c r="N574" s="6"/>
      <c r="O574" s="18"/>
      <c r="P574" s="18"/>
      <c r="Q574" s="6"/>
      <c r="R574" s="2" t="str">
        <f>IFERROR(VLOOKUP(Q574,DONNEES!$N$2:$O$17,2,0),"")</f>
        <v/>
      </c>
      <c r="S574" s="6"/>
      <c r="T574" s="2" t="str">
        <f>IFERROR(VLOOKUP(S574,DONNEES!$R$2:$S$6,2,0),"")</f>
        <v/>
      </c>
      <c r="V574" s="11" t="str">
        <f t="shared" si="114"/>
        <v/>
      </c>
      <c r="W574" s="11" t="b">
        <f t="shared" si="115"/>
        <v>0</v>
      </c>
      <c r="X574" s="11" t="b">
        <f t="shared" si="116"/>
        <v>0</v>
      </c>
      <c r="Y574" s="12">
        <f t="shared" si="117"/>
        <v>0</v>
      </c>
      <c r="Z574" s="11">
        <f t="shared" si="120"/>
        <v>0</v>
      </c>
      <c r="AA574" s="11">
        <f t="shared" si="121"/>
        <v>0</v>
      </c>
      <c r="AB574" s="11">
        <f t="shared" si="118"/>
        <v>1</v>
      </c>
      <c r="AC574" s="11">
        <f t="shared" si="119"/>
        <v>1</v>
      </c>
      <c r="AE574" s="11" t="str">
        <f>IF(E574&lt;&gt;"",OR(VLOOKUP(H574,DONNEES!$G$2:$H$7,2,0)="09",VLOOKUP(H574,DONNEES!$G$2:$H$7,2,0)="19"),"")</f>
        <v/>
      </c>
      <c r="AJ574" s="17" t="b">
        <f t="shared" si="122"/>
        <v>1</v>
      </c>
      <c r="AK574" s="11" t="str">
        <f t="shared" si="123"/>
        <v/>
      </c>
      <c r="AL574" s="11" t="str">
        <f t="shared" si="124"/>
        <v/>
      </c>
      <c r="AM574" s="11" t="str">
        <f t="shared" si="126"/>
        <v/>
      </c>
      <c r="AN574" s="11" t="str">
        <f t="shared" si="125"/>
        <v/>
      </c>
    </row>
    <row r="575" spans="1:40" x14ac:dyDescent="0.25">
      <c r="A575" s="6"/>
      <c r="B575" s="6"/>
      <c r="C575" s="2" t="str">
        <f>IFERROR(VLOOKUP(B575,DONNEES!$E:$F,2,0),"")</f>
        <v/>
      </c>
      <c r="D575" s="6"/>
      <c r="E575" s="6"/>
      <c r="F575" s="6"/>
      <c r="G575" s="6"/>
      <c r="H575" s="6"/>
      <c r="I575" s="6"/>
      <c r="J575" s="6"/>
      <c r="K575" s="6"/>
      <c r="L575" s="6"/>
      <c r="M575" s="2" t="str">
        <f>IFERROR(VLOOKUP(L575,DONNEES!$P$2:$Q$8,2,0),"")</f>
        <v/>
      </c>
      <c r="N575" s="6"/>
      <c r="O575" s="18"/>
      <c r="P575" s="18"/>
      <c r="Q575" s="6"/>
      <c r="R575" s="2" t="str">
        <f>IFERROR(VLOOKUP(Q575,DONNEES!$N$2:$O$17,2,0),"")</f>
        <v/>
      </c>
      <c r="S575" s="6"/>
      <c r="T575" s="2" t="str">
        <f>IFERROR(VLOOKUP(S575,DONNEES!$R$2:$S$6,2,0),"")</f>
        <v/>
      </c>
      <c r="V575" s="11" t="str">
        <f t="shared" si="114"/>
        <v/>
      </c>
      <c r="W575" s="11" t="b">
        <f t="shared" si="115"/>
        <v>0</v>
      </c>
      <c r="X575" s="11" t="b">
        <f t="shared" si="116"/>
        <v>0</v>
      </c>
      <c r="Y575" s="12">
        <f t="shared" si="117"/>
        <v>0</v>
      </c>
      <c r="Z575" s="11">
        <f t="shared" si="120"/>
        <v>0</v>
      </c>
      <c r="AA575" s="11">
        <f t="shared" si="121"/>
        <v>0</v>
      </c>
      <c r="AB575" s="11">
        <f t="shared" si="118"/>
        <v>1</v>
      </c>
      <c r="AC575" s="11">
        <f t="shared" si="119"/>
        <v>1</v>
      </c>
      <c r="AE575" s="11" t="str">
        <f>IF(E575&lt;&gt;"",OR(VLOOKUP(H575,DONNEES!$G$2:$H$7,2,0)="09",VLOOKUP(H575,DONNEES!$G$2:$H$7,2,0)="19"),"")</f>
        <v/>
      </c>
      <c r="AJ575" s="17" t="b">
        <f t="shared" si="122"/>
        <v>1</v>
      </c>
      <c r="AK575" s="11" t="str">
        <f t="shared" si="123"/>
        <v/>
      </c>
      <c r="AL575" s="11" t="str">
        <f t="shared" si="124"/>
        <v/>
      </c>
      <c r="AM575" s="11" t="str">
        <f t="shared" si="126"/>
        <v/>
      </c>
      <c r="AN575" s="11" t="str">
        <f t="shared" si="125"/>
        <v/>
      </c>
    </row>
    <row r="576" spans="1:40" x14ac:dyDescent="0.25">
      <c r="A576" s="6"/>
      <c r="B576" s="6"/>
      <c r="C576" s="2" t="str">
        <f>IFERROR(VLOOKUP(B576,DONNEES!$E:$F,2,0),"")</f>
        <v/>
      </c>
      <c r="D576" s="6"/>
      <c r="E576" s="6"/>
      <c r="F576" s="6"/>
      <c r="G576" s="6"/>
      <c r="H576" s="6"/>
      <c r="I576" s="6"/>
      <c r="J576" s="6"/>
      <c r="K576" s="6"/>
      <c r="L576" s="6"/>
      <c r="M576" s="2" t="str">
        <f>IFERROR(VLOOKUP(L576,DONNEES!$P$2:$Q$8,2,0),"")</f>
        <v/>
      </c>
      <c r="N576" s="6"/>
      <c r="O576" s="18"/>
      <c r="P576" s="18"/>
      <c r="Q576" s="6"/>
      <c r="R576" s="2" t="str">
        <f>IFERROR(VLOOKUP(Q576,DONNEES!$N$2:$O$17,2,0),"")</f>
        <v/>
      </c>
      <c r="S576" s="6"/>
      <c r="T576" s="2" t="str">
        <f>IFERROR(VLOOKUP(S576,DONNEES!$R$2:$S$6,2,0),"")</f>
        <v/>
      </c>
      <c r="V576" s="11" t="str">
        <f t="shared" si="114"/>
        <v/>
      </c>
      <c r="W576" s="11" t="b">
        <f t="shared" si="115"/>
        <v>0</v>
      </c>
      <c r="X576" s="11" t="b">
        <f t="shared" si="116"/>
        <v>0</v>
      </c>
      <c r="Y576" s="12">
        <f t="shared" si="117"/>
        <v>0</v>
      </c>
      <c r="Z576" s="11">
        <f t="shared" si="120"/>
        <v>0</v>
      </c>
      <c r="AA576" s="11">
        <f t="shared" si="121"/>
        <v>0</v>
      </c>
      <c r="AB576" s="11">
        <f t="shared" si="118"/>
        <v>1</v>
      </c>
      <c r="AC576" s="11">
        <f t="shared" si="119"/>
        <v>1</v>
      </c>
      <c r="AE576" s="11" t="str">
        <f>IF(E576&lt;&gt;"",OR(VLOOKUP(H576,DONNEES!$G$2:$H$7,2,0)="09",VLOOKUP(H576,DONNEES!$G$2:$H$7,2,0)="19"),"")</f>
        <v/>
      </c>
      <c r="AJ576" s="17" t="b">
        <f t="shared" si="122"/>
        <v>1</v>
      </c>
      <c r="AK576" s="11" t="str">
        <f t="shared" si="123"/>
        <v/>
      </c>
      <c r="AL576" s="11" t="str">
        <f t="shared" si="124"/>
        <v/>
      </c>
      <c r="AM576" s="11" t="str">
        <f t="shared" si="126"/>
        <v/>
      </c>
      <c r="AN576" s="11" t="str">
        <f t="shared" si="125"/>
        <v/>
      </c>
    </row>
    <row r="577" spans="1:40" x14ac:dyDescent="0.25">
      <c r="A577" s="6"/>
      <c r="B577" s="6"/>
      <c r="C577" s="2" t="str">
        <f>IFERROR(VLOOKUP(B577,DONNEES!$E:$F,2,0),"")</f>
        <v/>
      </c>
      <c r="D577" s="6"/>
      <c r="E577" s="6"/>
      <c r="F577" s="6"/>
      <c r="G577" s="6"/>
      <c r="H577" s="6"/>
      <c r="I577" s="6"/>
      <c r="J577" s="6"/>
      <c r="K577" s="6"/>
      <c r="L577" s="6"/>
      <c r="M577" s="2" t="str">
        <f>IFERROR(VLOOKUP(L577,DONNEES!$P$2:$Q$8,2,0),"")</f>
        <v/>
      </c>
      <c r="N577" s="6"/>
      <c r="O577" s="18"/>
      <c r="P577" s="18"/>
      <c r="Q577" s="6"/>
      <c r="R577" s="2" t="str">
        <f>IFERROR(VLOOKUP(Q577,DONNEES!$N$2:$O$17,2,0),"")</f>
        <v/>
      </c>
      <c r="S577" s="6"/>
      <c r="T577" s="2" t="str">
        <f>IFERROR(VLOOKUP(S577,DONNEES!$R$2:$S$6,2,0),"")</f>
        <v/>
      </c>
      <c r="V577" s="11" t="str">
        <f t="shared" si="114"/>
        <v/>
      </c>
      <c r="W577" s="11" t="b">
        <f t="shared" si="115"/>
        <v>0</v>
      </c>
      <c r="X577" s="11" t="b">
        <f t="shared" si="116"/>
        <v>0</v>
      </c>
      <c r="Y577" s="12">
        <f t="shared" si="117"/>
        <v>0</v>
      </c>
      <c r="Z577" s="11">
        <f t="shared" si="120"/>
        <v>0</v>
      </c>
      <c r="AA577" s="11">
        <f t="shared" si="121"/>
        <v>0</v>
      </c>
      <c r="AB577" s="11">
        <f t="shared" si="118"/>
        <v>1</v>
      </c>
      <c r="AC577" s="11">
        <f t="shared" si="119"/>
        <v>1</v>
      </c>
      <c r="AE577" s="11" t="str">
        <f>IF(E577&lt;&gt;"",OR(VLOOKUP(H577,DONNEES!$G$2:$H$7,2,0)="09",VLOOKUP(H577,DONNEES!$G$2:$H$7,2,0)="19"),"")</f>
        <v/>
      </c>
      <c r="AJ577" s="17" t="b">
        <f t="shared" si="122"/>
        <v>1</v>
      </c>
      <c r="AK577" s="11" t="str">
        <f t="shared" si="123"/>
        <v/>
      </c>
      <c r="AL577" s="11" t="str">
        <f t="shared" si="124"/>
        <v/>
      </c>
      <c r="AM577" s="11" t="str">
        <f t="shared" si="126"/>
        <v/>
      </c>
      <c r="AN577" s="11" t="str">
        <f t="shared" si="125"/>
        <v/>
      </c>
    </row>
    <row r="578" spans="1:40" x14ac:dyDescent="0.25">
      <c r="A578" s="6"/>
      <c r="B578" s="6"/>
      <c r="C578" s="2" t="str">
        <f>IFERROR(VLOOKUP(B578,DONNEES!$E:$F,2,0),"")</f>
        <v/>
      </c>
      <c r="D578" s="6"/>
      <c r="E578" s="6"/>
      <c r="F578" s="6"/>
      <c r="G578" s="6"/>
      <c r="H578" s="6"/>
      <c r="I578" s="6"/>
      <c r="J578" s="6"/>
      <c r="K578" s="6"/>
      <c r="L578" s="6"/>
      <c r="M578" s="2" t="str">
        <f>IFERROR(VLOOKUP(L578,DONNEES!$P$2:$Q$8,2,0),"")</f>
        <v/>
      </c>
      <c r="N578" s="6"/>
      <c r="O578" s="18"/>
      <c r="P578" s="18"/>
      <c r="Q578" s="6"/>
      <c r="R578" s="2" t="str">
        <f>IFERROR(VLOOKUP(Q578,DONNEES!$N$2:$O$17,2,0),"")</f>
        <v/>
      </c>
      <c r="S578" s="6"/>
      <c r="T578" s="2" t="str">
        <f>IFERROR(VLOOKUP(S578,DONNEES!$R$2:$S$6,2,0),"")</f>
        <v/>
      </c>
      <c r="V578" s="11" t="str">
        <f t="shared" si="114"/>
        <v/>
      </c>
      <c r="W578" s="11" t="b">
        <f t="shared" si="115"/>
        <v>0</v>
      </c>
      <c r="X578" s="11" t="b">
        <f t="shared" si="116"/>
        <v>0</v>
      </c>
      <c r="Y578" s="12">
        <f t="shared" si="117"/>
        <v>0</v>
      </c>
      <c r="Z578" s="11">
        <f t="shared" si="120"/>
        <v>0</v>
      </c>
      <c r="AA578" s="11">
        <f t="shared" si="121"/>
        <v>0</v>
      </c>
      <c r="AB578" s="11">
        <f t="shared" si="118"/>
        <v>1</v>
      </c>
      <c r="AC578" s="11">
        <f t="shared" si="119"/>
        <v>1</v>
      </c>
      <c r="AE578" s="11" t="str">
        <f>IF(E578&lt;&gt;"",OR(VLOOKUP(H578,DONNEES!$G$2:$H$7,2,0)="09",VLOOKUP(H578,DONNEES!$G$2:$H$7,2,0)="19"),"")</f>
        <v/>
      </c>
      <c r="AJ578" s="17" t="b">
        <f t="shared" si="122"/>
        <v>1</v>
      </c>
      <c r="AK578" s="11" t="str">
        <f t="shared" si="123"/>
        <v/>
      </c>
      <c r="AL578" s="11" t="str">
        <f t="shared" si="124"/>
        <v/>
      </c>
      <c r="AM578" s="11" t="str">
        <f t="shared" si="126"/>
        <v/>
      </c>
      <c r="AN578" s="11" t="str">
        <f t="shared" si="125"/>
        <v/>
      </c>
    </row>
    <row r="579" spans="1:40" x14ac:dyDescent="0.25">
      <c r="A579" s="6"/>
      <c r="B579" s="6"/>
      <c r="C579" s="2" t="str">
        <f>IFERROR(VLOOKUP(B579,DONNEES!$E:$F,2,0),"")</f>
        <v/>
      </c>
      <c r="D579" s="6"/>
      <c r="E579" s="6"/>
      <c r="F579" s="6"/>
      <c r="G579" s="6"/>
      <c r="H579" s="6"/>
      <c r="I579" s="6"/>
      <c r="J579" s="6"/>
      <c r="K579" s="6"/>
      <c r="L579" s="6"/>
      <c r="M579" s="2" t="str">
        <f>IFERROR(VLOOKUP(L579,DONNEES!$P$2:$Q$8,2,0),"")</f>
        <v/>
      </c>
      <c r="N579" s="6"/>
      <c r="O579" s="18"/>
      <c r="P579" s="18"/>
      <c r="Q579" s="6"/>
      <c r="R579" s="2" t="str">
        <f>IFERROR(VLOOKUP(Q579,DONNEES!$N$2:$O$17,2,0),"")</f>
        <v/>
      </c>
      <c r="S579" s="6"/>
      <c r="T579" s="2" t="str">
        <f>IFERROR(VLOOKUP(S579,DONNEES!$R$2:$S$6,2,0),"")</f>
        <v/>
      </c>
      <c r="V579" s="11" t="str">
        <f t="shared" si="114"/>
        <v/>
      </c>
      <c r="W579" s="11" t="b">
        <f t="shared" si="115"/>
        <v>0</v>
      </c>
      <c r="X579" s="11" t="b">
        <f t="shared" si="116"/>
        <v>0</v>
      </c>
      <c r="Y579" s="12">
        <f t="shared" si="117"/>
        <v>0</v>
      </c>
      <c r="Z579" s="11">
        <f t="shared" si="120"/>
        <v>0</v>
      </c>
      <c r="AA579" s="11">
        <f t="shared" si="121"/>
        <v>0</v>
      </c>
      <c r="AB579" s="11">
        <f t="shared" si="118"/>
        <v>1</v>
      </c>
      <c r="AC579" s="11">
        <f t="shared" si="119"/>
        <v>1</v>
      </c>
      <c r="AE579" s="11" t="str">
        <f>IF(E579&lt;&gt;"",OR(VLOOKUP(H579,DONNEES!$G$2:$H$7,2,0)="09",VLOOKUP(H579,DONNEES!$G$2:$H$7,2,0)="19"),"")</f>
        <v/>
      </c>
      <c r="AJ579" s="17" t="b">
        <f t="shared" si="122"/>
        <v>1</v>
      </c>
      <c r="AK579" s="11" t="str">
        <f t="shared" si="123"/>
        <v/>
      </c>
      <c r="AL579" s="11" t="str">
        <f t="shared" si="124"/>
        <v/>
      </c>
      <c r="AM579" s="11" t="str">
        <f t="shared" si="126"/>
        <v/>
      </c>
      <c r="AN579" s="11" t="str">
        <f t="shared" si="125"/>
        <v/>
      </c>
    </row>
    <row r="580" spans="1:40" x14ac:dyDescent="0.25">
      <c r="A580" s="6"/>
      <c r="B580" s="6"/>
      <c r="C580" s="2" t="str">
        <f>IFERROR(VLOOKUP(B580,DONNEES!$E:$F,2,0),"")</f>
        <v/>
      </c>
      <c r="D580" s="6"/>
      <c r="E580" s="6"/>
      <c r="F580" s="6"/>
      <c r="G580" s="6"/>
      <c r="H580" s="6"/>
      <c r="I580" s="6"/>
      <c r="J580" s="6"/>
      <c r="K580" s="6"/>
      <c r="L580" s="6"/>
      <c r="M580" s="2" t="str">
        <f>IFERROR(VLOOKUP(L580,DONNEES!$P$2:$Q$8,2,0),"")</f>
        <v/>
      </c>
      <c r="N580" s="6"/>
      <c r="O580" s="18"/>
      <c r="P580" s="18"/>
      <c r="Q580" s="6"/>
      <c r="R580" s="2" t="str">
        <f>IFERROR(VLOOKUP(Q580,DONNEES!$N$2:$O$17,2,0),"")</f>
        <v/>
      </c>
      <c r="S580" s="6"/>
      <c r="T580" s="2" t="str">
        <f>IFERROR(VLOOKUP(S580,DONNEES!$R$2:$S$6,2,0),"")</f>
        <v/>
      </c>
      <c r="V580" s="11" t="str">
        <f t="shared" si="114"/>
        <v/>
      </c>
      <c r="W580" s="11" t="b">
        <f t="shared" si="115"/>
        <v>0</v>
      </c>
      <c r="X580" s="11" t="b">
        <f t="shared" si="116"/>
        <v>0</v>
      </c>
      <c r="Y580" s="12">
        <f t="shared" si="117"/>
        <v>0</v>
      </c>
      <c r="Z580" s="11">
        <f t="shared" si="120"/>
        <v>0</v>
      </c>
      <c r="AA580" s="11">
        <f t="shared" si="121"/>
        <v>0</v>
      </c>
      <c r="AB580" s="11">
        <f t="shared" si="118"/>
        <v>1</v>
      </c>
      <c r="AC580" s="11">
        <f t="shared" si="119"/>
        <v>1</v>
      </c>
      <c r="AE580" s="11" t="str">
        <f>IF(E580&lt;&gt;"",OR(VLOOKUP(H580,DONNEES!$G$2:$H$7,2,0)="09",VLOOKUP(H580,DONNEES!$G$2:$H$7,2,0)="19"),"")</f>
        <v/>
      </c>
      <c r="AJ580" s="17" t="b">
        <f t="shared" si="122"/>
        <v>1</v>
      </c>
      <c r="AK580" s="11" t="str">
        <f t="shared" si="123"/>
        <v/>
      </c>
      <c r="AL580" s="11" t="str">
        <f t="shared" si="124"/>
        <v/>
      </c>
      <c r="AM580" s="11" t="str">
        <f t="shared" si="126"/>
        <v/>
      </c>
      <c r="AN580" s="11" t="str">
        <f t="shared" si="125"/>
        <v/>
      </c>
    </row>
    <row r="581" spans="1:40" x14ac:dyDescent="0.25">
      <c r="A581" s="6"/>
      <c r="B581" s="6"/>
      <c r="C581" s="2" t="str">
        <f>IFERROR(VLOOKUP(B581,DONNEES!$E:$F,2,0),"")</f>
        <v/>
      </c>
      <c r="D581" s="6"/>
      <c r="E581" s="6"/>
      <c r="F581" s="6"/>
      <c r="G581" s="6"/>
      <c r="H581" s="6"/>
      <c r="I581" s="6"/>
      <c r="J581" s="6"/>
      <c r="K581" s="6"/>
      <c r="L581" s="6"/>
      <c r="M581" s="2" t="str">
        <f>IFERROR(VLOOKUP(L581,DONNEES!$P$2:$Q$8,2,0),"")</f>
        <v/>
      </c>
      <c r="N581" s="6"/>
      <c r="O581" s="18"/>
      <c r="P581" s="18"/>
      <c r="Q581" s="6"/>
      <c r="R581" s="2" t="str">
        <f>IFERROR(VLOOKUP(Q581,DONNEES!$N$2:$O$17,2,0),"")</f>
        <v/>
      </c>
      <c r="S581" s="6"/>
      <c r="T581" s="2" t="str">
        <f>IFERROR(VLOOKUP(S581,DONNEES!$R$2:$S$6,2,0),"")</f>
        <v/>
      </c>
      <c r="V581" s="11" t="str">
        <f t="shared" si="114"/>
        <v/>
      </c>
      <c r="W581" s="11" t="b">
        <f t="shared" si="115"/>
        <v>0</v>
      </c>
      <c r="X581" s="11" t="b">
        <f t="shared" si="116"/>
        <v>0</v>
      </c>
      <c r="Y581" s="12">
        <f t="shared" si="117"/>
        <v>0</v>
      </c>
      <c r="Z581" s="11">
        <f t="shared" si="120"/>
        <v>0</v>
      </c>
      <c r="AA581" s="11">
        <f t="shared" si="121"/>
        <v>0</v>
      </c>
      <c r="AB581" s="11">
        <f t="shared" si="118"/>
        <v>1</v>
      </c>
      <c r="AC581" s="11">
        <f t="shared" si="119"/>
        <v>1</v>
      </c>
      <c r="AE581" s="11" t="str">
        <f>IF(E581&lt;&gt;"",OR(VLOOKUP(H581,DONNEES!$G$2:$H$7,2,0)="09",VLOOKUP(H581,DONNEES!$G$2:$H$7,2,0)="19"),"")</f>
        <v/>
      </c>
      <c r="AJ581" s="17" t="b">
        <f t="shared" si="122"/>
        <v>1</v>
      </c>
      <c r="AK581" s="11" t="str">
        <f t="shared" si="123"/>
        <v/>
      </c>
      <c r="AL581" s="11" t="str">
        <f t="shared" si="124"/>
        <v/>
      </c>
      <c r="AM581" s="11" t="str">
        <f t="shared" si="126"/>
        <v/>
      </c>
      <c r="AN581" s="11" t="str">
        <f t="shared" si="125"/>
        <v/>
      </c>
    </row>
    <row r="582" spans="1:40" x14ac:dyDescent="0.25">
      <c r="A582" s="6"/>
      <c r="B582" s="6"/>
      <c r="C582" s="2" t="str">
        <f>IFERROR(VLOOKUP(B582,DONNEES!$E:$F,2,0),"")</f>
        <v/>
      </c>
      <c r="D582" s="6"/>
      <c r="E582" s="6"/>
      <c r="F582" s="6"/>
      <c r="G582" s="6"/>
      <c r="H582" s="6"/>
      <c r="I582" s="6"/>
      <c r="J582" s="6"/>
      <c r="K582" s="6"/>
      <c r="L582" s="6"/>
      <c r="M582" s="2" t="str">
        <f>IFERROR(VLOOKUP(L582,DONNEES!$P$2:$Q$8,2,0),"")</f>
        <v/>
      </c>
      <c r="N582" s="6"/>
      <c r="O582" s="18"/>
      <c r="P582" s="18"/>
      <c r="Q582" s="6"/>
      <c r="R582" s="2" t="str">
        <f>IFERROR(VLOOKUP(Q582,DONNEES!$N$2:$O$17,2,0),"")</f>
        <v/>
      </c>
      <c r="S582" s="6"/>
      <c r="T582" s="2" t="str">
        <f>IFERROR(VLOOKUP(S582,DONNEES!$R$2:$S$6,2,0),"")</f>
        <v/>
      </c>
      <c r="V582" s="11" t="str">
        <f t="shared" si="114"/>
        <v/>
      </c>
      <c r="W582" s="11" t="b">
        <f t="shared" si="115"/>
        <v>0</v>
      </c>
      <c r="X582" s="11" t="b">
        <f t="shared" si="116"/>
        <v>0</v>
      </c>
      <c r="Y582" s="12">
        <f t="shared" si="117"/>
        <v>0</v>
      </c>
      <c r="Z582" s="11">
        <f t="shared" si="120"/>
        <v>0</v>
      </c>
      <c r="AA582" s="11">
        <f t="shared" si="121"/>
        <v>0</v>
      </c>
      <c r="AB582" s="11">
        <f t="shared" si="118"/>
        <v>1</v>
      </c>
      <c r="AC582" s="11">
        <f t="shared" si="119"/>
        <v>1</v>
      </c>
      <c r="AE582" s="11" t="str">
        <f>IF(E582&lt;&gt;"",OR(VLOOKUP(H582,DONNEES!$G$2:$H$7,2,0)="09",VLOOKUP(H582,DONNEES!$G$2:$H$7,2,0)="19"),"")</f>
        <v/>
      </c>
      <c r="AJ582" s="17" t="b">
        <f t="shared" si="122"/>
        <v>1</v>
      </c>
      <c r="AK582" s="11" t="str">
        <f t="shared" si="123"/>
        <v/>
      </c>
      <c r="AL582" s="11" t="str">
        <f t="shared" si="124"/>
        <v/>
      </c>
      <c r="AM582" s="11" t="str">
        <f t="shared" si="126"/>
        <v/>
      </c>
      <c r="AN582" s="11" t="str">
        <f t="shared" si="125"/>
        <v/>
      </c>
    </row>
    <row r="583" spans="1:40" x14ac:dyDescent="0.25">
      <c r="A583" s="6"/>
      <c r="B583" s="6"/>
      <c r="C583" s="2" t="str">
        <f>IFERROR(VLOOKUP(B583,DONNEES!$E:$F,2,0),"")</f>
        <v/>
      </c>
      <c r="D583" s="6"/>
      <c r="E583" s="6"/>
      <c r="F583" s="6"/>
      <c r="G583" s="6"/>
      <c r="H583" s="6"/>
      <c r="I583" s="6"/>
      <c r="J583" s="6"/>
      <c r="K583" s="6"/>
      <c r="L583" s="6"/>
      <c r="M583" s="2" t="str">
        <f>IFERROR(VLOOKUP(L583,DONNEES!$P$2:$Q$8,2,0),"")</f>
        <v/>
      </c>
      <c r="N583" s="6"/>
      <c r="O583" s="18"/>
      <c r="P583" s="18"/>
      <c r="Q583" s="6"/>
      <c r="R583" s="2" t="str">
        <f>IFERROR(VLOOKUP(Q583,DONNEES!$N$2:$O$17,2,0),"")</f>
        <v/>
      </c>
      <c r="S583" s="6"/>
      <c r="T583" s="2" t="str">
        <f>IFERROR(VLOOKUP(S583,DONNEES!$R$2:$S$6,2,0),"")</f>
        <v/>
      </c>
      <c r="V583" s="11" t="str">
        <f t="shared" si="114"/>
        <v/>
      </c>
      <c r="W583" s="11" t="b">
        <f t="shared" si="115"/>
        <v>0</v>
      </c>
      <c r="X583" s="11" t="b">
        <f t="shared" si="116"/>
        <v>0</v>
      </c>
      <c r="Y583" s="12">
        <f t="shared" si="117"/>
        <v>0</v>
      </c>
      <c r="Z583" s="11">
        <f t="shared" si="120"/>
        <v>0</v>
      </c>
      <c r="AA583" s="11">
        <f t="shared" si="121"/>
        <v>0</v>
      </c>
      <c r="AB583" s="11">
        <f t="shared" si="118"/>
        <v>1</v>
      </c>
      <c r="AC583" s="11">
        <f t="shared" si="119"/>
        <v>1</v>
      </c>
      <c r="AE583" s="11" t="str">
        <f>IF(E583&lt;&gt;"",OR(VLOOKUP(H583,DONNEES!$G$2:$H$7,2,0)="09",VLOOKUP(H583,DONNEES!$G$2:$H$7,2,0)="19"),"")</f>
        <v/>
      </c>
      <c r="AJ583" s="17" t="b">
        <f t="shared" si="122"/>
        <v>1</v>
      </c>
      <c r="AK583" s="11" t="str">
        <f t="shared" si="123"/>
        <v/>
      </c>
      <c r="AL583" s="11" t="str">
        <f t="shared" si="124"/>
        <v/>
      </c>
      <c r="AM583" s="11" t="str">
        <f t="shared" si="126"/>
        <v/>
      </c>
      <c r="AN583" s="11" t="str">
        <f t="shared" si="125"/>
        <v/>
      </c>
    </row>
    <row r="584" spans="1:40" x14ac:dyDescent="0.25">
      <c r="A584" s="6"/>
      <c r="B584" s="6"/>
      <c r="C584" s="2" t="str">
        <f>IFERROR(VLOOKUP(B584,DONNEES!$E:$F,2,0),"")</f>
        <v/>
      </c>
      <c r="D584" s="6"/>
      <c r="E584" s="6"/>
      <c r="F584" s="6"/>
      <c r="G584" s="6"/>
      <c r="H584" s="6"/>
      <c r="I584" s="6"/>
      <c r="J584" s="6"/>
      <c r="K584" s="6"/>
      <c r="L584" s="6"/>
      <c r="M584" s="2" t="str">
        <f>IFERROR(VLOOKUP(L584,DONNEES!$P$2:$Q$8,2,0),"")</f>
        <v/>
      </c>
      <c r="N584" s="6"/>
      <c r="O584" s="18"/>
      <c r="P584" s="18"/>
      <c r="Q584" s="6"/>
      <c r="R584" s="2" t="str">
        <f>IFERROR(VLOOKUP(Q584,DONNEES!$N$2:$O$17,2,0),"")</f>
        <v/>
      </c>
      <c r="S584" s="6"/>
      <c r="T584" s="2" t="str">
        <f>IFERROR(VLOOKUP(S584,DONNEES!$R$2:$S$6,2,0),"")</f>
        <v/>
      </c>
      <c r="V584" s="11" t="str">
        <f t="shared" si="114"/>
        <v/>
      </c>
      <c r="W584" s="11" t="b">
        <f t="shared" si="115"/>
        <v>0</v>
      </c>
      <c r="X584" s="11" t="b">
        <f t="shared" si="116"/>
        <v>0</v>
      </c>
      <c r="Y584" s="12">
        <f t="shared" si="117"/>
        <v>0</v>
      </c>
      <c r="Z584" s="11">
        <f t="shared" si="120"/>
        <v>0</v>
      </c>
      <c r="AA584" s="11">
        <f t="shared" si="121"/>
        <v>0</v>
      </c>
      <c r="AB584" s="11">
        <f t="shared" si="118"/>
        <v>1</v>
      </c>
      <c r="AC584" s="11">
        <f t="shared" si="119"/>
        <v>1</v>
      </c>
      <c r="AE584" s="11" t="str">
        <f>IF(E584&lt;&gt;"",OR(VLOOKUP(H584,DONNEES!$G$2:$H$7,2,0)="09",VLOOKUP(H584,DONNEES!$G$2:$H$7,2,0)="19"),"")</f>
        <v/>
      </c>
      <c r="AJ584" s="17" t="b">
        <f t="shared" si="122"/>
        <v>1</v>
      </c>
      <c r="AK584" s="11" t="str">
        <f t="shared" si="123"/>
        <v/>
      </c>
      <c r="AL584" s="11" t="str">
        <f t="shared" si="124"/>
        <v/>
      </c>
      <c r="AM584" s="11" t="str">
        <f t="shared" si="126"/>
        <v/>
      </c>
      <c r="AN584" s="11" t="str">
        <f t="shared" si="125"/>
        <v/>
      </c>
    </row>
    <row r="585" spans="1:40" x14ac:dyDescent="0.25">
      <c r="A585" s="6"/>
      <c r="B585" s="6"/>
      <c r="C585" s="2" t="str">
        <f>IFERROR(VLOOKUP(B585,DONNEES!$E:$F,2,0),"")</f>
        <v/>
      </c>
      <c r="D585" s="6"/>
      <c r="E585" s="6"/>
      <c r="F585" s="6"/>
      <c r="G585" s="6"/>
      <c r="H585" s="6"/>
      <c r="I585" s="6"/>
      <c r="J585" s="6"/>
      <c r="K585" s="6"/>
      <c r="L585" s="6"/>
      <c r="M585" s="2" t="str">
        <f>IFERROR(VLOOKUP(L585,DONNEES!$P$2:$Q$8,2,0),"")</f>
        <v/>
      </c>
      <c r="N585" s="6"/>
      <c r="O585" s="18"/>
      <c r="P585" s="18"/>
      <c r="Q585" s="6"/>
      <c r="R585" s="2" t="str">
        <f>IFERROR(VLOOKUP(Q585,DONNEES!$N$2:$O$17,2,0),"")</f>
        <v/>
      </c>
      <c r="S585" s="6"/>
      <c r="T585" s="2" t="str">
        <f>IFERROR(VLOOKUP(S585,DONNEES!$R$2:$S$6,2,0),"")</f>
        <v/>
      </c>
      <c r="V585" s="11" t="str">
        <f t="shared" si="114"/>
        <v/>
      </c>
      <c r="W585" s="11" t="b">
        <f t="shared" si="115"/>
        <v>0</v>
      </c>
      <c r="X585" s="11" t="b">
        <f t="shared" si="116"/>
        <v>0</v>
      </c>
      <c r="Y585" s="12">
        <f t="shared" si="117"/>
        <v>0</v>
      </c>
      <c r="Z585" s="11">
        <f t="shared" si="120"/>
        <v>0</v>
      </c>
      <c r="AA585" s="11">
        <f t="shared" si="121"/>
        <v>0</v>
      </c>
      <c r="AB585" s="11">
        <f t="shared" si="118"/>
        <v>1</v>
      </c>
      <c r="AC585" s="11">
        <f t="shared" si="119"/>
        <v>1</v>
      </c>
      <c r="AE585" s="11" t="str">
        <f>IF(E585&lt;&gt;"",OR(VLOOKUP(H585,DONNEES!$G$2:$H$7,2,0)="09",VLOOKUP(H585,DONNEES!$G$2:$H$7,2,0)="19"),"")</f>
        <v/>
      </c>
      <c r="AJ585" s="17" t="b">
        <f t="shared" si="122"/>
        <v>1</v>
      </c>
      <c r="AK585" s="11" t="str">
        <f t="shared" si="123"/>
        <v/>
      </c>
      <c r="AL585" s="11" t="str">
        <f t="shared" si="124"/>
        <v/>
      </c>
      <c r="AM585" s="11" t="str">
        <f t="shared" si="126"/>
        <v/>
      </c>
      <c r="AN585" s="11" t="str">
        <f t="shared" si="125"/>
        <v/>
      </c>
    </row>
    <row r="586" spans="1:40" x14ac:dyDescent="0.25">
      <c r="A586" s="6"/>
      <c r="B586" s="6"/>
      <c r="C586" s="2" t="str">
        <f>IFERROR(VLOOKUP(B586,DONNEES!$E:$F,2,0),"")</f>
        <v/>
      </c>
      <c r="D586" s="6"/>
      <c r="E586" s="6"/>
      <c r="F586" s="6"/>
      <c r="G586" s="6"/>
      <c r="H586" s="6"/>
      <c r="I586" s="6"/>
      <c r="J586" s="6"/>
      <c r="K586" s="6"/>
      <c r="L586" s="6"/>
      <c r="M586" s="2" t="str">
        <f>IFERROR(VLOOKUP(L586,DONNEES!$P$2:$Q$8,2,0),"")</f>
        <v/>
      </c>
      <c r="N586" s="6"/>
      <c r="O586" s="18"/>
      <c r="P586" s="18"/>
      <c r="Q586" s="6"/>
      <c r="R586" s="2" t="str">
        <f>IFERROR(VLOOKUP(Q586,DONNEES!$N$2:$O$17,2,0),"")</f>
        <v/>
      </c>
      <c r="S586" s="6"/>
      <c r="T586" s="2" t="str">
        <f>IFERROR(VLOOKUP(S586,DONNEES!$R$2:$S$6,2,0),"")</f>
        <v/>
      </c>
      <c r="V586" s="11" t="str">
        <f t="shared" si="114"/>
        <v/>
      </c>
      <c r="W586" s="11" t="b">
        <f t="shared" si="115"/>
        <v>0</v>
      </c>
      <c r="X586" s="11" t="b">
        <f t="shared" si="116"/>
        <v>0</v>
      </c>
      <c r="Y586" s="12">
        <f t="shared" si="117"/>
        <v>0</v>
      </c>
      <c r="Z586" s="11">
        <f t="shared" si="120"/>
        <v>0</v>
      </c>
      <c r="AA586" s="11">
        <f t="shared" si="121"/>
        <v>0</v>
      </c>
      <c r="AB586" s="11">
        <f t="shared" si="118"/>
        <v>1</v>
      </c>
      <c r="AC586" s="11">
        <f t="shared" si="119"/>
        <v>1</v>
      </c>
      <c r="AE586" s="11" t="str">
        <f>IF(E586&lt;&gt;"",OR(VLOOKUP(H586,DONNEES!$G$2:$H$7,2,0)="09",VLOOKUP(H586,DONNEES!$G$2:$H$7,2,0)="19"),"")</f>
        <v/>
      </c>
      <c r="AJ586" s="17" t="b">
        <f t="shared" si="122"/>
        <v>1</v>
      </c>
      <c r="AK586" s="11" t="str">
        <f t="shared" si="123"/>
        <v/>
      </c>
      <c r="AL586" s="11" t="str">
        <f t="shared" si="124"/>
        <v/>
      </c>
      <c r="AM586" s="11" t="str">
        <f t="shared" si="126"/>
        <v/>
      </c>
      <c r="AN586" s="11" t="str">
        <f t="shared" si="125"/>
        <v/>
      </c>
    </row>
    <row r="587" spans="1:40" x14ac:dyDescent="0.25">
      <c r="A587" s="6"/>
      <c r="B587" s="6"/>
      <c r="C587" s="2" t="str">
        <f>IFERROR(VLOOKUP(B587,DONNEES!$E:$F,2,0),"")</f>
        <v/>
      </c>
      <c r="D587" s="6"/>
      <c r="E587" s="6"/>
      <c r="F587" s="6"/>
      <c r="G587" s="6"/>
      <c r="H587" s="6"/>
      <c r="I587" s="6"/>
      <c r="J587" s="6"/>
      <c r="K587" s="6"/>
      <c r="L587" s="6"/>
      <c r="M587" s="2" t="str">
        <f>IFERROR(VLOOKUP(L587,DONNEES!$P$2:$Q$8,2,0),"")</f>
        <v/>
      </c>
      <c r="N587" s="6"/>
      <c r="O587" s="18"/>
      <c r="P587" s="18"/>
      <c r="Q587" s="6"/>
      <c r="R587" s="2" t="str">
        <f>IFERROR(VLOOKUP(Q587,DONNEES!$N$2:$O$17,2,0),"")</f>
        <v/>
      </c>
      <c r="S587" s="6"/>
      <c r="T587" s="2" t="str">
        <f>IFERROR(VLOOKUP(S587,DONNEES!$R$2:$S$6,2,0),"")</f>
        <v/>
      </c>
      <c r="V587" s="11" t="str">
        <f t="shared" si="114"/>
        <v/>
      </c>
      <c r="W587" s="11" t="b">
        <f t="shared" si="115"/>
        <v>0</v>
      </c>
      <c r="X587" s="11" t="b">
        <f t="shared" si="116"/>
        <v>0</v>
      </c>
      <c r="Y587" s="12">
        <f t="shared" si="117"/>
        <v>0</v>
      </c>
      <c r="Z587" s="11">
        <f t="shared" si="120"/>
        <v>0</v>
      </c>
      <c r="AA587" s="11">
        <f t="shared" si="121"/>
        <v>0</v>
      </c>
      <c r="AB587" s="11">
        <f t="shared" si="118"/>
        <v>1</v>
      </c>
      <c r="AC587" s="11">
        <f t="shared" si="119"/>
        <v>1</v>
      </c>
      <c r="AE587" s="11" t="str">
        <f>IF(E587&lt;&gt;"",OR(VLOOKUP(H587,DONNEES!$G$2:$H$7,2,0)="09",VLOOKUP(H587,DONNEES!$G$2:$H$7,2,0)="19"),"")</f>
        <v/>
      </c>
      <c r="AJ587" s="17" t="b">
        <f t="shared" si="122"/>
        <v>1</v>
      </c>
      <c r="AK587" s="11" t="str">
        <f t="shared" si="123"/>
        <v/>
      </c>
      <c r="AL587" s="11" t="str">
        <f t="shared" si="124"/>
        <v/>
      </c>
      <c r="AM587" s="11" t="str">
        <f t="shared" si="126"/>
        <v/>
      </c>
      <c r="AN587" s="11" t="str">
        <f t="shared" si="125"/>
        <v/>
      </c>
    </row>
    <row r="588" spans="1:40" x14ac:dyDescent="0.25">
      <c r="A588" s="6"/>
      <c r="B588" s="6"/>
      <c r="C588" s="2" t="str">
        <f>IFERROR(VLOOKUP(B588,DONNEES!$E:$F,2,0),"")</f>
        <v/>
      </c>
      <c r="D588" s="6"/>
      <c r="E588" s="6"/>
      <c r="F588" s="6"/>
      <c r="G588" s="6"/>
      <c r="H588" s="6"/>
      <c r="I588" s="6"/>
      <c r="J588" s="6"/>
      <c r="K588" s="6"/>
      <c r="L588" s="6"/>
      <c r="M588" s="2" t="str">
        <f>IFERROR(VLOOKUP(L588,DONNEES!$P$2:$Q$8,2,0),"")</f>
        <v/>
      </c>
      <c r="N588" s="6"/>
      <c r="O588" s="18"/>
      <c r="P588" s="18"/>
      <c r="Q588" s="6"/>
      <c r="R588" s="2" t="str">
        <f>IFERROR(VLOOKUP(Q588,DONNEES!$N$2:$O$17,2,0),"")</f>
        <v/>
      </c>
      <c r="S588" s="6"/>
      <c r="T588" s="2" t="str">
        <f>IFERROR(VLOOKUP(S588,DONNEES!$R$2:$S$6,2,0),"")</f>
        <v/>
      </c>
      <c r="V588" s="11" t="str">
        <f t="shared" si="114"/>
        <v/>
      </c>
      <c r="W588" s="11" t="b">
        <f t="shared" si="115"/>
        <v>0</v>
      </c>
      <c r="X588" s="11" t="b">
        <f t="shared" si="116"/>
        <v>0</v>
      </c>
      <c r="Y588" s="12">
        <f t="shared" si="117"/>
        <v>0</v>
      </c>
      <c r="Z588" s="11">
        <f t="shared" si="120"/>
        <v>0</v>
      </c>
      <c r="AA588" s="11">
        <f t="shared" si="121"/>
        <v>0</v>
      </c>
      <c r="AB588" s="11">
        <f t="shared" si="118"/>
        <v>1</v>
      </c>
      <c r="AC588" s="11">
        <f t="shared" si="119"/>
        <v>1</v>
      </c>
      <c r="AE588" s="11" t="str">
        <f>IF(E588&lt;&gt;"",OR(VLOOKUP(H588,DONNEES!$G$2:$H$7,2,0)="09",VLOOKUP(H588,DONNEES!$G$2:$H$7,2,0)="19"),"")</f>
        <v/>
      </c>
      <c r="AJ588" s="17" t="b">
        <f t="shared" si="122"/>
        <v>1</v>
      </c>
      <c r="AK588" s="11" t="str">
        <f t="shared" si="123"/>
        <v/>
      </c>
      <c r="AL588" s="11" t="str">
        <f t="shared" si="124"/>
        <v/>
      </c>
      <c r="AM588" s="11" t="str">
        <f t="shared" si="126"/>
        <v/>
      </c>
      <c r="AN588" s="11" t="str">
        <f t="shared" si="125"/>
        <v/>
      </c>
    </row>
    <row r="589" spans="1:40" x14ac:dyDescent="0.25">
      <c r="A589" s="6"/>
      <c r="B589" s="6"/>
      <c r="C589" s="2" t="str">
        <f>IFERROR(VLOOKUP(B589,DONNEES!$E:$F,2,0),"")</f>
        <v/>
      </c>
      <c r="D589" s="6"/>
      <c r="E589" s="6"/>
      <c r="F589" s="6"/>
      <c r="G589" s="6"/>
      <c r="H589" s="6"/>
      <c r="I589" s="6"/>
      <c r="J589" s="6"/>
      <c r="K589" s="6"/>
      <c r="L589" s="6"/>
      <c r="M589" s="2" t="str">
        <f>IFERROR(VLOOKUP(L589,DONNEES!$P$2:$Q$8,2,0),"")</f>
        <v/>
      </c>
      <c r="N589" s="6"/>
      <c r="O589" s="18"/>
      <c r="P589" s="18"/>
      <c r="Q589" s="6"/>
      <c r="R589" s="2" t="str">
        <f>IFERROR(VLOOKUP(Q589,DONNEES!$N$2:$O$17,2,0),"")</f>
        <v/>
      </c>
      <c r="S589" s="6"/>
      <c r="T589" s="2" t="str">
        <f>IFERROR(VLOOKUP(S589,DONNEES!$R$2:$S$6,2,0),"")</f>
        <v/>
      </c>
      <c r="V589" s="11" t="str">
        <f t="shared" si="114"/>
        <v/>
      </c>
      <c r="W589" s="11" t="b">
        <f t="shared" si="115"/>
        <v>0</v>
      </c>
      <c r="X589" s="11" t="b">
        <f t="shared" si="116"/>
        <v>0</v>
      </c>
      <c r="Y589" s="12">
        <f t="shared" si="117"/>
        <v>0</v>
      </c>
      <c r="Z589" s="11">
        <f t="shared" si="120"/>
        <v>0</v>
      </c>
      <c r="AA589" s="11">
        <f t="shared" si="121"/>
        <v>0</v>
      </c>
      <c r="AB589" s="11">
        <f t="shared" si="118"/>
        <v>1</v>
      </c>
      <c r="AC589" s="11">
        <f t="shared" si="119"/>
        <v>1</v>
      </c>
      <c r="AE589" s="11" t="str">
        <f>IF(E589&lt;&gt;"",OR(VLOOKUP(H589,DONNEES!$G$2:$H$7,2,0)="09",VLOOKUP(H589,DONNEES!$G$2:$H$7,2,0)="19"),"")</f>
        <v/>
      </c>
      <c r="AJ589" s="17" t="b">
        <f t="shared" si="122"/>
        <v>1</v>
      </c>
      <c r="AK589" s="11" t="str">
        <f t="shared" si="123"/>
        <v/>
      </c>
      <c r="AL589" s="11" t="str">
        <f t="shared" si="124"/>
        <v/>
      </c>
      <c r="AM589" s="11" t="str">
        <f t="shared" si="126"/>
        <v/>
      </c>
      <c r="AN589" s="11" t="str">
        <f t="shared" si="125"/>
        <v/>
      </c>
    </row>
    <row r="590" spans="1:40" x14ac:dyDescent="0.25">
      <c r="A590" s="6"/>
      <c r="B590" s="6"/>
      <c r="C590" s="2" t="str">
        <f>IFERROR(VLOOKUP(B590,DONNEES!$E:$F,2,0),"")</f>
        <v/>
      </c>
      <c r="D590" s="6"/>
      <c r="E590" s="6"/>
      <c r="F590" s="6"/>
      <c r="G590" s="6"/>
      <c r="H590" s="6"/>
      <c r="I590" s="6"/>
      <c r="J590" s="6"/>
      <c r="K590" s="6"/>
      <c r="L590" s="6"/>
      <c r="M590" s="2" t="str">
        <f>IFERROR(VLOOKUP(L590,DONNEES!$P$2:$Q$8,2,0),"")</f>
        <v/>
      </c>
      <c r="N590" s="6"/>
      <c r="O590" s="18"/>
      <c r="P590" s="18"/>
      <c r="Q590" s="6"/>
      <c r="R590" s="2" t="str">
        <f>IFERROR(VLOOKUP(Q590,DONNEES!$N$2:$O$17,2,0),"")</f>
        <v/>
      </c>
      <c r="S590" s="6"/>
      <c r="T590" s="2" t="str">
        <f>IFERROR(VLOOKUP(S590,DONNEES!$R$2:$S$6,2,0),"")</f>
        <v/>
      </c>
      <c r="V590" s="11" t="str">
        <f t="shared" si="114"/>
        <v/>
      </c>
      <c r="W590" s="11" t="b">
        <f t="shared" si="115"/>
        <v>0</v>
      </c>
      <c r="X590" s="11" t="b">
        <f t="shared" si="116"/>
        <v>0</v>
      </c>
      <c r="Y590" s="12">
        <f t="shared" si="117"/>
        <v>0</v>
      </c>
      <c r="Z590" s="11">
        <f t="shared" si="120"/>
        <v>0</v>
      </c>
      <c r="AA590" s="11">
        <f t="shared" si="121"/>
        <v>0</v>
      </c>
      <c r="AB590" s="11">
        <f t="shared" si="118"/>
        <v>1</v>
      </c>
      <c r="AC590" s="11">
        <f t="shared" si="119"/>
        <v>1</v>
      </c>
      <c r="AE590" s="11" t="str">
        <f>IF(E590&lt;&gt;"",OR(VLOOKUP(H590,DONNEES!$G$2:$H$7,2,0)="09",VLOOKUP(H590,DONNEES!$G$2:$H$7,2,0)="19"),"")</f>
        <v/>
      </c>
      <c r="AJ590" s="17" t="b">
        <f t="shared" si="122"/>
        <v>1</v>
      </c>
      <c r="AK590" s="11" t="str">
        <f t="shared" si="123"/>
        <v/>
      </c>
      <c r="AL590" s="11" t="str">
        <f t="shared" si="124"/>
        <v/>
      </c>
      <c r="AM590" s="11" t="str">
        <f t="shared" si="126"/>
        <v/>
      </c>
      <c r="AN590" s="11" t="str">
        <f t="shared" si="125"/>
        <v/>
      </c>
    </row>
    <row r="591" spans="1:40" x14ac:dyDescent="0.25">
      <c r="A591" s="6"/>
      <c r="B591" s="6"/>
      <c r="C591" s="2" t="str">
        <f>IFERROR(VLOOKUP(B591,DONNEES!$E:$F,2,0),"")</f>
        <v/>
      </c>
      <c r="D591" s="6"/>
      <c r="E591" s="6"/>
      <c r="F591" s="6"/>
      <c r="G591" s="6"/>
      <c r="H591" s="6"/>
      <c r="I591" s="6"/>
      <c r="J591" s="6"/>
      <c r="K591" s="6"/>
      <c r="L591" s="6"/>
      <c r="M591" s="2" t="str">
        <f>IFERROR(VLOOKUP(L591,DONNEES!$P$2:$Q$8,2,0),"")</f>
        <v/>
      </c>
      <c r="N591" s="6"/>
      <c r="O591" s="18"/>
      <c r="P591" s="18"/>
      <c r="Q591" s="6"/>
      <c r="R591" s="2" t="str">
        <f>IFERROR(VLOOKUP(Q591,DONNEES!$N$2:$O$17,2,0),"")</f>
        <v/>
      </c>
      <c r="S591" s="6"/>
      <c r="T591" s="2" t="str">
        <f>IFERROR(VLOOKUP(S591,DONNEES!$R$2:$S$6,2,0),"")</f>
        <v/>
      </c>
      <c r="V591" s="11" t="str">
        <f t="shared" ref="V591:V654" si="127">LEFT(H591,1)</f>
        <v/>
      </c>
      <c r="W591" s="11" t="b">
        <f t="shared" ref="W591:W654" si="128">SUMIFS(I:I,A:A,A591,V:V,"D")&lt;&gt;SUMIFS(I:I,A:A,A591,V:V,"C")</f>
        <v>0</v>
      </c>
      <c r="X591" s="11" t="b">
        <f t="shared" ref="X591:X654" si="129">IF(V591&lt;&gt;"",OR(AND(NOT(ISBLANK(B591)),NOT(ISBLANK(D591))),AND(ISBLANK(B591),ISBLANK(D591))),FALSE)</f>
        <v>0</v>
      </c>
      <c r="Y591" s="12">
        <f t="shared" ref="Y591:Y654" si="130">IF(W591=FALSE,0,1)</f>
        <v>0</v>
      </c>
      <c r="Z591" s="11">
        <f t="shared" si="120"/>
        <v>0</v>
      </c>
      <c r="AA591" s="11">
        <f t="shared" si="121"/>
        <v>0</v>
      </c>
      <c r="AB591" s="11">
        <f t="shared" ref="AB591:AB654" si="131">IF(A591&lt;&gt;0,0,1)</f>
        <v>1</v>
      </c>
      <c r="AC591" s="11">
        <f t="shared" ref="AC591:AC654" si="132">IF(H591&lt;&gt;0,0,1)</f>
        <v>1</v>
      </c>
      <c r="AE591" s="11" t="str">
        <f>IF(E591&lt;&gt;"",OR(VLOOKUP(H591,DONNEES!$G$2:$H$7,2,0)="09",VLOOKUP(H591,DONNEES!$G$2:$H$7,2,0)="19"),"")</f>
        <v/>
      </c>
      <c r="AJ591" s="17" t="b">
        <f t="shared" si="122"/>
        <v>1</v>
      </c>
      <c r="AK591" s="11" t="str">
        <f t="shared" si="123"/>
        <v/>
      </c>
      <c r="AL591" s="11" t="str">
        <f t="shared" si="124"/>
        <v/>
      </c>
      <c r="AM591" s="11" t="str">
        <f t="shared" si="126"/>
        <v/>
      </c>
      <c r="AN591" s="11" t="str">
        <f t="shared" si="125"/>
        <v/>
      </c>
    </row>
    <row r="592" spans="1:40" x14ac:dyDescent="0.25">
      <c r="A592" s="6"/>
      <c r="B592" s="6"/>
      <c r="C592" s="2" t="str">
        <f>IFERROR(VLOOKUP(B592,DONNEES!$E:$F,2,0),"")</f>
        <v/>
      </c>
      <c r="D592" s="6"/>
      <c r="E592" s="6"/>
      <c r="F592" s="6"/>
      <c r="G592" s="6"/>
      <c r="H592" s="6"/>
      <c r="I592" s="6"/>
      <c r="J592" s="6"/>
      <c r="K592" s="6"/>
      <c r="L592" s="6"/>
      <c r="M592" s="2" t="str">
        <f>IFERROR(VLOOKUP(L592,DONNEES!$P$2:$Q$8,2,0),"")</f>
        <v/>
      </c>
      <c r="N592" s="6"/>
      <c r="O592" s="18"/>
      <c r="P592" s="18"/>
      <c r="Q592" s="6"/>
      <c r="R592" s="2" t="str">
        <f>IFERROR(VLOOKUP(Q592,DONNEES!$N$2:$O$17,2,0),"")</f>
        <v/>
      </c>
      <c r="S592" s="6"/>
      <c r="T592" s="2" t="str">
        <f>IFERROR(VLOOKUP(S592,DONNEES!$R$2:$S$6,2,0),"")</f>
        <v/>
      </c>
      <c r="V592" s="11" t="str">
        <f t="shared" si="127"/>
        <v/>
      </c>
      <c r="W592" s="11" t="b">
        <f t="shared" si="128"/>
        <v>0</v>
      </c>
      <c r="X592" s="11" t="b">
        <f t="shared" si="129"/>
        <v>0</v>
      </c>
      <c r="Y592" s="12">
        <f t="shared" si="130"/>
        <v>0</v>
      </c>
      <c r="Z592" s="11">
        <f t="shared" ref="Z592:Z655" si="133">IF(X592=FALSE,0,1)</f>
        <v>0</v>
      </c>
      <c r="AA592" s="11">
        <f t="shared" ref="AA592:AA655" si="134">AB592-AC592</f>
        <v>0</v>
      </c>
      <c r="AB592" s="11">
        <f t="shared" si="131"/>
        <v>1</v>
      </c>
      <c r="AC592" s="11">
        <f t="shared" si="132"/>
        <v>1</v>
      </c>
      <c r="AE592" s="11" t="str">
        <f>IF(E592&lt;&gt;"",OR(VLOOKUP(H592,DONNEES!$G$2:$H$7,2,0)="09",VLOOKUP(H592,DONNEES!$G$2:$H$7,2,0)="19"),"")</f>
        <v/>
      </c>
      <c r="AJ592" s="17" t="b">
        <f t="shared" ref="AJ592:AJ655" si="135">IF(D592="",E592="",IF(D592&lt;&gt;"",E592&lt;&gt;""))</f>
        <v>1</v>
      </c>
      <c r="AK592" s="11" t="str">
        <f t="shared" ref="AK592:AK655" si="136">LEFT(B592,1)</f>
        <v/>
      </c>
      <c r="AL592" s="11" t="str">
        <f t="shared" ref="AL592:AL655" si="137">IF(AK592="635","7","")</f>
        <v/>
      </c>
      <c r="AM592" s="11" t="str">
        <f t="shared" si="126"/>
        <v/>
      </c>
      <c r="AN592" s="11" t="str">
        <f t="shared" si="125"/>
        <v/>
      </c>
    </row>
    <row r="593" spans="1:40" x14ac:dyDescent="0.25">
      <c r="A593" s="6"/>
      <c r="B593" s="6"/>
      <c r="C593" s="2" t="str">
        <f>IFERROR(VLOOKUP(B593,DONNEES!$E:$F,2,0),"")</f>
        <v/>
      </c>
      <c r="D593" s="6"/>
      <c r="E593" s="6"/>
      <c r="F593" s="6"/>
      <c r="G593" s="6"/>
      <c r="H593" s="6"/>
      <c r="I593" s="6"/>
      <c r="J593" s="6"/>
      <c r="K593" s="6"/>
      <c r="L593" s="6"/>
      <c r="M593" s="2" t="str">
        <f>IFERROR(VLOOKUP(L593,DONNEES!$P$2:$Q$8,2,0),"")</f>
        <v/>
      </c>
      <c r="N593" s="6"/>
      <c r="O593" s="18"/>
      <c r="P593" s="18"/>
      <c r="Q593" s="6"/>
      <c r="R593" s="2" t="str">
        <f>IFERROR(VLOOKUP(Q593,DONNEES!$N$2:$O$17,2,0),"")</f>
        <v/>
      </c>
      <c r="S593" s="6"/>
      <c r="T593" s="2" t="str">
        <f>IFERROR(VLOOKUP(S593,DONNEES!$R$2:$S$6,2,0),"")</f>
        <v/>
      </c>
      <c r="V593" s="11" t="str">
        <f t="shared" si="127"/>
        <v/>
      </c>
      <c r="W593" s="11" t="b">
        <f t="shared" si="128"/>
        <v>0</v>
      </c>
      <c r="X593" s="11" t="b">
        <f t="shared" si="129"/>
        <v>0</v>
      </c>
      <c r="Y593" s="12">
        <f t="shared" si="130"/>
        <v>0</v>
      </c>
      <c r="Z593" s="11">
        <f t="shared" si="133"/>
        <v>0</v>
      </c>
      <c r="AA593" s="11">
        <f t="shared" si="134"/>
        <v>0</v>
      </c>
      <c r="AB593" s="11">
        <f t="shared" si="131"/>
        <v>1</v>
      </c>
      <c r="AC593" s="11">
        <f t="shared" si="132"/>
        <v>1</v>
      </c>
      <c r="AE593" s="11" t="str">
        <f>IF(E593&lt;&gt;"",OR(VLOOKUP(H593,DONNEES!$G$2:$H$7,2,0)="09",VLOOKUP(H593,DONNEES!$G$2:$H$7,2,0)="19"),"")</f>
        <v/>
      </c>
      <c r="AJ593" s="17" t="b">
        <f t="shared" si="135"/>
        <v>1</v>
      </c>
      <c r="AK593" s="11" t="str">
        <f t="shared" si="136"/>
        <v/>
      </c>
      <c r="AL593" s="11" t="str">
        <f t="shared" si="137"/>
        <v/>
      </c>
      <c r="AM593" s="11" t="str">
        <f t="shared" si="126"/>
        <v/>
      </c>
      <c r="AN593" s="11" t="str">
        <f t="shared" si="125"/>
        <v/>
      </c>
    </row>
    <row r="594" spans="1:40" x14ac:dyDescent="0.25">
      <c r="A594" s="6"/>
      <c r="B594" s="6"/>
      <c r="C594" s="2" t="str">
        <f>IFERROR(VLOOKUP(B594,DONNEES!$E:$F,2,0),"")</f>
        <v/>
      </c>
      <c r="D594" s="6"/>
      <c r="E594" s="6"/>
      <c r="F594" s="6"/>
      <c r="G594" s="6"/>
      <c r="H594" s="6"/>
      <c r="I594" s="6"/>
      <c r="J594" s="6"/>
      <c r="K594" s="6"/>
      <c r="L594" s="6"/>
      <c r="M594" s="2" t="str">
        <f>IFERROR(VLOOKUP(L594,DONNEES!$P$2:$Q$8,2,0),"")</f>
        <v/>
      </c>
      <c r="N594" s="6"/>
      <c r="O594" s="18"/>
      <c r="P594" s="18"/>
      <c r="Q594" s="6"/>
      <c r="R594" s="2" t="str">
        <f>IFERROR(VLOOKUP(Q594,DONNEES!$N$2:$O$17,2,0),"")</f>
        <v/>
      </c>
      <c r="S594" s="6"/>
      <c r="T594" s="2" t="str">
        <f>IFERROR(VLOOKUP(S594,DONNEES!$R$2:$S$6,2,0),"")</f>
        <v/>
      </c>
      <c r="V594" s="11" t="str">
        <f t="shared" si="127"/>
        <v/>
      </c>
      <c r="W594" s="11" t="b">
        <f t="shared" si="128"/>
        <v>0</v>
      </c>
      <c r="X594" s="11" t="b">
        <f t="shared" si="129"/>
        <v>0</v>
      </c>
      <c r="Y594" s="12">
        <f t="shared" si="130"/>
        <v>0</v>
      </c>
      <c r="Z594" s="11">
        <f t="shared" si="133"/>
        <v>0</v>
      </c>
      <c r="AA594" s="11">
        <f t="shared" si="134"/>
        <v>0</v>
      </c>
      <c r="AB594" s="11">
        <f t="shared" si="131"/>
        <v>1</v>
      </c>
      <c r="AC594" s="11">
        <f t="shared" si="132"/>
        <v>1</v>
      </c>
      <c r="AE594" s="11" t="str">
        <f>IF(E594&lt;&gt;"",OR(VLOOKUP(H594,DONNEES!$G$2:$H$7,2,0)="09",VLOOKUP(H594,DONNEES!$G$2:$H$7,2,0)="19"),"")</f>
        <v/>
      </c>
      <c r="AJ594" s="17" t="b">
        <f t="shared" si="135"/>
        <v>1</v>
      </c>
      <c r="AK594" s="11" t="str">
        <f t="shared" si="136"/>
        <v/>
      </c>
      <c r="AL594" s="11" t="str">
        <f t="shared" si="137"/>
        <v/>
      </c>
      <c r="AM594" s="11" t="str">
        <f t="shared" si="126"/>
        <v/>
      </c>
      <c r="AN594" s="11" t="str">
        <f t="shared" si="125"/>
        <v/>
      </c>
    </row>
    <row r="595" spans="1:40" x14ac:dyDescent="0.25">
      <c r="A595" s="6"/>
      <c r="B595" s="6"/>
      <c r="C595" s="2" t="str">
        <f>IFERROR(VLOOKUP(B595,DONNEES!$E:$F,2,0),"")</f>
        <v/>
      </c>
      <c r="D595" s="6"/>
      <c r="E595" s="6"/>
      <c r="F595" s="6"/>
      <c r="G595" s="6"/>
      <c r="H595" s="6"/>
      <c r="I595" s="6"/>
      <c r="J595" s="6"/>
      <c r="K595" s="6"/>
      <c r="L595" s="6"/>
      <c r="M595" s="2" t="str">
        <f>IFERROR(VLOOKUP(L595,DONNEES!$P$2:$Q$8,2,0),"")</f>
        <v/>
      </c>
      <c r="N595" s="6"/>
      <c r="O595" s="18"/>
      <c r="P595" s="18"/>
      <c r="Q595" s="6"/>
      <c r="R595" s="2" t="str">
        <f>IFERROR(VLOOKUP(Q595,DONNEES!$N$2:$O$17,2,0),"")</f>
        <v/>
      </c>
      <c r="S595" s="6"/>
      <c r="T595" s="2" t="str">
        <f>IFERROR(VLOOKUP(S595,DONNEES!$R$2:$S$6,2,0),"")</f>
        <v/>
      </c>
      <c r="V595" s="11" t="str">
        <f t="shared" si="127"/>
        <v/>
      </c>
      <c r="W595" s="11" t="b">
        <f t="shared" si="128"/>
        <v>0</v>
      </c>
      <c r="X595" s="11" t="b">
        <f t="shared" si="129"/>
        <v>0</v>
      </c>
      <c r="Y595" s="12">
        <f t="shared" si="130"/>
        <v>0</v>
      </c>
      <c r="Z595" s="11">
        <f t="shared" si="133"/>
        <v>0</v>
      </c>
      <c r="AA595" s="11">
        <f t="shared" si="134"/>
        <v>0</v>
      </c>
      <c r="AB595" s="11">
        <f t="shared" si="131"/>
        <v>1</v>
      </c>
      <c r="AC595" s="11">
        <f t="shared" si="132"/>
        <v>1</v>
      </c>
      <c r="AE595" s="11" t="str">
        <f>IF(E595&lt;&gt;"",OR(VLOOKUP(H595,DONNEES!$G$2:$H$7,2,0)="09",VLOOKUP(H595,DONNEES!$G$2:$H$7,2,0)="19"),"")</f>
        <v/>
      </c>
      <c r="AJ595" s="17" t="b">
        <f t="shared" si="135"/>
        <v>1</v>
      </c>
      <c r="AK595" s="11" t="str">
        <f t="shared" si="136"/>
        <v/>
      </c>
      <c r="AL595" s="11" t="str">
        <f t="shared" si="137"/>
        <v/>
      </c>
      <c r="AM595" s="11" t="str">
        <f t="shared" si="126"/>
        <v/>
      </c>
      <c r="AN595" s="11" t="str">
        <f t="shared" si="125"/>
        <v/>
      </c>
    </row>
    <row r="596" spans="1:40" x14ac:dyDescent="0.25">
      <c r="A596" s="6"/>
      <c r="B596" s="6"/>
      <c r="C596" s="2" t="str">
        <f>IFERROR(VLOOKUP(B596,DONNEES!$E:$F,2,0),"")</f>
        <v/>
      </c>
      <c r="D596" s="6"/>
      <c r="E596" s="6"/>
      <c r="F596" s="6"/>
      <c r="G596" s="6"/>
      <c r="H596" s="6"/>
      <c r="I596" s="6"/>
      <c r="J596" s="6"/>
      <c r="K596" s="6"/>
      <c r="L596" s="6"/>
      <c r="M596" s="2" t="str">
        <f>IFERROR(VLOOKUP(L596,DONNEES!$P$2:$Q$8,2,0),"")</f>
        <v/>
      </c>
      <c r="N596" s="6"/>
      <c r="O596" s="18"/>
      <c r="P596" s="18"/>
      <c r="Q596" s="6"/>
      <c r="R596" s="2" t="str">
        <f>IFERROR(VLOOKUP(Q596,DONNEES!$N$2:$O$17,2,0),"")</f>
        <v/>
      </c>
      <c r="S596" s="6"/>
      <c r="T596" s="2" t="str">
        <f>IFERROR(VLOOKUP(S596,DONNEES!$R$2:$S$6,2,0),"")</f>
        <v/>
      </c>
      <c r="V596" s="11" t="str">
        <f t="shared" si="127"/>
        <v/>
      </c>
      <c r="W596" s="11" t="b">
        <f t="shared" si="128"/>
        <v>0</v>
      </c>
      <c r="X596" s="11" t="b">
        <f t="shared" si="129"/>
        <v>0</v>
      </c>
      <c r="Y596" s="12">
        <f t="shared" si="130"/>
        <v>0</v>
      </c>
      <c r="Z596" s="11">
        <f t="shared" si="133"/>
        <v>0</v>
      </c>
      <c r="AA596" s="11">
        <f t="shared" si="134"/>
        <v>0</v>
      </c>
      <c r="AB596" s="11">
        <f t="shared" si="131"/>
        <v>1</v>
      </c>
      <c r="AC596" s="11">
        <f t="shared" si="132"/>
        <v>1</v>
      </c>
      <c r="AE596" s="11" t="str">
        <f>IF(E596&lt;&gt;"",OR(VLOOKUP(H596,DONNEES!$G$2:$H$7,2,0)="09",VLOOKUP(H596,DONNEES!$G$2:$H$7,2,0)="19"),"")</f>
        <v/>
      </c>
      <c r="AJ596" s="17" t="b">
        <f t="shared" si="135"/>
        <v>1</v>
      </c>
      <c r="AK596" s="11" t="str">
        <f t="shared" si="136"/>
        <v/>
      </c>
      <c r="AL596" s="11" t="str">
        <f t="shared" si="137"/>
        <v/>
      </c>
      <c r="AM596" s="11" t="str">
        <f t="shared" si="126"/>
        <v/>
      </c>
      <c r="AN596" s="11" t="str">
        <f t="shared" si="125"/>
        <v/>
      </c>
    </row>
    <row r="597" spans="1:40" x14ac:dyDescent="0.25">
      <c r="A597" s="6"/>
      <c r="B597" s="6"/>
      <c r="C597" s="2" t="str">
        <f>IFERROR(VLOOKUP(B597,DONNEES!$E:$F,2,0),"")</f>
        <v/>
      </c>
      <c r="D597" s="6"/>
      <c r="E597" s="6"/>
      <c r="F597" s="6"/>
      <c r="G597" s="6"/>
      <c r="H597" s="6"/>
      <c r="I597" s="6"/>
      <c r="J597" s="6"/>
      <c r="K597" s="6"/>
      <c r="L597" s="6"/>
      <c r="M597" s="2" t="str">
        <f>IFERROR(VLOOKUP(L597,DONNEES!$P$2:$Q$8,2,0),"")</f>
        <v/>
      </c>
      <c r="N597" s="6"/>
      <c r="O597" s="18"/>
      <c r="P597" s="18"/>
      <c r="Q597" s="6"/>
      <c r="R597" s="2" t="str">
        <f>IFERROR(VLOOKUP(Q597,DONNEES!$N$2:$O$17,2,0),"")</f>
        <v/>
      </c>
      <c r="S597" s="6"/>
      <c r="T597" s="2" t="str">
        <f>IFERROR(VLOOKUP(S597,DONNEES!$R$2:$S$6,2,0),"")</f>
        <v/>
      </c>
      <c r="V597" s="11" t="str">
        <f t="shared" si="127"/>
        <v/>
      </c>
      <c r="W597" s="11" t="b">
        <f t="shared" si="128"/>
        <v>0</v>
      </c>
      <c r="X597" s="11" t="b">
        <f t="shared" si="129"/>
        <v>0</v>
      </c>
      <c r="Y597" s="12">
        <f t="shared" si="130"/>
        <v>0</v>
      </c>
      <c r="Z597" s="11">
        <f t="shared" si="133"/>
        <v>0</v>
      </c>
      <c r="AA597" s="11">
        <f t="shared" si="134"/>
        <v>0</v>
      </c>
      <c r="AB597" s="11">
        <f t="shared" si="131"/>
        <v>1</v>
      </c>
      <c r="AC597" s="11">
        <f t="shared" si="132"/>
        <v>1</v>
      </c>
      <c r="AE597" s="11" t="str">
        <f>IF(E597&lt;&gt;"",OR(VLOOKUP(H597,DONNEES!$G$2:$H$7,2,0)="09",VLOOKUP(H597,DONNEES!$G$2:$H$7,2,0)="19"),"")</f>
        <v/>
      </c>
      <c r="AJ597" s="17" t="b">
        <f t="shared" si="135"/>
        <v>1</v>
      </c>
      <c r="AK597" s="11" t="str">
        <f t="shared" si="136"/>
        <v/>
      </c>
      <c r="AL597" s="11" t="str">
        <f t="shared" si="137"/>
        <v/>
      </c>
      <c r="AM597" s="11" t="str">
        <f t="shared" si="126"/>
        <v/>
      </c>
      <c r="AN597" s="11" t="str">
        <f t="shared" si="125"/>
        <v/>
      </c>
    </row>
    <row r="598" spans="1:40" x14ac:dyDescent="0.25">
      <c r="A598" s="6"/>
      <c r="B598" s="6"/>
      <c r="C598" s="2" t="str">
        <f>IFERROR(VLOOKUP(B598,DONNEES!$E:$F,2,0),"")</f>
        <v/>
      </c>
      <c r="D598" s="6"/>
      <c r="E598" s="6"/>
      <c r="F598" s="6"/>
      <c r="G598" s="6"/>
      <c r="H598" s="6"/>
      <c r="I598" s="6"/>
      <c r="J598" s="6"/>
      <c r="K598" s="6"/>
      <c r="L598" s="6"/>
      <c r="M598" s="2" t="str">
        <f>IFERROR(VLOOKUP(L598,DONNEES!$P$2:$Q$8,2,0),"")</f>
        <v/>
      </c>
      <c r="N598" s="6"/>
      <c r="O598" s="18"/>
      <c r="P598" s="18"/>
      <c r="Q598" s="6"/>
      <c r="R598" s="2" t="str">
        <f>IFERROR(VLOOKUP(Q598,DONNEES!$N$2:$O$17,2,0),"")</f>
        <v/>
      </c>
      <c r="S598" s="6"/>
      <c r="T598" s="2" t="str">
        <f>IFERROR(VLOOKUP(S598,DONNEES!$R$2:$S$6,2,0),"")</f>
        <v/>
      </c>
      <c r="V598" s="11" t="str">
        <f t="shared" si="127"/>
        <v/>
      </c>
      <c r="W598" s="11" t="b">
        <f t="shared" si="128"/>
        <v>0</v>
      </c>
      <c r="X598" s="11" t="b">
        <f t="shared" si="129"/>
        <v>0</v>
      </c>
      <c r="Y598" s="12">
        <f t="shared" si="130"/>
        <v>0</v>
      </c>
      <c r="Z598" s="11">
        <f t="shared" si="133"/>
        <v>0</v>
      </c>
      <c r="AA598" s="11">
        <f t="shared" si="134"/>
        <v>0</v>
      </c>
      <c r="AB598" s="11">
        <f t="shared" si="131"/>
        <v>1</v>
      </c>
      <c r="AC598" s="11">
        <f t="shared" si="132"/>
        <v>1</v>
      </c>
      <c r="AE598" s="11" t="str">
        <f>IF(E598&lt;&gt;"",OR(VLOOKUP(H598,DONNEES!$G$2:$H$7,2,0)="09",VLOOKUP(H598,DONNEES!$G$2:$H$7,2,0)="19"),"")</f>
        <v/>
      </c>
      <c r="AJ598" s="17" t="b">
        <f t="shared" si="135"/>
        <v>1</v>
      </c>
      <c r="AK598" s="11" t="str">
        <f t="shared" si="136"/>
        <v/>
      </c>
      <c r="AL598" s="11" t="str">
        <f t="shared" si="137"/>
        <v/>
      </c>
      <c r="AM598" s="11" t="str">
        <f t="shared" si="126"/>
        <v/>
      </c>
      <c r="AN598" s="11" t="str">
        <f t="shared" si="125"/>
        <v/>
      </c>
    </row>
    <row r="599" spans="1:40" x14ac:dyDescent="0.25">
      <c r="A599" s="6"/>
      <c r="B599" s="6"/>
      <c r="C599" s="2" t="str">
        <f>IFERROR(VLOOKUP(B599,DONNEES!$E:$F,2,0),"")</f>
        <v/>
      </c>
      <c r="D599" s="6"/>
      <c r="E599" s="6"/>
      <c r="F599" s="6"/>
      <c r="G599" s="6"/>
      <c r="H599" s="6"/>
      <c r="I599" s="6"/>
      <c r="J599" s="6"/>
      <c r="K599" s="6"/>
      <c r="L599" s="6"/>
      <c r="M599" s="2" t="str">
        <f>IFERROR(VLOOKUP(L599,DONNEES!$P$2:$Q$8,2,0),"")</f>
        <v/>
      </c>
      <c r="N599" s="6"/>
      <c r="O599" s="18"/>
      <c r="P599" s="18"/>
      <c r="Q599" s="6"/>
      <c r="R599" s="2" t="str">
        <f>IFERROR(VLOOKUP(Q599,DONNEES!$N$2:$O$17,2,0),"")</f>
        <v/>
      </c>
      <c r="S599" s="6"/>
      <c r="T599" s="2" t="str">
        <f>IFERROR(VLOOKUP(S599,DONNEES!$R$2:$S$6,2,0),"")</f>
        <v/>
      </c>
      <c r="V599" s="11" t="str">
        <f t="shared" si="127"/>
        <v/>
      </c>
      <c r="W599" s="11" t="b">
        <f t="shared" si="128"/>
        <v>0</v>
      </c>
      <c r="X599" s="11" t="b">
        <f t="shared" si="129"/>
        <v>0</v>
      </c>
      <c r="Y599" s="12">
        <f t="shared" si="130"/>
        <v>0</v>
      </c>
      <c r="Z599" s="11">
        <f t="shared" si="133"/>
        <v>0</v>
      </c>
      <c r="AA599" s="11">
        <f t="shared" si="134"/>
        <v>0</v>
      </c>
      <c r="AB599" s="11">
        <f t="shared" si="131"/>
        <v>1</v>
      </c>
      <c r="AC599" s="11">
        <f t="shared" si="132"/>
        <v>1</v>
      </c>
      <c r="AE599" s="11" t="str">
        <f>IF(E599&lt;&gt;"",OR(VLOOKUP(H599,DONNEES!$G$2:$H$7,2,0)="09",VLOOKUP(H599,DONNEES!$G$2:$H$7,2,0)="19"),"")</f>
        <v/>
      </c>
      <c r="AJ599" s="17" t="b">
        <f t="shared" si="135"/>
        <v>1</v>
      </c>
      <c r="AK599" s="11" t="str">
        <f t="shared" si="136"/>
        <v/>
      </c>
      <c r="AL599" s="11" t="str">
        <f t="shared" si="137"/>
        <v/>
      </c>
      <c r="AM599" s="11" t="str">
        <f t="shared" si="126"/>
        <v/>
      </c>
      <c r="AN599" s="11" t="str">
        <f t="shared" si="125"/>
        <v/>
      </c>
    </row>
    <row r="600" spans="1:40" x14ac:dyDescent="0.25">
      <c r="A600" s="6"/>
      <c r="B600" s="6"/>
      <c r="C600" s="2" t="str">
        <f>IFERROR(VLOOKUP(B600,DONNEES!$E:$F,2,0),"")</f>
        <v/>
      </c>
      <c r="D600" s="6"/>
      <c r="E600" s="6"/>
      <c r="F600" s="6"/>
      <c r="G600" s="6"/>
      <c r="H600" s="6"/>
      <c r="I600" s="6"/>
      <c r="J600" s="6"/>
      <c r="K600" s="6"/>
      <c r="L600" s="6"/>
      <c r="M600" s="2" t="str">
        <f>IFERROR(VLOOKUP(L600,DONNEES!$P$2:$Q$8,2,0),"")</f>
        <v/>
      </c>
      <c r="N600" s="6"/>
      <c r="O600" s="18"/>
      <c r="P600" s="18"/>
      <c r="Q600" s="6"/>
      <c r="R600" s="2" t="str">
        <f>IFERROR(VLOOKUP(Q600,DONNEES!$N$2:$O$17,2,0),"")</f>
        <v/>
      </c>
      <c r="S600" s="6"/>
      <c r="T600" s="2" t="str">
        <f>IFERROR(VLOOKUP(S600,DONNEES!$R$2:$S$6,2,0),"")</f>
        <v/>
      </c>
      <c r="V600" s="11" t="str">
        <f t="shared" si="127"/>
        <v/>
      </c>
      <c r="W600" s="11" t="b">
        <f t="shared" si="128"/>
        <v>0</v>
      </c>
      <c r="X600" s="11" t="b">
        <f t="shared" si="129"/>
        <v>0</v>
      </c>
      <c r="Y600" s="12">
        <f t="shared" si="130"/>
        <v>0</v>
      </c>
      <c r="Z600" s="11">
        <f t="shared" si="133"/>
        <v>0</v>
      </c>
      <c r="AA600" s="11">
        <f t="shared" si="134"/>
        <v>0</v>
      </c>
      <c r="AB600" s="11">
        <f t="shared" si="131"/>
        <v>1</v>
      </c>
      <c r="AC600" s="11">
        <f t="shared" si="132"/>
        <v>1</v>
      </c>
      <c r="AE600" s="11" t="str">
        <f>IF(E600&lt;&gt;"",OR(VLOOKUP(H600,DONNEES!$G$2:$H$7,2,0)="09",VLOOKUP(H600,DONNEES!$G$2:$H$7,2,0)="19"),"")</f>
        <v/>
      </c>
      <c r="AJ600" s="17" t="b">
        <f t="shared" si="135"/>
        <v>1</v>
      </c>
      <c r="AK600" s="11" t="str">
        <f t="shared" si="136"/>
        <v/>
      </c>
      <c r="AL600" s="11" t="str">
        <f t="shared" si="137"/>
        <v/>
      </c>
      <c r="AM600" s="11" t="str">
        <f t="shared" si="126"/>
        <v/>
      </c>
      <c r="AN600" s="11" t="str">
        <f t="shared" si="125"/>
        <v/>
      </c>
    </row>
    <row r="601" spans="1:40" x14ac:dyDescent="0.25">
      <c r="A601" s="6"/>
      <c r="B601" s="6"/>
      <c r="C601" s="2" t="str">
        <f>IFERROR(VLOOKUP(B601,DONNEES!$E:$F,2,0),"")</f>
        <v/>
      </c>
      <c r="D601" s="6"/>
      <c r="E601" s="6"/>
      <c r="F601" s="6"/>
      <c r="G601" s="6"/>
      <c r="H601" s="6"/>
      <c r="I601" s="6"/>
      <c r="J601" s="6"/>
      <c r="K601" s="6"/>
      <c r="L601" s="6"/>
      <c r="M601" s="2" t="str">
        <f>IFERROR(VLOOKUP(L601,DONNEES!$P$2:$Q$8,2,0),"")</f>
        <v/>
      </c>
      <c r="N601" s="6"/>
      <c r="O601" s="18"/>
      <c r="P601" s="18"/>
      <c r="Q601" s="6"/>
      <c r="R601" s="2" t="str">
        <f>IFERROR(VLOOKUP(Q601,DONNEES!$N$2:$O$17,2,0),"")</f>
        <v/>
      </c>
      <c r="S601" s="6"/>
      <c r="T601" s="2" t="str">
        <f>IFERROR(VLOOKUP(S601,DONNEES!$R$2:$S$6,2,0),"")</f>
        <v/>
      </c>
      <c r="V601" s="11" t="str">
        <f t="shared" si="127"/>
        <v/>
      </c>
      <c r="W601" s="11" t="b">
        <f t="shared" si="128"/>
        <v>0</v>
      </c>
      <c r="X601" s="11" t="b">
        <f t="shared" si="129"/>
        <v>0</v>
      </c>
      <c r="Y601" s="12">
        <f t="shared" si="130"/>
        <v>0</v>
      </c>
      <c r="Z601" s="11">
        <f t="shared" si="133"/>
        <v>0</v>
      </c>
      <c r="AA601" s="11">
        <f t="shared" si="134"/>
        <v>0</v>
      </c>
      <c r="AB601" s="11">
        <f t="shared" si="131"/>
        <v>1</v>
      </c>
      <c r="AC601" s="11">
        <f t="shared" si="132"/>
        <v>1</v>
      </c>
      <c r="AE601" s="11" t="str">
        <f>IF(E601&lt;&gt;"",OR(VLOOKUP(H601,DONNEES!$G$2:$H$7,2,0)="09",VLOOKUP(H601,DONNEES!$G$2:$H$7,2,0)="19"),"")</f>
        <v/>
      </c>
      <c r="AJ601" s="17" t="b">
        <f t="shared" si="135"/>
        <v>1</v>
      </c>
      <c r="AK601" s="11" t="str">
        <f t="shared" si="136"/>
        <v/>
      </c>
      <c r="AL601" s="11" t="str">
        <f t="shared" si="137"/>
        <v/>
      </c>
      <c r="AM601" s="11" t="str">
        <f t="shared" si="126"/>
        <v/>
      </c>
      <c r="AN601" s="11" t="str">
        <f t="shared" ref="AN601:AN664" si="138">IF(AL601&lt;&gt;"",AL601,AM601)</f>
        <v/>
      </c>
    </row>
    <row r="602" spans="1:40" x14ac:dyDescent="0.25">
      <c r="A602" s="6"/>
      <c r="B602" s="6"/>
      <c r="C602" s="2" t="str">
        <f>IFERROR(VLOOKUP(B602,DONNEES!$E:$F,2,0),"")</f>
        <v/>
      </c>
      <c r="D602" s="6"/>
      <c r="E602" s="6"/>
      <c r="F602" s="6"/>
      <c r="G602" s="6"/>
      <c r="H602" s="6"/>
      <c r="I602" s="6"/>
      <c r="J602" s="6"/>
      <c r="K602" s="6"/>
      <c r="L602" s="6"/>
      <c r="M602" s="2" t="str">
        <f>IFERROR(VLOOKUP(L602,DONNEES!$P$2:$Q$8,2,0),"")</f>
        <v/>
      </c>
      <c r="N602" s="6"/>
      <c r="O602" s="18"/>
      <c r="P602" s="18"/>
      <c r="Q602" s="6"/>
      <c r="R602" s="2" t="str">
        <f>IFERROR(VLOOKUP(Q602,DONNEES!$N$2:$O$17,2,0),"")</f>
        <v/>
      </c>
      <c r="S602" s="6"/>
      <c r="T602" s="2" t="str">
        <f>IFERROR(VLOOKUP(S602,DONNEES!$R$2:$S$6,2,0),"")</f>
        <v/>
      </c>
      <c r="V602" s="11" t="str">
        <f t="shared" si="127"/>
        <v/>
      </c>
      <c r="W602" s="11" t="b">
        <f t="shared" si="128"/>
        <v>0</v>
      </c>
      <c r="X602" s="11" t="b">
        <f t="shared" si="129"/>
        <v>0</v>
      </c>
      <c r="Y602" s="12">
        <f t="shared" si="130"/>
        <v>0</v>
      </c>
      <c r="Z602" s="11">
        <f t="shared" si="133"/>
        <v>0</v>
      </c>
      <c r="AA602" s="11">
        <f t="shared" si="134"/>
        <v>0</v>
      </c>
      <c r="AB602" s="11">
        <f t="shared" si="131"/>
        <v>1</v>
      </c>
      <c r="AC602" s="11">
        <f t="shared" si="132"/>
        <v>1</v>
      </c>
      <c r="AE602" s="11" t="str">
        <f>IF(E602&lt;&gt;"",OR(VLOOKUP(H602,DONNEES!$G$2:$H$7,2,0)="09",VLOOKUP(H602,DONNEES!$G$2:$H$7,2,0)="19"),"")</f>
        <v/>
      </c>
      <c r="AJ602" s="17" t="b">
        <f t="shared" si="135"/>
        <v>1</v>
      </c>
      <c r="AK602" s="11" t="str">
        <f t="shared" si="136"/>
        <v/>
      </c>
      <c r="AL602" s="11" t="str">
        <f t="shared" si="137"/>
        <v/>
      </c>
      <c r="AM602" s="11" t="str">
        <f t="shared" ref="AM602:AM665" si="139">IF(MID(AK602,1,1)="7","7","")</f>
        <v/>
      </c>
      <c r="AN602" s="11" t="str">
        <f t="shared" si="138"/>
        <v/>
      </c>
    </row>
    <row r="603" spans="1:40" x14ac:dyDescent="0.25">
      <c r="A603" s="6"/>
      <c r="B603" s="6"/>
      <c r="C603" s="2" t="str">
        <f>IFERROR(VLOOKUP(B603,DONNEES!$E:$F,2,0),"")</f>
        <v/>
      </c>
      <c r="D603" s="6"/>
      <c r="E603" s="6"/>
      <c r="F603" s="6"/>
      <c r="G603" s="6"/>
      <c r="H603" s="6"/>
      <c r="I603" s="6"/>
      <c r="J603" s="6"/>
      <c r="K603" s="6"/>
      <c r="L603" s="6"/>
      <c r="M603" s="2" t="str">
        <f>IFERROR(VLOOKUP(L603,DONNEES!$P$2:$Q$8,2,0),"")</f>
        <v/>
      </c>
      <c r="N603" s="6"/>
      <c r="O603" s="18"/>
      <c r="P603" s="18"/>
      <c r="Q603" s="6"/>
      <c r="R603" s="2" t="str">
        <f>IFERROR(VLOOKUP(Q603,DONNEES!$N$2:$O$17,2,0),"")</f>
        <v/>
      </c>
      <c r="S603" s="6"/>
      <c r="T603" s="2" t="str">
        <f>IFERROR(VLOOKUP(S603,DONNEES!$R$2:$S$6,2,0),"")</f>
        <v/>
      </c>
      <c r="V603" s="11" t="str">
        <f t="shared" si="127"/>
        <v/>
      </c>
      <c r="W603" s="11" t="b">
        <f t="shared" si="128"/>
        <v>0</v>
      </c>
      <c r="X603" s="11" t="b">
        <f t="shared" si="129"/>
        <v>0</v>
      </c>
      <c r="Y603" s="12">
        <f t="shared" si="130"/>
        <v>0</v>
      </c>
      <c r="Z603" s="11">
        <f t="shared" si="133"/>
        <v>0</v>
      </c>
      <c r="AA603" s="11">
        <f t="shared" si="134"/>
        <v>0</v>
      </c>
      <c r="AB603" s="11">
        <f t="shared" si="131"/>
        <v>1</v>
      </c>
      <c r="AC603" s="11">
        <f t="shared" si="132"/>
        <v>1</v>
      </c>
      <c r="AE603" s="11" t="str">
        <f>IF(E603&lt;&gt;"",OR(VLOOKUP(H603,DONNEES!$G$2:$H$7,2,0)="09",VLOOKUP(H603,DONNEES!$G$2:$H$7,2,0)="19"),"")</f>
        <v/>
      </c>
      <c r="AJ603" s="17" t="b">
        <f t="shared" si="135"/>
        <v>1</v>
      </c>
      <c r="AK603" s="11" t="str">
        <f t="shared" si="136"/>
        <v/>
      </c>
      <c r="AL603" s="11" t="str">
        <f t="shared" si="137"/>
        <v/>
      </c>
      <c r="AM603" s="11" t="str">
        <f t="shared" si="139"/>
        <v/>
      </c>
      <c r="AN603" s="11" t="str">
        <f t="shared" si="138"/>
        <v/>
      </c>
    </row>
    <row r="604" spans="1:40" x14ac:dyDescent="0.25">
      <c r="A604" s="6"/>
      <c r="B604" s="6"/>
      <c r="C604" s="2" t="str">
        <f>IFERROR(VLOOKUP(B604,DONNEES!$E:$F,2,0),"")</f>
        <v/>
      </c>
      <c r="D604" s="6"/>
      <c r="E604" s="6"/>
      <c r="F604" s="6"/>
      <c r="G604" s="6"/>
      <c r="H604" s="6"/>
      <c r="I604" s="6"/>
      <c r="J604" s="6"/>
      <c r="K604" s="6"/>
      <c r="L604" s="6"/>
      <c r="M604" s="2" t="str">
        <f>IFERROR(VLOOKUP(L604,DONNEES!$P$2:$Q$8,2,0),"")</f>
        <v/>
      </c>
      <c r="N604" s="6"/>
      <c r="O604" s="18"/>
      <c r="P604" s="18"/>
      <c r="Q604" s="6"/>
      <c r="R604" s="2" t="str">
        <f>IFERROR(VLOOKUP(Q604,DONNEES!$N$2:$O$17,2,0),"")</f>
        <v/>
      </c>
      <c r="S604" s="6"/>
      <c r="T604" s="2" t="str">
        <f>IFERROR(VLOOKUP(S604,DONNEES!$R$2:$S$6,2,0),"")</f>
        <v/>
      </c>
      <c r="V604" s="11" t="str">
        <f t="shared" si="127"/>
        <v/>
      </c>
      <c r="W604" s="11" t="b">
        <f t="shared" si="128"/>
        <v>0</v>
      </c>
      <c r="X604" s="11" t="b">
        <f t="shared" si="129"/>
        <v>0</v>
      </c>
      <c r="Y604" s="12">
        <f t="shared" si="130"/>
        <v>0</v>
      </c>
      <c r="Z604" s="11">
        <f t="shared" si="133"/>
        <v>0</v>
      </c>
      <c r="AA604" s="11">
        <f t="shared" si="134"/>
        <v>0</v>
      </c>
      <c r="AB604" s="11">
        <f t="shared" si="131"/>
        <v>1</v>
      </c>
      <c r="AC604" s="11">
        <f t="shared" si="132"/>
        <v>1</v>
      </c>
      <c r="AE604" s="11" t="str">
        <f>IF(E604&lt;&gt;"",OR(VLOOKUP(H604,DONNEES!$G$2:$H$7,2,0)="09",VLOOKUP(H604,DONNEES!$G$2:$H$7,2,0)="19"),"")</f>
        <v/>
      </c>
      <c r="AJ604" s="17" t="b">
        <f t="shared" si="135"/>
        <v>1</v>
      </c>
      <c r="AK604" s="11" t="str">
        <f t="shared" si="136"/>
        <v/>
      </c>
      <c r="AL604" s="11" t="str">
        <f t="shared" si="137"/>
        <v/>
      </c>
      <c r="AM604" s="11" t="str">
        <f t="shared" si="139"/>
        <v/>
      </c>
      <c r="AN604" s="11" t="str">
        <f t="shared" si="138"/>
        <v/>
      </c>
    </row>
    <row r="605" spans="1:40" x14ac:dyDescent="0.25">
      <c r="A605" s="6"/>
      <c r="B605" s="6"/>
      <c r="C605" s="2" t="str">
        <f>IFERROR(VLOOKUP(B605,DONNEES!$E:$F,2,0),"")</f>
        <v/>
      </c>
      <c r="D605" s="6"/>
      <c r="E605" s="6"/>
      <c r="F605" s="6"/>
      <c r="G605" s="6"/>
      <c r="H605" s="6"/>
      <c r="I605" s="6"/>
      <c r="J605" s="6"/>
      <c r="K605" s="6"/>
      <c r="L605" s="6"/>
      <c r="M605" s="2" t="str">
        <f>IFERROR(VLOOKUP(L605,DONNEES!$P$2:$Q$8,2,0),"")</f>
        <v/>
      </c>
      <c r="N605" s="6"/>
      <c r="O605" s="18"/>
      <c r="P605" s="18"/>
      <c r="Q605" s="6"/>
      <c r="R605" s="2" t="str">
        <f>IFERROR(VLOOKUP(Q605,DONNEES!$N$2:$O$17,2,0),"")</f>
        <v/>
      </c>
      <c r="S605" s="6"/>
      <c r="T605" s="2" t="str">
        <f>IFERROR(VLOOKUP(S605,DONNEES!$R$2:$S$6,2,0),"")</f>
        <v/>
      </c>
      <c r="V605" s="11" t="str">
        <f t="shared" si="127"/>
        <v/>
      </c>
      <c r="W605" s="11" t="b">
        <f t="shared" si="128"/>
        <v>0</v>
      </c>
      <c r="X605" s="11" t="b">
        <f t="shared" si="129"/>
        <v>0</v>
      </c>
      <c r="Y605" s="12">
        <f t="shared" si="130"/>
        <v>0</v>
      </c>
      <c r="Z605" s="11">
        <f t="shared" si="133"/>
        <v>0</v>
      </c>
      <c r="AA605" s="11">
        <f t="shared" si="134"/>
        <v>0</v>
      </c>
      <c r="AB605" s="11">
        <f t="shared" si="131"/>
        <v>1</v>
      </c>
      <c r="AC605" s="11">
        <f t="shared" si="132"/>
        <v>1</v>
      </c>
      <c r="AE605" s="11" t="str">
        <f>IF(E605&lt;&gt;"",OR(VLOOKUP(H605,DONNEES!$G$2:$H$7,2,0)="09",VLOOKUP(H605,DONNEES!$G$2:$H$7,2,0)="19"),"")</f>
        <v/>
      </c>
      <c r="AJ605" s="17" t="b">
        <f t="shared" si="135"/>
        <v>1</v>
      </c>
      <c r="AK605" s="11" t="str">
        <f t="shared" si="136"/>
        <v/>
      </c>
      <c r="AL605" s="11" t="str">
        <f t="shared" si="137"/>
        <v/>
      </c>
      <c r="AM605" s="11" t="str">
        <f t="shared" si="139"/>
        <v/>
      </c>
      <c r="AN605" s="11" t="str">
        <f t="shared" si="138"/>
        <v/>
      </c>
    </row>
    <row r="606" spans="1:40" x14ac:dyDescent="0.25">
      <c r="A606" s="6"/>
      <c r="B606" s="6"/>
      <c r="C606" s="2" t="str">
        <f>IFERROR(VLOOKUP(B606,DONNEES!$E:$F,2,0),"")</f>
        <v/>
      </c>
      <c r="D606" s="6"/>
      <c r="E606" s="6"/>
      <c r="F606" s="6"/>
      <c r="G606" s="6"/>
      <c r="H606" s="6"/>
      <c r="I606" s="6"/>
      <c r="J606" s="6"/>
      <c r="K606" s="6"/>
      <c r="L606" s="6"/>
      <c r="M606" s="2" t="str">
        <f>IFERROR(VLOOKUP(L606,DONNEES!$P$2:$Q$8,2,0),"")</f>
        <v/>
      </c>
      <c r="N606" s="6"/>
      <c r="O606" s="18"/>
      <c r="P606" s="18"/>
      <c r="Q606" s="6"/>
      <c r="R606" s="2" t="str">
        <f>IFERROR(VLOOKUP(Q606,DONNEES!$N$2:$O$17,2,0),"")</f>
        <v/>
      </c>
      <c r="S606" s="6"/>
      <c r="T606" s="2" t="str">
        <f>IFERROR(VLOOKUP(S606,DONNEES!$R$2:$S$6,2,0),"")</f>
        <v/>
      </c>
      <c r="V606" s="11" t="str">
        <f t="shared" si="127"/>
        <v/>
      </c>
      <c r="W606" s="11" t="b">
        <f t="shared" si="128"/>
        <v>0</v>
      </c>
      <c r="X606" s="11" t="b">
        <f t="shared" si="129"/>
        <v>0</v>
      </c>
      <c r="Y606" s="12">
        <f t="shared" si="130"/>
        <v>0</v>
      </c>
      <c r="Z606" s="11">
        <f t="shared" si="133"/>
        <v>0</v>
      </c>
      <c r="AA606" s="11">
        <f t="shared" si="134"/>
        <v>0</v>
      </c>
      <c r="AB606" s="11">
        <f t="shared" si="131"/>
        <v>1</v>
      </c>
      <c r="AC606" s="11">
        <f t="shared" si="132"/>
        <v>1</v>
      </c>
      <c r="AE606" s="11" t="str">
        <f>IF(E606&lt;&gt;"",OR(VLOOKUP(H606,DONNEES!$G$2:$H$7,2,0)="09",VLOOKUP(H606,DONNEES!$G$2:$H$7,2,0)="19"),"")</f>
        <v/>
      </c>
      <c r="AJ606" s="17" t="b">
        <f t="shared" si="135"/>
        <v>1</v>
      </c>
      <c r="AK606" s="11" t="str">
        <f t="shared" si="136"/>
        <v/>
      </c>
      <c r="AL606" s="11" t="str">
        <f t="shared" si="137"/>
        <v/>
      </c>
      <c r="AM606" s="11" t="str">
        <f t="shared" si="139"/>
        <v/>
      </c>
      <c r="AN606" s="11" t="str">
        <f t="shared" si="138"/>
        <v/>
      </c>
    </row>
    <row r="607" spans="1:40" x14ac:dyDescent="0.25">
      <c r="A607" s="6"/>
      <c r="B607" s="6"/>
      <c r="C607" s="2" t="str">
        <f>IFERROR(VLOOKUP(B607,DONNEES!$E:$F,2,0),"")</f>
        <v/>
      </c>
      <c r="D607" s="6"/>
      <c r="E607" s="6"/>
      <c r="F607" s="6"/>
      <c r="G607" s="6"/>
      <c r="H607" s="6"/>
      <c r="I607" s="6"/>
      <c r="J607" s="6"/>
      <c r="K607" s="6"/>
      <c r="L607" s="6"/>
      <c r="M607" s="2" t="str">
        <f>IFERROR(VLOOKUP(L607,DONNEES!$P$2:$Q$8,2,0),"")</f>
        <v/>
      </c>
      <c r="N607" s="6"/>
      <c r="O607" s="18"/>
      <c r="P607" s="18"/>
      <c r="Q607" s="6"/>
      <c r="R607" s="2" t="str">
        <f>IFERROR(VLOOKUP(Q607,DONNEES!$N$2:$O$17,2,0),"")</f>
        <v/>
      </c>
      <c r="S607" s="6"/>
      <c r="T607" s="2" t="str">
        <f>IFERROR(VLOOKUP(S607,DONNEES!$R$2:$S$6,2,0),"")</f>
        <v/>
      </c>
      <c r="V607" s="11" t="str">
        <f t="shared" si="127"/>
        <v/>
      </c>
      <c r="W607" s="11" t="b">
        <f t="shared" si="128"/>
        <v>0</v>
      </c>
      <c r="X607" s="11" t="b">
        <f t="shared" si="129"/>
        <v>0</v>
      </c>
      <c r="Y607" s="12">
        <f t="shared" si="130"/>
        <v>0</v>
      </c>
      <c r="Z607" s="11">
        <f t="shared" si="133"/>
        <v>0</v>
      </c>
      <c r="AA607" s="11">
        <f t="shared" si="134"/>
        <v>0</v>
      </c>
      <c r="AB607" s="11">
        <f t="shared" si="131"/>
        <v>1</v>
      </c>
      <c r="AC607" s="11">
        <f t="shared" si="132"/>
        <v>1</v>
      </c>
      <c r="AE607" s="11" t="str">
        <f>IF(E607&lt;&gt;"",OR(VLOOKUP(H607,DONNEES!$G$2:$H$7,2,0)="09",VLOOKUP(H607,DONNEES!$G$2:$H$7,2,0)="19"),"")</f>
        <v/>
      </c>
      <c r="AJ607" s="17" t="b">
        <f t="shared" si="135"/>
        <v>1</v>
      </c>
      <c r="AK607" s="11" t="str">
        <f t="shared" si="136"/>
        <v/>
      </c>
      <c r="AL607" s="11" t="str">
        <f t="shared" si="137"/>
        <v/>
      </c>
      <c r="AM607" s="11" t="str">
        <f t="shared" si="139"/>
        <v/>
      </c>
      <c r="AN607" s="11" t="str">
        <f t="shared" si="138"/>
        <v/>
      </c>
    </row>
    <row r="608" spans="1:40" x14ac:dyDescent="0.25">
      <c r="A608" s="6"/>
      <c r="B608" s="6"/>
      <c r="C608" s="2" t="str">
        <f>IFERROR(VLOOKUP(B608,DONNEES!$E:$F,2,0),"")</f>
        <v/>
      </c>
      <c r="D608" s="6"/>
      <c r="E608" s="6"/>
      <c r="F608" s="6"/>
      <c r="G608" s="6"/>
      <c r="H608" s="6"/>
      <c r="I608" s="6"/>
      <c r="J608" s="6"/>
      <c r="K608" s="6"/>
      <c r="L608" s="6"/>
      <c r="M608" s="2" t="str">
        <f>IFERROR(VLOOKUP(L608,DONNEES!$P$2:$Q$8,2,0),"")</f>
        <v/>
      </c>
      <c r="N608" s="6"/>
      <c r="O608" s="18"/>
      <c r="P608" s="18"/>
      <c r="Q608" s="6"/>
      <c r="R608" s="2" t="str">
        <f>IFERROR(VLOOKUP(Q608,DONNEES!$N$2:$O$17,2,0),"")</f>
        <v/>
      </c>
      <c r="S608" s="6"/>
      <c r="T608" s="2" t="str">
        <f>IFERROR(VLOOKUP(S608,DONNEES!$R$2:$S$6,2,0),"")</f>
        <v/>
      </c>
      <c r="V608" s="11" t="str">
        <f t="shared" si="127"/>
        <v/>
      </c>
      <c r="W608" s="11" t="b">
        <f t="shared" si="128"/>
        <v>0</v>
      </c>
      <c r="X608" s="11" t="b">
        <f t="shared" si="129"/>
        <v>0</v>
      </c>
      <c r="Y608" s="12">
        <f t="shared" si="130"/>
        <v>0</v>
      </c>
      <c r="Z608" s="11">
        <f t="shared" si="133"/>
        <v>0</v>
      </c>
      <c r="AA608" s="11">
        <f t="shared" si="134"/>
        <v>0</v>
      </c>
      <c r="AB608" s="11">
        <f t="shared" si="131"/>
        <v>1</v>
      </c>
      <c r="AC608" s="11">
        <f t="shared" si="132"/>
        <v>1</v>
      </c>
      <c r="AE608" s="11" t="str">
        <f>IF(E608&lt;&gt;"",OR(VLOOKUP(H608,DONNEES!$G$2:$H$7,2,0)="09",VLOOKUP(H608,DONNEES!$G$2:$H$7,2,0)="19"),"")</f>
        <v/>
      </c>
      <c r="AJ608" s="17" t="b">
        <f t="shared" si="135"/>
        <v>1</v>
      </c>
      <c r="AK608" s="11" t="str">
        <f t="shared" si="136"/>
        <v/>
      </c>
      <c r="AL608" s="11" t="str">
        <f t="shared" si="137"/>
        <v/>
      </c>
      <c r="AM608" s="11" t="str">
        <f t="shared" si="139"/>
        <v/>
      </c>
      <c r="AN608" s="11" t="str">
        <f t="shared" si="138"/>
        <v/>
      </c>
    </row>
    <row r="609" spans="1:40" x14ac:dyDescent="0.25">
      <c r="A609" s="6"/>
      <c r="B609" s="6"/>
      <c r="C609" s="2" t="str">
        <f>IFERROR(VLOOKUP(B609,DONNEES!$E:$F,2,0),"")</f>
        <v/>
      </c>
      <c r="D609" s="6"/>
      <c r="E609" s="6"/>
      <c r="F609" s="6"/>
      <c r="G609" s="6"/>
      <c r="H609" s="6"/>
      <c r="I609" s="6"/>
      <c r="J609" s="6"/>
      <c r="K609" s="6"/>
      <c r="L609" s="6"/>
      <c r="M609" s="2" t="str">
        <f>IFERROR(VLOOKUP(L609,DONNEES!$P$2:$Q$8,2,0),"")</f>
        <v/>
      </c>
      <c r="N609" s="6"/>
      <c r="O609" s="18"/>
      <c r="P609" s="18"/>
      <c r="Q609" s="6"/>
      <c r="R609" s="2" t="str">
        <f>IFERROR(VLOOKUP(Q609,DONNEES!$N$2:$O$17,2,0),"")</f>
        <v/>
      </c>
      <c r="S609" s="6"/>
      <c r="T609" s="2" t="str">
        <f>IFERROR(VLOOKUP(S609,DONNEES!$R$2:$S$6,2,0),"")</f>
        <v/>
      </c>
      <c r="V609" s="11" t="str">
        <f t="shared" si="127"/>
        <v/>
      </c>
      <c r="W609" s="11" t="b">
        <f t="shared" si="128"/>
        <v>0</v>
      </c>
      <c r="X609" s="11" t="b">
        <f t="shared" si="129"/>
        <v>0</v>
      </c>
      <c r="Y609" s="12">
        <f t="shared" si="130"/>
        <v>0</v>
      </c>
      <c r="Z609" s="11">
        <f t="shared" si="133"/>
        <v>0</v>
      </c>
      <c r="AA609" s="11">
        <f t="shared" si="134"/>
        <v>0</v>
      </c>
      <c r="AB609" s="11">
        <f t="shared" si="131"/>
        <v>1</v>
      </c>
      <c r="AC609" s="11">
        <f t="shared" si="132"/>
        <v>1</v>
      </c>
      <c r="AE609" s="11" t="str">
        <f>IF(E609&lt;&gt;"",OR(VLOOKUP(H609,DONNEES!$G$2:$H$7,2,0)="09",VLOOKUP(H609,DONNEES!$G$2:$H$7,2,0)="19"),"")</f>
        <v/>
      </c>
      <c r="AJ609" s="17" t="b">
        <f t="shared" si="135"/>
        <v>1</v>
      </c>
      <c r="AK609" s="11" t="str">
        <f t="shared" si="136"/>
        <v/>
      </c>
      <c r="AL609" s="11" t="str">
        <f t="shared" si="137"/>
        <v/>
      </c>
      <c r="AM609" s="11" t="str">
        <f t="shared" si="139"/>
        <v/>
      </c>
      <c r="AN609" s="11" t="str">
        <f t="shared" si="138"/>
        <v/>
      </c>
    </row>
    <row r="610" spans="1:40" x14ac:dyDescent="0.25">
      <c r="A610" s="6"/>
      <c r="B610" s="6"/>
      <c r="C610" s="2" t="str">
        <f>IFERROR(VLOOKUP(B610,DONNEES!$E:$F,2,0),"")</f>
        <v/>
      </c>
      <c r="D610" s="6"/>
      <c r="E610" s="6"/>
      <c r="F610" s="6"/>
      <c r="G610" s="6"/>
      <c r="H610" s="6"/>
      <c r="I610" s="6"/>
      <c r="J610" s="6"/>
      <c r="K610" s="6"/>
      <c r="L610" s="6"/>
      <c r="M610" s="2" t="str">
        <f>IFERROR(VLOOKUP(L610,DONNEES!$P$2:$Q$8,2,0),"")</f>
        <v/>
      </c>
      <c r="N610" s="6"/>
      <c r="O610" s="18"/>
      <c r="P610" s="18"/>
      <c r="Q610" s="6"/>
      <c r="R610" s="2" t="str">
        <f>IFERROR(VLOOKUP(Q610,DONNEES!$N$2:$O$17,2,0),"")</f>
        <v/>
      </c>
      <c r="S610" s="6"/>
      <c r="T610" s="2" t="str">
        <f>IFERROR(VLOOKUP(S610,DONNEES!$R$2:$S$6,2,0),"")</f>
        <v/>
      </c>
      <c r="V610" s="11" t="str">
        <f t="shared" si="127"/>
        <v/>
      </c>
      <c r="W610" s="11" t="b">
        <f t="shared" si="128"/>
        <v>0</v>
      </c>
      <c r="X610" s="11" t="b">
        <f t="shared" si="129"/>
        <v>0</v>
      </c>
      <c r="Y610" s="12">
        <f t="shared" si="130"/>
        <v>0</v>
      </c>
      <c r="Z610" s="11">
        <f t="shared" si="133"/>
        <v>0</v>
      </c>
      <c r="AA610" s="11">
        <f t="shared" si="134"/>
        <v>0</v>
      </c>
      <c r="AB610" s="11">
        <f t="shared" si="131"/>
        <v>1</v>
      </c>
      <c r="AC610" s="11">
        <f t="shared" si="132"/>
        <v>1</v>
      </c>
      <c r="AE610" s="11" t="str">
        <f>IF(E610&lt;&gt;"",OR(VLOOKUP(H610,DONNEES!$G$2:$H$7,2,0)="09",VLOOKUP(H610,DONNEES!$G$2:$H$7,2,0)="19"),"")</f>
        <v/>
      </c>
      <c r="AJ610" s="17" t="b">
        <f t="shared" si="135"/>
        <v>1</v>
      </c>
      <c r="AK610" s="11" t="str">
        <f t="shared" si="136"/>
        <v/>
      </c>
      <c r="AL610" s="11" t="str">
        <f t="shared" si="137"/>
        <v/>
      </c>
      <c r="AM610" s="11" t="str">
        <f t="shared" si="139"/>
        <v/>
      </c>
      <c r="AN610" s="11" t="str">
        <f t="shared" si="138"/>
        <v/>
      </c>
    </row>
    <row r="611" spans="1:40" x14ac:dyDescent="0.25">
      <c r="A611" s="6"/>
      <c r="B611" s="6"/>
      <c r="C611" s="2" t="str">
        <f>IFERROR(VLOOKUP(B611,DONNEES!$E:$F,2,0),"")</f>
        <v/>
      </c>
      <c r="D611" s="6"/>
      <c r="E611" s="6"/>
      <c r="F611" s="6"/>
      <c r="G611" s="6"/>
      <c r="H611" s="6"/>
      <c r="I611" s="6"/>
      <c r="J611" s="6"/>
      <c r="K611" s="6"/>
      <c r="L611" s="6"/>
      <c r="M611" s="2" t="str">
        <f>IFERROR(VLOOKUP(L611,DONNEES!$P$2:$Q$8,2,0),"")</f>
        <v/>
      </c>
      <c r="N611" s="6"/>
      <c r="O611" s="18"/>
      <c r="P611" s="18"/>
      <c r="Q611" s="6"/>
      <c r="R611" s="2" t="str">
        <f>IFERROR(VLOOKUP(Q611,DONNEES!$N$2:$O$17,2,0),"")</f>
        <v/>
      </c>
      <c r="S611" s="6"/>
      <c r="T611" s="2" t="str">
        <f>IFERROR(VLOOKUP(S611,DONNEES!$R$2:$S$6,2,0),"")</f>
        <v/>
      </c>
      <c r="V611" s="11" t="str">
        <f t="shared" si="127"/>
        <v/>
      </c>
      <c r="W611" s="11" t="b">
        <f t="shared" si="128"/>
        <v>0</v>
      </c>
      <c r="X611" s="11" t="b">
        <f t="shared" si="129"/>
        <v>0</v>
      </c>
      <c r="Y611" s="12">
        <f t="shared" si="130"/>
        <v>0</v>
      </c>
      <c r="Z611" s="11">
        <f t="shared" si="133"/>
        <v>0</v>
      </c>
      <c r="AA611" s="11">
        <f t="shared" si="134"/>
        <v>0</v>
      </c>
      <c r="AB611" s="11">
        <f t="shared" si="131"/>
        <v>1</v>
      </c>
      <c r="AC611" s="11">
        <f t="shared" si="132"/>
        <v>1</v>
      </c>
      <c r="AE611" s="11" t="str">
        <f>IF(E611&lt;&gt;"",OR(VLOOKUP(H611,DONNEES!$G$2:$H$7,2,0)="09",VLOOKUP(H611,DONNEES!$G$2:$H$7,2,0)="19"),"")</f>
        <v/>
      </c>
      <c r="AJ611" s="17" t="b">
        <f t="shared" si="135"/>
        <v>1</v>
      </c>
      <c r="AK611" s="11" t="str">
        <f t="shared" si="136"/>
        <v/>
      </c>
      <c r="AL611" s="11" t="str">
        <f t="shared" si="137"/>
        <v/>
      </c>
      <c r="AM611" s="11" t="str">
        <f t="shared" si="139"/>
        <v/>
      </c>
      <c r="AN611" s="11" t="str">
        <f t="shared" si="138"/>
        <v/>
      </c>
    </row>
    <row r="612" spans="1:40" x14ac:dyDescent="0.25">
      <c r="A612" s="6"/>
      <c r="B612" s="6"/>
      <c r="C612" s="2" t="str">
        <f>IFERROR(VLOOKUP(B612,DONNEES!$E:$F,2,0),"")</f>
        <v/>
      </c>
      <c r="D612" s="6"/>
      <c r="E612" s="6"/>
      <c r="F612" s="6"/>
      <c r="G612" s="6"/>
      <c r="H612" s="6"/>
      <c r="I612" s="6"/>
      <c r="J612" s="6"/>
      <c r="K612" s="6"/>
      <c r="L612" s="6"/>
      <c r="M612" s="2" t="str">
        <f>IFERROR(VLOOKUP(L612,DONNEES!$P$2:$Q$8,2,0),"")</f>
        <v/>
      </c>
      <c r="N612" s="6"/>
      <c r="O612" s="18"/>
      <c r="P612" s="18"/>
      <c r="Q612" s="6"/>
      <c r="R612" s="2" t="str">
        <f>IFERROR(VLOOKUP(Q612,DONNEES!$N$2:$O$17,2,0),"")</f>
        <v/>
      </c>
      <c r="S612" s="6"/>
      <c r="T612" s="2" t="str">
        <f>IFERROR(VLOOKUP(S612,DONNEES!$R$2:$S$6,2,0),"")</f>
        <v/>
      </c>
      <c r="V612" s="11" t="str">
        <f t="shared" si="127"/>
        <v/>
      </c>
      <c r="W612" s="11" t="b">
        <f t="shared" si="128"/>
        <v>0</v>
      </c>
      <c r="X612" s="11" t="b">
        <f t="shared" si="129"/>
        <v>0</v>
      </c>
      <c r="Y612" s="12">
        <f t="shared" si="130"/>
        <v>0</v>
      </c>
      <c r="Z612" s="11">
        <f t="shared" si="133"/>
        <v>0</v>
      </c>
      <c r="AA612" s="11">
        <f t="shared" si="134"/>
        <v>0</v>
      </c>
      <c r="AB612" s="11">
        <f t="shared" si="131"/>
        <v>1</v>
      </c>
      <c r="AC612" s="11">
        <f t="shared" si="132"/>
        <v>1</v>
      </c>
      <c r="AE612" s="11" t="str">
        <f>IF(E612&lt;&gt;"",OR(VLOOKUP(H612,DONNEES!$G$2:$H$7,2,0)="09",VLOOKUP(H612,DONNEES!$G$2:$H$7,2,0)="19"),"")</f>
        <v/>
      </c>
      <c r="AJ612" s="17" t="b">
        <f t="shared" si="135"/>
        <v>1</v>
      </c>
      <c r="AK612" s="11" t="str">
        <f t="shared" si="136"/>
        <v/>
      </c>
      <c r="AL612" s="11" t="str">
        <f t="shared" si="137"/>
        <v/>
      </c>
      <c r="AM612" s="11" t="str">
        <f t="shared" si="139"/>
        <v/>
      </c>
      <c r="AN612" s="11" t="str">
        <f t="shared" si="138"/>
        <v/>
      </c>
    </row>
    <row r="613" spans="1:40" x14ac:dyDescent="0.25">
      <c r="A613" s="6"/>
      <c r="B613" s="6"/>
      <c r="C613" s="2" t="str">
        <f>IFERROR(VLOOKUP(B613,DONNEES!$E:$F,2,0),"")</f>
        <v/>
      </c>
      <c r="D613" s="6"/>
      <c r="E613" s="6"/>
      <c r="F613" s="6"/>
      <c r="G613" s="6"/>
      <c r="H613" s="6"/>
      <c r="I613" s="6"/>
      <c r="J613" s="6"/>
      <c r="K613" s="6"/>
      <c r="L613" s="6"/>
      <c r="M613" s="2" t="str">
        <f>IFERROR(VLOOKUP(L613,DONNEES!$P$2:$Q$8,2,0),"")</f>
        <v/>
      </c>
      <c r="N613" s="6"/>
      <c r="O613" s="18"/>
      <c r="P613" s="18"/>
      <c r="Q613" s="6"/>
      <c r="R613" s="2" t="str">
        <f>IFERROR(VLOOKUP(Q613,DONNEES!$N$2:$O$17,2,0),"")</f>
        <v/>
      </c>
      <c r="S613" s="6"/>
      <c r="T613" s="2" t="str">
        <f>IFERROR(VLOOKUP(S613,DONNEES!$R$2:$S$6,2,0),"")</f>
        <v/>
      </c>
      <c r="V613" s="11" t="str">
        <f t="shared" si="127"/>
        <v/>
      </c>
      <c r="W613" s="11" t="b">
        <f t="shared" si="128"/>
        <v>0</v>
      </c>
      <c r="X613" s="11" t="b">
        <f t="shared" si="129"/>
        <v>0</v>
      </c>
      <c r="Y613" s="12">
        <f t="shared" si="130"/>
        <v>0</v>
      </c>
      <c r="Z613" s="11">
        <f t="shared" si="133"/>
        <v>0</v>
      </c>
      <c r="AA613" s="11">
        <f t="shared" si="134"/>
        <v>0</v>
      </c>
      <c r="AB613" s="11">
        <f t="shared" si="131"/>
        <v>1</v>
      </c>
      <c r="AC613" s="11">
        <f t="shared" si="132"/>
        <v>1</v>
      </c>
      <c r="AE613" s="11" t="str">
        <f>IF(E613&lt;&gt;"",OR(VLOOKUP(H613,DONNEES!$G$2:$H$7,2,0)="09",VLOOKUP(H613,DONNEES!$G$2:$H$7,2,0)="19"),"")</f>
        <v/>
      </c>
      <c r="AJ613" s="17" t="b">
        <f t="shared" si="135"/>
        <v>1</v>
      </c>
      <c r="AK613" s="11" t="str">
        <f t="shared" si="136"/>
        <v/>
      </c>
      <c r="AL613" s="11" t="str">
        <f t="shared" si="137"/>
        <v/>
      </c>
      <c r="AM613" s="11" t="str">
        <f t="shared" si="139"/>
        <v/>
      </c>
      <c r="AN613" s="11" t="str">
        <f t="shared" si="138"/>
        <v/>
      </c>
    </row>
    <row r="614" spans="1:40" x14ac:dyDescent="0.25">
      <c r="A614" s="6"/>
      <c r="B614" s="6"/>
      <c r="C614" s="2" t="str">
        <f>IFERROR(VLOOKUP(B614,DONNEES!$E:$F,2,0),"")</f>
        <v/>
      </c>
      <c r="D614" s="6"/>
      <c r="E614" s="6"/>
      <c r="F614" s="6"/>
      <c r="G614" s="6"/>
      <c r="H614" s="6"/>
      <c r="I614" s="6"/>
      <c r="J614" s="6"/>
      <c r="K614" s="6"/>
      <c r="L614" s="6"/>
      <c r="M614" s="2" t="str">
        <f>IFERROR(VLOOKUP(L614,DONNEES!$P$2:$Q$8,2,0),"")</f>
        <v/>
      </c>
      <c r="N614" s="6"/>
      <c r="O614" s="18"/>
      <c r="P614" s="18"/>
      <c r="Q614" s="6"/>
      <c r="R614" s="2" t="str">
        <f>IFERROR(VLOOKUP(Q614,DONNEES!$N$2:$O$17,2,0),"")</f>
        <v/>
      </c>
      <c r="S614" s="6"/>
      <c r="T614" s="2" t="str">
        <f>IFERROR(VLOOKUP(S614,DONNEES!$R$2:$S$6,2,0),"")</f>
        <v/>
      </c>
      <c r="V614" s="11" t="str">
        <f t="shared" si="127"/>
        <v/>
      </c>
      <c r="W614" s="11" t="b">
        <f t="shared" si="128"/>
        <v>0</v>
      </c>
      <c r="X614" s="11" t="b">
        <f t="shared" si="129"/>
        <v>0</v>
      </c>
      <c r="Y614" s="12">
        <f t="shared" si="130"/>
        <v>0</v>
      </c>
      <c r="Z614" s="11">
        <f t="shared" si="133"/>
        <v>0</v>
      </c>
      <c r="AA614" s="11">
        <f t="shared" si="134"/>
        <v>0</v>
      </c>
      <c r="AB614" s="11">
        <f t="shared" si="131"/>
        <v>1</v>
      </c>
      <c r="AC614" s="11">
        <f t="shared" si="132"/>
        <v>1</v>
      </c>
      <c r="AE614" s="11" t="str">
        <f>IF(E614&lt;&gt;"",OR(VLOOKUP(H614,DONNEES!$G$2:$H$7,2,0)="09",VLOOKUP(H614,DONNEES!$G$2:$H$7,2,0)="19"),"")</f>
        <v/>
      </c>
      <c r="AJ614" s="17" t="b">
        <f t="shared" si="135"/>
        <v>1</v>
      </c>
      <c r="AK614" s="11" t="str">
        <f t="shared" si="136"/>
        <v/>
      </c>
      <c r="AL614" s="11" t="str">
        <f t="shared" si="137"/>
        <v/>
      </c>
      <c r="AM614" s="11" t="str">
        <f t="shared" si="139"/>
        <v/>
      </c>
      <c r="AN614" s="11" t="str">
        <f t="shared" si="138"/>
        <v/>
      </c>
    </row>
    <row r="615" spans="1:40" x14ac:dyDescent="0.25">
      <c r="A615" s="6"/>
      <c r="B615" s="6"/>
      <c r="C615" s="2" t="str">
        <f>IFERROR(VLOOKUP(B615,DONNEES!$E:$F,2,0),"")</f>
        <v/>
      </c>
      <c r="D615" s="6"/>
      <c r="E615" s="6"/>
      <c r="F615" s="6"/>
      <c r="G615" s="6"/>
      <c r="H615" s="6"/>
      <c r="I615" s="6"/>
      <c r="J615" s="6"/>
      <c r="K615" s="6"/>
      <c r="L615" s="6"/>
      <c r="M615" s="2" t="str">
        <f>IFERROR(VLOOKUP(L615,DONNEES!$P$2:$Q$8,2,0),"")</f>
        <v/>
      </c>
      <c r="N615" s="6"/>
      <c r="O615" s="18"/>
      <c r="P615" s="18"/>
      <c r="Q615" s="6"/>
      <c r="R615" s="2" t="str">
        <f>IFERROR(VLOOKUP(Q615,DONNEES!$N$2:$O$17,2,0),"")</f>
        <v/>
      </c>
      <c r="S615" s="6"/>
      <c r="T615" s="2" t="str">
        <f>IFERROR(VLOOKUP(S615,DONNEES!$R$2:$S$6,2,0),"")</f>
        <v/>
      </c>
      <c r="V615" s="11" t="str">
        <f t="shared" si="127"/>
        <v/>
      </c>
      <c r="W615" s="11" t="b">
        <f t="shared" si="128"/>
        <v>0</v>
      </c>
      <c r="X615" s="11" t="b">
        <f t="shared" si="129"/>
        <v>0</v>
      </c>
      <c r="Y615" s="12">
        <f t="shared" si="130"/>
        <v>0</v>
      </c>
      <c r="Z615" s="11">
        <f t="shared" si="133"/>
        <v>0</v>
      </c>
      <c r="AA615" s="11">
        <f t="shared" si="134"/>
        <v>0</v>
      </c>
      <c r="AB615" s="11">
        <f t="shared" si="131"/>
        <v>1</v>
      </c>
      <c r="AC615" s="11">
        <f t="shared" si="132"/>
        <v>1</v>
      </c>
      <c r="AE615" s="11" t="str">
        <f>IF(E615&lt;&gt;"",OR(VLOOKUP(H615,DONNEES!$G$2:$H$7,2,0)="09",VLOOKUP(H615,DONNEES!$G$2:$H$7,2,0)="19"),"")</f>
        <v/>
      </c>
      <c r="AJ615" s="17" t="b">
        <f t="shared" si="135"/>
        <v>1</v>
      </c>
      <c r="AK615" s="11" t="str">
        <f t="shared" si="136"/>
        <v/>
      </c>
      <c r="AL615" s="11" t="str">
        <f t="shared" si="137"/>
        <v/>
      </c>
      <c r="AM615" s="11" t="str">
        <f t="shared" si="139"/>
        <v/>
      </c>
      <c r="AN615" s="11" t="str">
        <f t="shared" si="138"/>
        <v/>
      </c>
    </row>
    <row r="616" spans="1:40" x14ac:dyDescent="0.25">
      <c r="A616" s="6"/>
      <c r="B616" s="6"/>
      <c r="C616" s="2" t="str">
        <f>IFERROR(VLOOKUP(B616,DONNEES!$E:$F,2,0),"")</f>
        <v/>
      </c>
      <c r="D616" s="6"/>
      <c r="E616" s="6"/>
      <c r="F616" s="6"/>
      <c r="G616" s="6"/>
      <c r="H616" s="6"/>
      <c r="I616" s="6"/>
      <c r="J616" s="6"/>
      <c r="K616" s="6"/>
      <c r="L616" s="6"/>
      <c r="M616" s="2" t="str">
        <f>IFERROR(VLOOKUP(L616,DONNEES!$P$2:$Q$8,2,0),"")</f>
        <v/>
      </c>
      <c r="N616" s="6"/>
      <c r="O616" s="18"/>
      <c r="P616" s="18"/>
      <c r="Q616" s="6"/>
      <c r="R616" s="2" t="str">
        <f>IFERROR(VLOOKUP(Q616,DONNEES!$N$2:$O$17,2,0),"")</f>
        <v/>
      </c>
      <c r="S616" s="6"/>
      <c r="T616" s="2" t="str">
        <f>IFERROR(VLOOKUP(S616,DONNEES!$R$2:$S$6,2,0),"")</f>
        <v/>
      </c>
      <c r="V616" s="11" t="str">
        <f t="shared" si="127"/>
        <v/>
      </c>
      <c r="W616" s="11" t="b">
        <f t="shared" si="128"/>
        <v>0</v>
      </c>
      <c r="X616" s="11" t="b">
        <f t="shared" si="129"/>
        <v>0</v>
      </c>
      <c r="Y616" s="12">
        <f t="shared" si="130"/>
        <v>0</v>
      </c>
      <c r="Z616" s="11">
        <f t="shared" si="133"/>
        <v>0</v>
      </c>
      <c r="AA616" s="11">
        <f t="shared" si="134"/>
        <v>0</v>
      </c>
      <c r="AB616" s="11">
        <f t="shared" si="131"/>
        <v>1</v>
      </c>
      <c r="AC616" s="11">
        <f t="shared" si="132"/>
        <v>1</v>
      </c>
      <c r="AE616" s="11" t="str">
        <f>IF(E616&lt;&gt;"",OR(VLOOKUP(H616,DONNEES!$G$2:$H$7,2,0)="09",VLOOKUP(H616,DONNEES!$G$2:$H$7,2,0)="19"),"")</f>
        <v/>
      </c>
      <c r="AJ616" s="17" t="b">
        <f t="shared" si="135"/>
        <v>1</v>
      </c>
      <c r="AK616" s="11" t="str">
        <f t="shared" si="136"/>
        <v/>
      </c>
      <c r="AL616" s="11" t="str">
        <f t="shared" si="137"/>
        <v/>
      </c>
      <c r="AM616" s="11" t="str">
        <f t="shared" si="139"/>
        <v/>
      </c>
      <c r="AN616" s="11" t="str">
        <f t="shared" si="138"/>
        <v/>
      </c>
    </row>
    <row r="617" spans="1:40" x14ac:dyDescent="0.25">
      <c r="A617" s="6"/>
      <c r="B617" s="6"/>
      <c r="C617" s="2" t="str">
        <f>IFERROR(VLOOKUP(B617,DONNEES!$E:$F,2,0),"")</f>
        <v/>
      </c>
      <c r="D617" s="6"/>
      <c r="E617" s="6"/>
      <c r="F617" s="6"/>
      <c r="G617" s="6"/>
      <c r="H617" s="6"/>
      <c r="I617" s="6"/>
      <c r="J617" s="6"/>
      <c r="K617" s="6"/>
      <c r="L617" s="6"/>
      <c r="M617" s="2" t="str">
        <f>IFERROR(VLOOKUP(L617,DONNEES!$P$2:$Q$8,2,0),"")</f>
        <v/>
      </c>
      <c r="N617" s="6"/>
      <c r="O617" s="18"/>
      <c r="P617" s="18"/>
      <c r="Q617" s="6"/>
      <c r="R617" s="2" t="str">
        <f>IFERROR(VLOOKUP(Q617,DONNEES!$N$2:$O$17,2,0),"")</f>
        <v/>
      </c>
      <c r="S617" s="6"/>
      <c r="T617" s="2" t="str">
        <f>IFERROR(VLOOKUP(S617,DONNEES!$R$2:$S$6,2,0),"")</f>
        <v/>
      </c>
      <c r="V617" s="11" t="str">
        <f t="shared" si="127"/>
        <v/>
      </c>
      <c r="W617" s="11" t="b">
        <f t="shared" si="128"/>
        <v>0</v>
      </c>
      <c r="X617" s="11" t="b">
        <f t="shared" si="129"/>
        <v>0</v>
      </c>
      <c r="Y617" s="12">
        <f t="shared" si="130"/>
        <v>0</v>
      </c>
      <c r="Z617" s="11">
        <f t="shared" si="133"/>
        <v>0</v>
      </c>
      <c r="AA617" s="11">
        <f t="shared" si="134"/>
        <v>0</v>
      </c>
      <c r="AB617" s="11">
        <f t="shared" si="131"/>
        <v>1</v>
      </c>
      <c r="AC617" s="11">
        <f t="shared" si="132"/>
        <v>1</v>
      </c>
      <c r="AE617" s="11" t="str">
        <f>IF(E617&lt;&gt;"",OR(VLOOKUP(H617,DONNEES!$G$2:$H$7,2,0)="09",VLOOKUP(H617,DONNEES!$G$2:$H$7,2,0)="19"),"")</f>
        <v/>
      </c>
      <c r="AJ617" s="17" t="b">
        <f t="shared" si="135"/>
        <v>1</v>
      </c>
      <c r="AK617" s="11" t="str">
        <f t="shared" si="136"/>
        <v/>
      </c>
      <c r="AL617" s="11" t="str">
        <f t="shared" si="137"/>
        <v/>
      </c>
      <c r="AM617" s="11" t="str">
        <f t="shared" si="139"/>
        <v/>
      </c>
      <c r="AN617" s="11" t="str">
        <f t="shared" si="138"/>
        <v/>
      </c>
    </row>
    <row r="618" spans="1:40" x14ac:dyDescent="0.25">
      <c r="A618" s="6"/>
      <c r="B618" s="6"/>
      <c r="C618" s="2" t="str">
        <f>IFERROR(VLOOKUP(B618,DONNEES!$E:$F,2,0),"")</f>
        <v/>
      </c>
      <c r="D618" s="6"/>
      <c r="E618" s="6"/>
      <c r="F618" s="6"/>
      <c r="G618" s="6"/>
      <c r="H618" s="6"/>
      <c r="I618" s="6"/>
      <c r="J618" s="6"/>
      <c r="K618" s="6"/>
      <c r="L618" s="6"/>
      <c r="M618" s="2" t="str">
        <f>IFERROR(VLOOKUP(L618,DONNEES!$P$2:$Q$8,2,0),"")</f>
        <v/>
      </c>
      <c r="N618" s="6"/>
      <c r="O618" s="18"/>
      <c r="P618" s="18"/>
      <c r="Q618" s="6"/>
      <c r="R618" s="2" t="str">
        <f>IFERROR(VLOOKUP(Q618,DONNEES!$N$2:$O$17,2,0),"")</f>
        <v/>
      </c>
      <c r="S618" s="6"/>
      <c r="T618" s="2" t="str">
        <f>IFERROR(VLOOKUP(S618,DONNEES!$R$2:$S$6,2,0),"")</f>
        <v/>
      </c>
      <c r="V618" s="11" t="str">
        <f t="shared" si="127"/>
        <v/>
      </c>
      <c r="W618" s="11" t="b">
        <f t="shared" si="128"/>
        <v>0</v>
      </c>
      <c r="X618" s="11" t="b">
        <f t="shared" si="129"/>
        <v>0</v>
      </c>
      <c r="Y618" s="12">
        <f t="shared" si="130"/>
        <v>0</v>
      </c>
      <c r="Z618" s="11">
        <f t="shared" si="133"/>
        <v>0</v>
      </c>
      <c r="AA618" s="11">
        <f t="shared" si="134"/>
        <v>0</v>
      </c>
      <c r="AB618" s="11">
        <f t="shared" si="131"/>
        <v>1</v>
      </c>
      <c r="AC618" s="11">
        <f t="shared" si="132"/>
        <v>1</v>
      </c>
      <c r="AE618" s="11" t="str">
        <f>IF(E618&lt;&gt;"",OR(VLOOKUP(H618,DONNEES!$G$2:$H$7,2,0)="09",VLOOKUP(H618,DONNEES!$G$2:$H$7,2,0)="19"),"")</f>
        <v/>
      </c>
      <c r="AJ618" s="17" t="b">
        <f t="shared" si="135"/>
        <v>1</v>
      </c>
      <c r="AK618" s="11" t="str">
        <f t="shared" si="136"/>
        <v/>
      </c>
      <c r="AL618" s="11" t="str">
        <f t="shared" si="137"/>
        <v/>
      </c>
      <c r="AM618" s="11" t="str">
        <f t="shared" si="139"/>
        <v/>
      </c>
      <c r="AN618" s="11" t="str">
        <f t="shared" si="138"/>
        <v/>
      </c>
    </row>
    <row r="619" spans="1:40" x14ac:dyDescent="0.25">
      <c r="A619" s="6"/>
      <c r="B619" s="6"/>
      <c r="C619" s="2" t="str">
        <f>IFERROR(VLOOKUP(B619,DONNEES!$E:$F,2,0),"")</f>
        <v/>
      </c>
      <c r="D619" s="6"/>
      <c r="E619" s="6"/>
      <c r="F619" s="6"/>
      <c r="G619" s="6"/>
      <c r="H619" s="6"/>
      <c r="I619" s="6"/>
      <c r="J619" s="6"/>
      <c r="K619" s="6"/>
      <c r="L619" s="6"/>
      <c r="M619" s="2" t="str">
        <f>IFERROR(VLOOKUP(L619,DONNEES!$P$2:$Q$8,2,0),"")</f>
        <v/>
      </c>
      <c r="N619" s="6"/>
      <c r="O619" s="18"/>
      <c r="P619" s="18"/>
      <c r="Q619" s="6"/>
      <c r="R619" s="2" t="str">
        <f>IFERROR(VLOOKUP(Q619,DONNEES!$N$2:$O$17,2,0),"")</f>
        <v/>
      </c>
      <c r="S619" s="6"/>
      <c r="T619" s="2" t="str">
        <f>IFERROR(VLOOKUP(S619,DONNEES!$R$2:$S$6,2,0),"")</f>
        <v/>
      </c>
      <c r="V619" s="11" t="str">
        <f t="shared" si="127"/>
        <v/>
      </c>
      <c r="W619" s="11" t="b">
        <f t="shared" si="128"/>
        <v>0</v>
      </c>
      <c r="X619" s="11" t="b">
        <f t="shared" si="129"/>
        <v>0</v>
      </c>
      <c r="Y619" s="12">
        <f t="shared" si="130"/>
        <v>0</v>
      </c>
      <c r="Z619" s="11">
        <f t="shared" si="133"/>
        <v>0</v>
      </c>
      <c r="AA619" s="11">
        <f t="shared" si="134"/>
        <v>0</v>
      </c>
      <c r="AB619" s="11">
        <f t="shared" si="131"/>
        <v>1</v>
      </c>
      <c r="AC619" s="11">
        <f t="shared" si="132"/>
        <v>1</v>
      </c>
      <c r="AE619" s="11" t="str">
        <f>IF(E619&lt;&gt;"",OR(VLOOKUP(H619,DONNEES!$G$2:$H$7,2,0)="09",VLOOKUP(H619,DONNEES!$G$2:$H$7,2,0)="19"),"")</f>
        <v/>
      </c>
      <c r="AJ619" s="17" t="b">
        <f t="shared" si="135"/>
        <v>1</v>
      </c>
      <c r="AK619" s="11" t="str">
        <f t="shared" si="136"/>
        <v/>
      </c>
      <c r="AL619" s="11" t="str">
        <f t="shared" si="137"/>
        <v/>
      </c>
      <c r="AM619" s="11" t="str">
        <f t="shared" si="139"/>
        <v/>
      </c>
      <c r="AN619" s="11" t="str">
        <f t="shared" si="138"/>
        <v/>
      </c>
    </row>
    <row r="620" spans="1:40" x14ac:dyDescent="0.25">
      <c r="A620" s="6"/>
      <c r="B620" s="6"/>
      <c r="C620" s="2" t="str">
        <f>IFERROR(VLOOKUP(B620,DONNEES!$E:$F,2,0),"")</f>
        <v/>
      </c>
      <c r="D620" s="6"/>
      <c r="E620" s="6"/>
      <c r="F620" s="6"/>
      <c r="G620" s="6"/>
      <c r="H620" s="6"/>
      <c r="I620" s="6"/>
      <c r="J620" s="6"/>
      <c r="K620" s="6"/>
      <c r="L620" s="6"/>
      <c r="M620" s="2" t="str">
        <f>IFERROR(VLOOKUP(L620,DONNEES!$P$2:$Q$8,2,0),"")</f>
        <v/>
      </c>
      <c r="N620" s="6"/>
      <c r="O620" s="18"/>
      <c r="P620" s="18"/>
      <c r="Q620" s="6"/>
      <c r="R620" s="2" t="str">
        <f>IFERROR(VLOOKUP(Q620,DONNEES!$N$2:$O$17,2,0),"")</f>
        <v/>
      </c>
      <c r="S620" s="6"/>
      <c r="T620" s="2" t="str">
        <f>IFERROR(VLOOKUP(S620,DONNEES!$R$2:$S$6,2,0),"")</f>
        <v/>
      </c>
      <c r="V620" s="11" t="str">
        <f t="shared" si="127"/>
        <v/>
      </c>
      <c r="W620" s="11" t="b">
        <f t="shared" si="128"/>
        <v>0</v>
      </c>
      <c r="X620" s="11" t="b">
        <f t="shared" si="129"/>
        <v>0</v>
      </c>
      <c r="Y620" s="12">
        <f t="shared" si="130"/>
        <v>0</v>
      </c>
      <c r="Z620" s="11">
        <f t="shared" si="133"/>
        <v>0</v>
      </c>
      <c r="AA620" s="11">
        <f t="shared" si="134"/>
        <v>0</v>
      </c>
      <c r="AB620" s="11">
        <f t="shared" si="131"/>
        <v>1</v>
      </c>
      <c r="AC620" s="11">
        <f t="shared" si="132"/>
        <v>1</v>
      </c>
      <c r="AE620" s="11" t="str">
        <f>IF(E620&lt;&gt;"",OR(VLOOKUP(H620,DONNEES!$G$2:$H$7,2,0)="09",VLOOKUP(H620,DONNEES!$G$2:$H$7,2,0)="19"),"")</f>
        <v/>
      </c>
      <c r="AJ620" s="17" t="b">
        <f t="shared" si="135"/>
        <v>1</v>
      </c>
      <c r="AK620" s="11" t="str">
        <f t="shared" si="136"/>
        <v/>
      </c>
      <c r="AL620" s="11" t="str">
        <f t="shared" si="137"/>
        <v/>
      </c>
      <c r="AM620" s="11" t="str">
        <f t="shared" si="139"/>
        <v/>
      </c>
      <c r="AN620" s="11" t="str">
        <f t="shared" si="138"/>
        <v/>
      </c>
    </row>
    <row r="621" spans="1:40" x14ac:dyDescent="0.25">
      <c r="A621" s="6"/>
      <c r="B621" s="6"/>
      <c r="C621" s="2" t="str">
        <f>IFERROR(VLOOKUP(B621,DONNEES!$E:$F,2,0),"")</f>
        <v/>
      </c>
      <c r="D621" s="6"/>
      <c r="E621" s="6"/>
      <c r="F621" s="6"/>
      <c r="G621" s="6"/>
      <c r="H621" s="6"/>
      <c r="I621" s="6"/>
      <c r="J621" s="6"/>
      <c r="K621" s="6"/>
      <c r="L621" s="6"/>
      <c r="M621" s="2" t="str">
        <f>IFERROR(VLOOKUP(L621,DONNEES!$P$2:$Q$8,2,0),"")</f>
        <v/>
      </c>
      <c r="N621" s="6"/>
      <c r="O621" s="18"/>
      <c r="P621" s="18"/>
      <c r="Q621" s="6"/>
      <c r="R621" s="2" t="str">
        <f>IFERROR(VLOOKUP(Q621,DONNEES!$N$2:$O$17,2,0),"")</f>
        <v/>
      </c>
      <c r="S621" s="6"/>
      <c r="T621" s="2" t="str">
        <f>IFERROR(VLOOKUP(S621,DONNEES!$R$2:$S$6,2,0),"")</f>
        <v/>
      </c>
      <c r="V621" s="11" t="str">
        <f t="shared" si="127"/>
        <v/>
      </c>
      <c r="W621" s="11" t="b">
        <f t="shared" si="128"/>
        <v>0</v>
      </c>
      <c r="X621" s="11" t="b">
        <f t="shared" si="129"/>
        <v>0</v>
      </c>
      <c r="Y621" s="12">
        <f t="shared" si="130"/>
        <v>0</v>
      </c>
      <c r="Z621" s="11">
        <f t="shared" si="133"/>
        <v>0</v>
      </c>
      <c r="AA621" s="11">
        <f t="shared" si="134"/>
        <v>0</v>
      </c>
      <c r="AB621" s="11">
        <f t="shared" si="131"/>
        <v>1</v>
      </c>
      <c r="AC621" s="11">
        <f t="shared" si="132"/>
        <v>1</v>
      </c>
      <c r="AE621" s="11" t="str">
        <f>IF(E621&lt;&gt;"",OR(VLOOKUP(H621,DONNEES!$G$2:$H$7,2,0)="09",VLOOKUP(H621,DONNEES!$G$2:$H$7,2,0)="19"),"")</f>
        <v/>
      </c>
      <c r="AJ621" s="17" t="b">
        <f t="shared" si="135"/>
        <v>1</v>
      </c>
      <c r="AK621" s="11" t="str">
        <f t="shared" si="136"/>
        <v/>
      </c>
      <c r="AL621" s="11" t="str">
        <f t="shared" si="137"/>
        <v/>
      </c>
      <c r="AM621" s="11" t="str">
        <f t="shared" si="139"/>
        <v/>
      </c>
      <c r="AN621" s="11" t="str">
        <f t="shared" si="138"/>
        <v/>
      </c>
    </row>
    <row r="622" spans="1:40" x14ac:dyDescent="0.25">
      <c r="A622" s="6"/>
      <c r="B622" s="6"/>
      <c r="C622" s="2" t="str">
        <f>IFERROR(VLOOKUP(B622,DONNEES!$E:$F,2,0),"")</f>
        <v/>
      </c>
      <c r="D622" s="6"/>
      <c r="E622" s="6"/>
      <c r="F622" s="6"/>
      <c r="G622" s="6"/>
      <c r="H622" s="6"/>
      <c r="I622" s="6"/>
      <c r="J622" s="6"/>
      <c r="K622" s="6"/>
      <c r="L622" s="6"/>
      <c r="M622" s="2" t="str">
        <f>IFERROR(VLOOKUP(L622,DONNEES!$P$2:$Q$8,2,0),"")</f>
        <v/>
      </c>
      <c r="N622" s="6"/>
      <c r="O622" s="18"/>
      <c r="P622" s="18"/>
      <c r="Q622" s="6"/>
      <c r="R622" s="2" t="str">
        <f>IFERROR(VLOOKUP(Q622,DONNEES!$N$2:$O$17,2,0),"")</f>
        <v/>
      </c>
      <c r="S622" s="6"/>
      <c r="T622" s="2" t="str">
        <f>IFERROR(VLOOKUP(S622,DONNEES!$R$2:$S$6,2,0),"")</f>
        <v/>
      </c>
      <c r="V622" s="11" t="str">
        <f t="shared" si="127"/>
        <v/>
      </c>
      <c r="W622" s="11" t="b">
        <f t="shared" si="128"/>
        <v>0</v>
      </c>
      <c r="X622" s="11" t="b">
        <f t="shared" si="129"/>
        <v>0</v>
      </c>
      <c r="Y622" s="12">
        <f t="shared" si="130"/>
        <v>0</v>
      </c>
      <c r="Z622" s="11">
        <f t="shared" si="133"/>
        <v>0</v>
      </c>
      <c r="AA622" s="11">
        <f t="shared" si="134"/>
        <v>0</v>
      </c>
      <c r="AB622" s="11">
        <f t="shared" si="131"/>
        <v>1</v>
      </c>
      <c r="AC622" s="11">
        <f t="shared" si="132"/>
        <v>1</v>
      </c>
      <c r="AE622" s="11" t="str">
        <f>IF(E622&lt;&gt;"",OR(VLOOKUP(H622,DONNEES!$G$2:$H$7,2,0)="09",VLOOKUP(H622,DONNEES!$G$2:$H$7,2,0)="19"),"")</f>
        <v/>
      </c>
      <c r="AJ622" s="17" t="b">
        <f t="shared" si="135"/>
        <v>1</v>
      </c>
      <c r="AK622" s="11" t="str">
        <f t="shared" si="136"/>
        <v/>
      </c>
      <c r="AL622" s="11" t="str">
        <f t="shared" si="137"/>
        <v/>
      </c>
      <c r="AM622" s="11" t="str">
        <f t="shared" si="139"/>
        <v/>
      </c>
      <c r="AN622" s="11" t="str">
        <f t="shared" si="138"/>
        <v/>
      </c>
    </row>
    <row r="623" spans="1:40" x14ac:dyDescent="0.25">
      <c r="A623" s="6"/>
      <c r="B623" s="6"/>
      <c r="C623" s="2" t="str">
        <f>IFERROR(VLOOKUP(B623,DONNEES!$E:$F,2,0),"")</f>
        <v/>
      </c>
      <c r="D623" s="6"/>
      <c r="E623" s="6"/>
      <c r="F623" s="6"/>
      <c r="G623" s="6"/>
      <c r="H623" s="6"/>
      <c r="I623" s="6"/>
      <c r="J623" s="6"/>
      <c r="K623" s="6"/>
      <c r="L623" s="6"/>
      <c r="M623" s="2" t="str">
        <f>IFERROR(VLOOKUP(L623,DONNEES!$P$2:$Q$8,2,0),"")</f>
        <v/>
      </c>
      <c r="N623" s="6"/>
      <c r="O623" s="18"/>
      <c r="P623" s="18"/>
      <c r="Q623" s="6"/>
      <c r="R623" s="2" t="str">
        <f>IFERROR(VLOOKUP(Q623,DONNEES!$N$2:$O$17,2,0),"")</f>
        <v/>
      </c>
      <c r="S623" s="6"/>
      <c r="T623" s="2" t="str">
        <f>IFERROR(VLOOKUP(S623,DONNEES!$R$2:$S$6,2,0),"")</f>
        <v/>
      </c>
      <c r="V623" s="11" t="str">
        <f t="shared" si="127"/>
        <v/>
      </c>
      <c r="W623" s="11" t="b">
        <f t="shared" si="128"/>
        <v>0</v>
      </c>
      <c r="X623" s="11" t="b">
        <f t="shared" si="129"/>
        <v>0</v>
      </c>
      <c r="Y623" s="12">
        <f t="shared" si="130"/>
        <v>0</v>
      </c>
      <c r="Z623" s="11">
        <f t="shared" si="133"/>
        <v>0</v>
      </c>
      <c r="AA623" s="11">
        <f t="shared" si="134"/>
        <v>0</v>
      </c>
      <c r="AB623" s="11">
        <f t="shared" si="131"/>
        <v>1</v>
      </c>
      <c r="AC623" s="11">
        <f t="shared" si="132"/>
        <v>1</v>
      </c>
      <c r="AE623" s="11" t="str">
        <f>IF(E623&lt;&gt;"",OR(VLOOKUP(H623,DONNEES!$G$2:$H$7,2,0)="09",VLOOKUP(H623,DONNEES!$G$2:$H$7,2,0)="19"),"")</f>
        <v/>
      </c>
      <c r="AJ623" s="17" t="b">
        <f t="shared" si="135"/>
        <v>1</v>
      </c>
      <c r="AK623" s="11" t="str">
        <f t="shared" si="136"/>
        <v/>
      </c>
      <c r="AL623" s="11" t="str">
        <f t="shared" si="137"/>
        <v/>
      </c>
      <c r="AM623" s="11" t="str">
        <f t="shared" si="139"/>
        <v/>
      </c>
      <c r="AN623" s="11" t="str">
        <f t="shared" si="138"/>
        <v/>
      </c>
    </row>
    <row r="624" spans="1:40" x14ac:dyDescent="0.25">
      <c r="A624" s="6"/>
      <c r="B624" s="6"/>
      <c r="C624" s="2" t="str">
        <f>IFERROR(VLOOKUP(B624,DONNEES!$E:$F,2,0),"")</f>
        <v/>
      </c>
      <c r="D624" s="6"/>
      <c r="E624" s="6"/>
      <c r="F624" s="6"/>
      <c r="G624" s="6"/>
      <c r="H624" s="6"/>
      <c r="I624" s="6"/>
      <c r="J624" s="6"/>
      <c r="K624" s="6"/>
      <c r="L624" s="6"/>
      <c r="M624" s="2" t="str">
        <f>IFERROR(VLOOKUP(L624,DONNEES!$P$2:$Q$8,2,0),"")</f>
        <v/>
      </c>
      <c r="N624" s="6"/>
      <c r="O624" s="18"/>
      <c r="P624" s="18"/>
      <c r="Q624" s="6"/>
      <c r="R624" s="2" t="str">
        <f>IFERROR(VLOOKUP(Q624,DONNEES!$N$2:$O$17,2,0),"")</f>
        <v/>
      </c>
      <c r="S624" s="6"/>
      <c r="T624" s="2" t="str">
        <f>IFERROR(VLOOKUP(S624,DONNEES!$R$2:$S$6,2,0),"")</f>
        <v/>
      </c>
      <c r="V624" s="11" t="str">
        <f t="shared" si="127"/>
        <v/>
      </c>
      <c r="W624" s="11" t="b">
        <f t="shared" si="128"/>
        <v>0</v>
      </c>
      <c r="X624" s="11" t="b">
        <f t="shared" si="129"/>
        <v>0</v>
      </c>
      <c r="Y624" s="12">
        <f t="shared" si="130"/>
        <v>0</v>
      </c>
      <c r="Z624" s="11">
        <f t="shared" si="133"/>
        <v>0</v>
      </c>
      <c r="AA624" s="11">
        <f t="shared" si="134"/>
        <v>0</v>
      </c>
      <c r="AB624" s="11">
        <f t="shared" si="131"/>
        <v>1</v>
      </c>
      <c r="AC624" s="11">
        <f t="shared" si="132"/>
        <v>1</v>
      </c>
      <c r="AE624" s="11" t="str">
        <f>IF(E624&lt;&gt;"",OR(VLOOKUP(H624,DONNEES!$G$2:$H$7,2,0)="09",VLOOKUP(H624,DONNEES!$G$2:$H$7,2,0)="19"),"")</f>
        <v/>
      </c>
      <c r="AJ624" s="17" t="b">
        <f t="shared" si="135"/>
        <v>1</v>
      </c>
      <c r="AK624" s="11" t="str">
        <f t="shared" si="136"/>
        <v/>
      </c>
      <c r="AL624" s="11" t="str">
        <f t="shared" si="137"/>
        <v/>
      </c>
      <c r="AM624" s="11" t="str">
        <f t="shared" si="139"/>
        <v/>
      </c>
      <c r="AN624" s="11" t="str">
        <f t="shared" si="138"/>
        <v/>
      </c>
    </row>
    <row r="625" spans="1:40" x14ac:dyDescent="0.25">
      <c r="A625" s="6"/>
      <c r="B625" s="6"/>
      <c r="C625" s="2" t="str">
        <f>IFERROR(VLOOKUP(B625,DONNEES!$E:$F,2,0),"")</f>
        <v/>
      </c>
      <c r="D625" s="6"/>
      <c r="E625" s="6"/>
      <c r="F625" s="6"/>
      <c r="G625" s="6"/>
      <c r="H625" s="6"/>
      <c r="I625" s="6"/>
      <c r="J625" s="6"/>
      <c r="K625" s="6"/>
      <c r="L625" s="6"/>
      <c r="M625" s="2" t="str">
        <f>IFERROR(VLOOKUP(L625,DONNEES!$P$2:$Q$8,2,0),"")</f>
        <v/>
      </c>
      <c r="N625" s="6"/>
      <c r="O625" s="18"/>
      <c r="P625" s="18"/>
      <c r="Q625" s="6"/>
      <c r="R625" s="2" t="str">
        <f>IFERROR(VLOOKUP(Q625,DONNEES!$N$2:$O$17,2,0),"")</f>
        <v/>
      </c>
      <c r="S625" s="6"/>
      <c r="T625" s="2" t="str">
        <f>IFERROR(VLOOKUP(S625,DONNEES!$R$2:$S$6,2,0),"")</f>
        <v/>
      </c>
      <c r="V625" s="11" t="str">
        <f t="shared" si="127"/>
        <v/>
      </c>
      <c r="W625" s="11" t="b">
        <f t="shared" si="128"/>
        <v>0</v>
      </c>
      <c r="X625" s="11" t="b">
        <f t="shared" si="129"/>
        <v>0</v>
      </c>
      <c r="Y625" s="12">
        <f t="shared" si="130"/>
        <v>0</v>
      </c>
      <c r="Z625" s="11">
        <f t="shared" si="133"/>
        <v>0</v>
      </c>
      <c r="AA625" s="11">
        <f t="shared" si="134"/>
        <v>0</v>
      </c>
      <c r="AB625" s="11">
        <f t="shared" si="131"/>
        <v>1</v>
      </c>
      <c r="AC625" s="11">
        <f t="shared" si="132"/>
        <v>1</v>
      </c>
      <c r="AE625" s="11" t="str">
        <f>IF(E625&lt;&gt;"",OR(VLOOKUP(H625,DONNEES!$G$2:$H$7,2,0)="09",VLOOKUP(H625,DONNEES!$G$2:$H$7,2,0)="19"),"")</f>
        <v/>
      </c>
      <c r="AJ625" s="17" t="b">
        <f t="shared" si="135"/>
        <v>1</v>
      </c>
      <c r="AK625" s="11" t="str">
        <f t="shared" si="136"/>
        <v/>
      </c>
      <c r="AL625" s="11" t="str">
        <f t="shared" si="137"/>
        <v/>
      </c>
      <c r="AM625" s="11" t="str">
        <f t="shared" si="139"/>
        <v/>
      </c>
      <c r="AN625" s="11" t="str">
        <f t="shared" si="138"/>
        <v/>
      </c>
    </row>
    <row r="626" spans="1:40" x14ac:dyDescent="0.25">
      <c r="A626" s="6"/>
      <c r="B626" s="6"/>
      <c r="C626" s="2" t="str">
        <f>IFERROR(VLOOKUP(B626,DONNEES!$E:$F,2,0),"")</f>
        <v/>
      </c>
      <c r="D626" s="6"/>
      <c r="E626" s="6"/>
      <c r="F626" s="6"/>
      <c r="G626" s="6"/>
      <c r="H626" s="6"/>
      <c r="I626" s="6"/>
      <c r="J626" s="6"/>
      <c r="K626" s="6"/>
      <c r="L626" s="6"/>
      <c r="M626" s="2" t="str">
        <f>IFERROR(VLOOKUP(L626,DONNEES!$P$2:$Q$8,2,0),"")</f>
        <v/>
      </c>
      <c r="N626" s="6"/>
      <c r="O626" s="18"/>
      <c r="P626" s="18"/>
      <c r="Q626" s="6"/>
      <c r="R626" s="2" t="str">
        <f>IFERROR(VLOOKUP(Q626,DONNEES!$N$2:$O$17,2,0),"")</f>
        <v/>
      </c>
      <c r="S626" s="6"/>
      <c r="T626" s="2" t="str">
        <f>IFERROR(VLOOKUP(S626,DONNEES!$R$2:$S$6,2,0),"")</f>
        <v/>
      </c>
      <c r="V626" s="11" t="str">
        <f t="shared" si="127"/>
        <v/>
      </c>
      <c r="W626" s="11" t="b">
        <f t="shared" si="128"/>
        <v>0</v>
      </c>
      <c r="X626" s="11" t="b">
        <f t="shared" si="129"/>
        <v>0</v>
      </c>
      <c r="Y626" s="12">
        <f t="shared" si="130"/>
        <v>0</v>
      </c>
      <c r="Z626" s="11">
        <f t="shared" si="133"/>
        <v>0</v>
      </c>
      <c r="AA626" s="11">
        <f t="shared" si="134"/>
        <v>0</v>
      </c>
      <c r="AB626" s="11">
        <f t="shared" si="131"/>
        <v>1</v>
      </c>
      <c r="AC626" s="11">
        <f t="shared" si="132"/>
        <v>1</v>
      </c>
      <c r="AE626" s="11" t="str">
        <f>IF(E626&lt;&gt;"",OR(VLOOKUP(H626,DONNEES!$G$2:$H$7,2,0)="09",VLOOKUP(H626,DONNEES!$G$2:$H$7,2,0)="19"),"")</f>
        <v/>
      </c>
      <c r="AJ626" s="17" t="b">
        <f t="shared" si="135"/>
        <v>1</v>
      </c>
      <c r="AK626" s="11" t="str">
        <f t="shared" si="136"/>
        <v/>
      </c>
      <c r="AL626" s="11" t="str">
        <f t="shared" si="137"/>
        <v/>
      </c>
      <c r="AM626" s="11" t="str">
        <f t="shared" si="139"/>
        <v/>
      </c>
      <c r="AN626" s="11" t="str">
        <f t="shared" si="138"/>
        <v/>
      </c>
    </row>
    <row r="627" spans="1:40" x14ac:dyDescent="0.25">
      <c r="A627" s="6"/>
      <c r="B627" s="6"/>
      <c r="C627" s="2" t="str">
        <f>IFERROR(VLOOKUP(B627,DONNEES!$E:$F,2,0),"")</f>
        <v/>
      </c>
      <c r="D627" s="6"/>
      <c r="E627" s="6"/>
      <c r="F627" s="6"/>
      <c r="G627" s="6"/>
      <c r="H627" s="6"/>
      <c r="I627" s="6"/>
      <c r="J627" s="6"/>
      <c r="K627" s="6"/>
      <c r="L627" s="6"/>
      <c r="M627" s="2" t="str">
        <f>IFERROR(VLOOKUP(L627,DONNEES!$P$2:$Q$8,2,0),"")</f>
        <v/>
      </c>
      <c r="N627" s="6"/>
      <c r="O627" s="18"/>
      <c r="P627" s="18"/>
      <c r="Q627" s="6"/>
      <c r="R627" s="2" t="str">
        <f>IFERROR(VLOOKUP(Q627,DONNEES!$N$2:$O$17,2,0),"")</f>
        <v/>
      </c>
      <c r="S627" s="6"/>
      <c r="T627" s="2" t="str">
        <f>IFERROR(VLOOKUP(S627,DONNEES!$R$2:$S$6,2,0),"")</f>
        <v/>
      </c>
      <c r="V627" s="11" t="str">
        <f t="shared" si="127"/>
        <v/>
      </c>
      <c r="W627" s="11" t="b">
        <f t="shared" si="128"/>
        <v>0</v>
      </c>
      <c r="X627" s="11" t="b">
        <f t="shared" si="129"/>
        <v>0</v>
      </c>
      <c r="Y627" s="12">
        <f t="shared" si="130"/>
        <v>0</v>
      </c>
      <c r="Z627" s="11">
        <f t="shared" si="133"/>
        <v>0</v>
      </c>
      <c r="AA627" s="11">
        <f t="shared" si="134"/>
        <v>0</v>
      </c>
      <c r="AB627" s="11">
        <f t="shared" si="131"/>
        <v>1</v>
      </c>
      <c r="AC627" s="11">
        <f t="shared" si="132"/>
        <v>1</v>
      </c>
      <c r="AE627" s="11" t="str">
        <f>IF(E627&lt;&gt;"",OR(VLOOKUP(H627,DONNEES!$G$2:$H$7,2,0)="09",VLOOKUP(H627,DONNEES!$G$2:$H$7,2,0)="19"),"")</f>
        <v/>
      </c>
      <c r="AJ627" s="17" t="b">
        <f t="shared" si="135"/>
        <v>1</v>
      </c>
      <c r="AK627" s="11" t="str">
        <f t="shared" si="136"/>
        <v/>
      </c>
      <c r="AL627" s="11" t="str">
        <f t="shared" si="137"/>
        <v/>
      </c>
      <c r="AM627" s="11" t="str">
        <f t="shared" si="139"/>
        <v/>
      </c>
      <c r="AN627" s="11" t="str">
        <f t="shared" si="138"/>
        <v/>
      </c>
    </row>
    <row r="628" spans="1:40" x14ac:dyDescent="0.25">
      <c r="A628" s="6"/>
      <c r="B628" s="6"/>
      <c r="C628" s="2" t="str">
        <f>IFERROR(VLOOKUP(B628,DONNEES!$E:$F,2,0),"")</f>
        <v/>
      </c>
      <c r="D628" s="6"/>
      <c r="E628" s="6"/>
      <c r="F628" s="6"/>
      <c r="G628" s="6"/>
      <c r="H628" s="6"/>
      <c r="I628" s="6"/>
      <c r="J628" s="6"/>
      <c r="K628" s="6"/>
      <c r="L628" s="6"/>
      <c r="M628" s="2" t="str">
        <f>IFERROR(VLOOKUP(L628,DONNEES!$P$2:$Q$8,2,0),"")</f>
        <v/>
      </c>
      <c r="N628" s="6"/>
      <c r="O628" s="18"/>
      <c r="P628" s="18"/>
      <c r="Q628" s="6"/>
      <c r="R628" s="2" t="str">
        <f>IFERROR(VLOOKUP(Q628,DONNEES!$N$2:$O$17,2,0),"")</f>
        <v/>
      </c>
      <c r="S628" s="6"/>
      <c r="T628" s="2" t="str">
        <f>IFERROR(VLOOKUP(S628,DONNEES!$R$2:$S$6,2,0),"")</f>
        <v/>
      </c>
      <c r="V628" s="11" t="str">
        <f t="shared" si="127"/>
        <v/>
      </c>
      <c r="W628" s="11" t="b">
        <f t="shared" si="128"/>
        <v>0</v>
      </c>
      <c r="X628" s="11" t="b">
        <f t="shared" si="129"/>
        <v>0</v>
      </c>
      <c r="Y628" s="12">
        <f t="shared" si="130"/>
        <v>0</v>
      </c>
      <c r="Z628" s="11">
        <f t="shared" si="133"/>
        <v>0</v>
      </c>
      <c r="AA628" s="11">
        <f t="shared" si="134"/>
        <v>0</v>
      </c>
      <c r="AB628" s="11">
        <f t="shared" si="131"/>
        <v>1</v>
      </c>
      <c r="AC628" s="11">
        <f t="shared" si="132"/>
        <v>1</v>
      </c>
      <c r="AE628" s="11" t="str">
        <f>IF(E628&lt;&gt;"",OR(VLOOKUP(H628,DONNEES!$G$2:$H$7,2,0)="09",VLOOKUP(H628,DONNEES!$G$2:$H$7,2,0)="19"),"")</f>
        <v/>
      </c>
      <c r="AJ628" s="17" t="b">
        <f t="shared" si="135"/>
        <v>1</v>
      </c>
      <c r="AK628" s="11" t="str">
        <f t="shared" si="136"/>
        <v/>
      </c>
      <c r="AL628" s="11" t="str">
        <f t="shared" si="137"/>
        <v/>
      </c>
      <c r="AM628" s="11" t="str">
        <f t="shared" si="139"/>
        <v/>
      </c>
      <c r="AN628" s="11" t="str">
        <f t="shared" si="138"/>
        <v/>
      </c>
    </row>
    <row r="629" spans="1:40" x14ac:dyDescent="0.25">
      <c r="A629" s="6"/>
      <c r="B629" s="6"/>
      <c r="C629" s="2" t="str">
        <f>IFERROR(VLOOKUP(B629,DONNEES!$E:$F,2,0),"")</f>
        <v/>
      </c>
      <c r="D629" s="6"/>
      <c r="E629" s="6"/>
      <c r="F629" s="6"/>
      <c r="G629" s="6"/>
      <c r="H629" s="6"/>
      <c r="I629" s="6"/>
      <c r="J629" s="6"/>
      <c r="K629" s="6"/>
      <c r="L629" s="6"/>
      <c r="M629" s="2" t="str">
        <f>IFERROR(VLOOKUP(L629,DONNEES!$P$2:$Q$8,2,0),"")</f>
        <v/>
      </c>
      <c r="N629" s="6"/>
      <c r="O629" s="18"/>
      <c r="P629" s="18"/>
      <c r="Q629" s="6"/>
      <c r="R629" s="2" t="str">
        <f>IFERROR(VLOOKUP(Q629,DONNEES!$N$2:$O$17,2,0),"")</f>
        <v/>
      </c>
      <c r="S629" s="6"/>
      <c r="T629" s="2" t="str">
        <f>IFERROR(VLOOKUP(S629,DONNEES!$R$2:$S$6,2,0),"")</f>
        <v/>
      </c>
      <c r="V629" s="11" t="str">
        <f t="shared" si="127"/>
        <v/>
      </c>
      <c r="W629" s="11" t="b">
        <f t="shared" si="128"/>
        <v>0</v>
      </c>
      <c r="X629" s="11" t="b">
        <f t="shared" si="129"/>
        <v>0</v>
      </c>
      <c r="Y629" s="12">
        <f t="shared" si="130"/>
        <v>0</v>
      </c>
      <c r="Z629" s="11">
        <f t="shared" si="133"/>
        <v>0</v>
      </c>
      <c r="AA629" s="11">
        <f t="shared" si="134"/>
        <v>0</v>
      </c>
      <c r="AB629" s="11">
        <f t="shared" si="131"/>
        <v>1</v>
      </c>
      <c r="AC629" s="11">
        <f t="shared" si="132"/>
        <v>1</v>
      </c>
      <c r="AE629" s="11" t="str">
        <f>IF(E629&lt;&gt;"",OR(VLOOKUP(H629,DONNEES!$G$2:$H$7,2,0)="09",VLOOKUP(H629,DONNEES!$G$2:$H$7,2,0)="19"),"")</f>
        <v/>
      </c>
      <c r="AJ629" s="17" t="b">
        <f t="shared" si="135"/>
        <v>1</v>
      </c>
      <c r="AK629" s="11" t="str">
        <f t="shared" si="136"/>
        <v/>
      </c>
      <c r="AL629" s="11" t="str">
        <f t="shared" si="137"/>
        <v/>
      </c>
      <c r="AM629" s="11" t="str">
        <f t="shared" si="139"/>
        <v/>
      </c>
      <c r="AN629" s="11" t="str">
        <f t="shared" si="138"/>
        <v/>
      </c>
    </row>
    <row r="630" spans="1:40" x14ac:dyDescent="0.25">
      <c r="A630" s="6"/>
      <c r="B630" s="6"/>
      <c r="C630" s="2" t="str">
        <f>IFERROR(VLOOKUP(B630,DONNEES!$E:$F,2,0),"")</f>
        <v/>
      </c>
      <c r="D630" s="6"/>
      <c r="E630" s="6"/>
      <c r="F630" s="6"/>
      <c r="G630" s="6"/>
      <c r="H630" s="6"/>
      <c r="I630" s="6"/>
      <c r="J630" s="6"/>
      <c r="K630" s="6"/>
      <c r="L630" s="6"/>
      <c r="M630" s="2" t="str">
        <f>IFERROR(VLOOKUP(L630,DONNEES!$P$2:$Q$8,2,0),"")</f>
        <v/>
      </c>
      <c r="N630" s="6"/>
      <c r="O630" s="18"/>
      <c r="P630" s="18"/>
      <c r="Q630" s="6"/>
      <c r="R630" s="2" t="str">
        <f>IFERROR(VLOOKUP(Q630,DONNEES!$N$2:$O$17,2,0),"")</f>
        <v/>
      </c>
      <c r="S630" s="6"/>
      <c r="T630" s="2" t="str">
        <f>IFERROR(VLOOKUP(S630,DONNEES!$R$2:$S$6,2,0),"")</f>
        <v/>
      </c>
      <c r="V630" s="11" t="str">
        <f t="shared" si="127"/>
        <v/>
      </c>
      <c r="W630" s="11" t="b">
        <f t="shared" si="128"/>
        <v>0</v>
      </c>
      <c r="X630" s="11" t="b">
        <f t="shared" si="129"/>
        <v>0</v>
      </c>
      <c r="Y630" s="12">
        <f t="shared" si="130"/>
        <v>0</v>
      </c>
      <c r="Z630" s="11">
        <f t="shared" si="133"/>
        <v>0</v>
      </c>
      <c r="AA630" s="11">
        <f t="shared" si="134"/>
        <v>0</v>
      </c>
      <c r="AB630" s="11">
        <f t="shared" si="131"/>
        <v>1</v>
      </c>
      <c r="AC630" s="11">
        <f t="shared" si="132"/>
        <v>1</v>
      </c>
      <c r="AE630" s="11" t="str">
        <f>IF(E630&lt;&gt;"",OR(VLOOKUP(H630,DONNEES!$G$2:$H$7,2,0)="09",VLOOKUP(H630,DONNEES!$G$2:$H$7,2,0)="19"),"")</f>
        <v/>
      </c>
      <c r="AJ630" s="17" t="b">
        <f t="shared" si="135"/>
        <v>1</v>
      </c>
      <c r="AK630" s="11" t="str">
        <f t="shared" si="136"/>
        <v/>
      </c>
      <c r="AL630" s="11" t="str">
        <f t="shared" si="137"/>
        <v/>
      </c>
      <c r="AM630" s="11" t="str">
        <f t="shared" si="139"/>
        <v/>
      </c>
      <c r="AN630" s="11" t="str">
        <f t="shared" si="138"/>
        <v/>
      </c>
    </row>
    <row r="631" spans="1:40" x14ac:dyDescent="0.25">
      <c r="A631" s="6"/>
      <c r="B631" s="6"/>
      <c r="C631" s="2" t="str">
        <f>IFERROR(VLOOKUP(B631,DONNEES!$E:$F,2,0),"")</f>
        <v/>
      </c>
      <c r="D631" s="6"/>
      <c r="E631" s="6"/>
      <c r="F631" s="6"/>
      <c r="G631" s="6"/>
      <c r="H631" s="6"/>
      <c r="I631" s="6"/>
      <c r="J631" s="6"/>
      <c r="K631" s="6"/>
      <c r="L631" s="6"/>
      <c r="M631" s="2" t="str">
        <f>IFERROR(VLOOKUP(L631,DONNEES!$P$2:$Q$8,2,0),"")</f>
        <v/>
      </c>
      <c r="N631" s="6"/>
      <c r="O631" s="18"/>
      <c r="P631" s="18"/>
      <c r="Q631" s="6"/>
      <c r="R631" s="2" t="str">
        <f>IFERROR(VLOOKUP(Q631,DONNEES!$N$2:$O$17,2,0),"")</f>
        <v/>
      </c>
      <c r="S631" s="6"/>
      <c r="T631" s="2" t="str">
        <f>IFERROR(VLOOKUP(S631,DONNEES!$R$2:$S$6,2,0),"")</f>
        <v/>
      </c>
      <c r="V631" s="11" t="str">
        <f t="shared" si="127"/>
        <v/>
      </c>
      <c r="W631" s="11" t="b">
        <f t="shared" si="128"/>
        <v>0</v>
      </c>
      <c r="X631" s="11" t="b">
        <f t="shared" si="129"/>
        <v>0</v>
      </c>
      <c r="Y631" s="12">
        <f t="shared" si="130"/>
        <v>0</v>
      </c>
      <c r="Z631" s="11">
        <f t="shared" si="133"/>
        <v>0</v>
      </c>
      <c r="AA631" s="11">
        <f t="shared" si="134"/>
        <v>0</v>
      </c>
      <c r="AB631" s="11">
        <f t="shared" si="131"/>
        <v>1</v>
      </c>
      <c r="AC631" s="11">
        <f t="shared" si="132"/>
        <v>1</v>
      </c>
      <c r="AE631" s="11" t="str">
        <f>IF(E631&lt;&gt;"",OR(VLOOKUP(H631,DONNEES!$G$2:$H$7,2,0)="09",VLOOKUP(H631,DONNEES!$G$2:$H$7,2,0)="19"),"")</f>
        <v/>
      </c>
      <c r="AJ631" s="17" t="b">
        <f t="shared" si="135"/>
        <v>1</v>
      </c>
      <c r="AK631" s="11" t="str">
        <f t="shared" si="136"/>
        <v/>
      </c>
      <c r="AL631" s="11" t="str">
        <f t="shared" si="137"/>
        <v/>
      </c>
      <c r="AM631" s="11" t="str">
        <f t="shared" si="139"/>
        <v/>
      </c>
      <c r="AN631" s="11" t="str">
        <f t="shared" si="138"/>
        <v/>
      </c>
    </row>
    <row r="632" spans="1:40" x14ac:dyDescent="0.25">
      <c r="A632" s="6"/>
      <c r="B632" s="6"/>
      <c r="C632" s="2" t="str">
        <f>IFERROR(VLOOKUP(B632,DONNEES!$E:$F,2,0),"")</f>
        <v/>
      </c>
      <c r="D632" s="6"/>
      <c r="E632" s="6"/>
      <c r="F632" s="6"/>
      <c r="G632" s="6"/>
      <c r="H632" s="6"/>
      <c r="I632" s="6"/>
      <c r="J632" s="6"/>
      <c r="K632" s="6"/>
      <c r="L632" s="6"/>
      <c r="M632" s="2" t="str">
        <f>IFERROR(VLOOKUP(L632,DONNEES!$P$2:$Q$8,2,0),"")</f>
        <v/>
      </c>
      <c r="N632" s="6"/>
      <c r="O632" s="18"/>
      <c r="P632" s="18"/>
      <c r="Q632" s="6"/>
      <c r="R632" s="2" t="str">
        <f>IFERROR(VLOOKUP(Q632,DONNEES!$N$2:$O$17,2,0),"")</f>
        <v/>
      </c>
      <c r="S632" s="6"/>
      <c r="T632" s="2" t="str">
        <f>IFERROR(VLOOKUP(S632,DONNEES!$R$2:$S$6,2,0),"")</f>
        <v/>
      </c>
      <c r="V632" s="11" t="str">
        <f t="shared" si="127"/>
        <v/>
      </c>
      <c r="W632" s="11" t="b">
        <f t="shared" si="128"/>
        <v>0</v>
      </c>
      <c r="X632" s="11" t="b">
        <f t="shared" si="129"/>
        <v>0</v>
      </c>
      <c r="Y632" s="12">
        <f t="shared" si="130"/>
        <v>0</v>
      </c>
      <c r="Z632" s="11">
        <f t="shared" si="133"/>
        <v>0</v>
      </c>
      <c r="AA632" s="11">
        <f t="shared" si="134"/>
        <v>0</v>
      </c>
      <c r="AB632" s="11">
        <f t="shared" si="131"/>
        <v>1</v>
      </c>
      <c r="AC632" s="11">
        <f t="shared" si="132"/>
        <v>1</v>
      </c>
      <c r="AE632" s="11" t="str">
        <f>IF(E632&lt;&gt;"",OR(VLOOKUP(H632,DONNEES!$G$2:$H$7,2,0)="09",VLOOKUP(H632,DONNEES!$G$2:$H$7,2,0)="19"),"")</f>
        <v/>
      </c>
      <c r="AJ632" s="17" t="b">
        <f t="shared" si="135"/>
        <v>1</v>
      </c>
      <c r="AK632" s="11" t="str">
        <f t="shared" si="136"/>
        <v/>
      </c>
      <c r="AL632" s="11" t="str">
        <f t="shared" si="137"/>
        <v/>
      </c>
      <c r="AM632" s="11" t="str">
        <f t="shared" si="139"/>
        <v/>
      </c>
      <c r="AN632" s="11" t="str">
        <f t="shared" si="138"/>
        <v/>
      </c>
    </row>
    <row r="633" spans="1:40" x14ac:dyDescent="0.25">
      <c r="A633" s="6"/>
      <c r="B633" s="6"/>
      <c r="C633" s="2" t="str">
        <f>IFERROR(VLOOKUP(B633,DONNEES!$E:$F,2,0),"")</f>
        <v/>
      </c>
      <c r="D633" s="6"/>
      <c r="E633" s="6"/>
      <c r="F633" s="6"/>
      <c r="G633" s="6"/>
      <c r="H633" s="6"/>
      <c r="I633" s="6"/>
      <c r="J633" s="6"/>
      <c r="K633" s="6"/>
      <c r="L633" s="6"/>
      <c r="M633" s="2" t="str">
        <f>IFERROR(VLOOKUP(L633,DONNEES!$P$2:$Q$8,2,0),"")</f>
        <v/>
      </c>
      <c r="N633" s="6"/>
      <c r="O633" s="18"/>
      <c r="P633" s="18"/>
      <c r="Q633" s="6"/>
      <c r="R633" s="2" t="str">
        <f>IFERROR(VLOOKUP(Q633,DONNEES!$N$2:$O$17,2,0),"")</f>
        <v/>
      </c>
      <c r="S633" s="6"/>
      <c r="T633" s="2" t="str">
        <f>IFERROR(VLOOKUP(S633,DONNEES!$R$2:$S$6,2,0),"")</f>
        <v/>
      </c>
      <c r="V633" s="11" t="str">
        <f t="shared" si="127"/>
        <v/>
      </c>
      <c r="W633" s="11" t="b">
        <f t="shared" si="128"/>
        <v>0</v>
      </c>
      <c r="X633" s="11" t="b">
        <f t="shared" si="129"/>
        <v>0</v>
      </c>
      <c r="Y633" s="12">
        <f t="shared" si="130"/>
        <v>0</v>
      </c>
      <c r="Z633" s="11">
        <f t="shared" si="133"/>
        <v>0</v>
      </c>
      <c r="AA633" s="11">
        <f t="shared" si="134"/>
        <v>0</v>
      </c>
      <c r="AB633" s="11">
        <f t="shared" si="131"/>
        <v>1</v>
      </c>
      <c r="AC633" s="11">
        <f t="shared" si="132"/>
        <v>1</v>
      </c>
      <c r="AE633" s="11" t="str">
        <f>IF(E633&lt;&gt;"",OR(VLOOKUP(H633,DONNEES!$G$2:$H$7,2,0)="09",VLOOKUP(H633,DONNEES!$G$2:$H$7,2,0)="19"),"")</f>
        <v/>
      </c>
      <c r="AJ633" s="17" t="b">
        <f t="shared" si="135"/>
        <v>1</v>
      </c>
      <c r="AK633" s="11" t="str">
        <f t="shared" si="136"/>
        <v/>
      </c>
      <c r="AL633" s="11" t="str">
        <f t="shared" si="137"/>
        <v/>
      </c>
      <c r="AM633" s="11" t="str">
        <f t="shared" si="139"/>
        <v/>
      </c>
      <c r="AN633" s="11" t="str">
        <f t="shared" si="138"/>
        <v/>
      </c>
    </row>
    <row r="634" spans="1:40" x14ac:dyDescent="0.25">
      <c r="A634" s="6"/>
      <c r="B634" s="6"/>
      <c r="C634" s="2" t="str">
        <f>IFERROR(VLOOKUP(B634,DONNEES!$E:$F,2,0),"")</f>
        <v/>
      </c>
      <c r="D634" s="6"/>
      <c r="E634" s="6"/>
      <c r="F634" s="6"/>
      <c r="G634" s="6"/>
      <c r="H634" s="6"/>
      <c r="I634" s="6"/>
      <c r="J634" s="6"/>
      <c r="K634" s="6"/>
      <c r="L634" s="6"/>
      <c r="M634" s="2" t="str">
        <f>IFERROR(VLOOKUP(L634,DONNEES!$P$2:$Q$8,2,0),"")</f>
        <v/>
      </c>
      <c r="N634" s="6"/>
      <c r="O634" s="18"/>
      <c r="P634" s="18"/>
      <c r="Q634" s="6"/>
      <c r="R634" s="2" t="str">
        <f>IFERROR(VLOOKUP(Q634,DONNEES!$N$2:$O$17,2,0),"")</f>
        <v/>
      </c>
      <c r="S634" s="6"/>
      <c r="T634" s="2" t="str">
        <f>IFERROR(VLOOKUP(S634,DONNEES!$R$2:$S$6,2,0),"")</f>
        <v/>
      </c>
      <c r="V634" s="11" t="str">
        <f t="shared" si="127"/>
        <v/>
      </c>
      <c r="W634" s="11" t="b">
        <f t="shared" si="128"/>
        <v>0</v>
      </c>
      <c r="X634" s="11" t="b">
        <f t="shared" si="129"/>
        <v>0</v>
      </c>
      <c r="Y634" s="12">
        <f t="shared" si="130"/>
        <v>0</v>
      </c>
      <c r="Z634" s="11">
        <f t="shared" si="133"/>
        <v>0</v>
      </c>
      <c r="AA634" s="11">
        <f t="shared" si="134"/>
        <v>0</v>
      </c>
      <c r="AB634" s="11">
        <f t="shared" si="131"/>
        <v>1</v>
      </c>
      <c r="AC634" s="11">
        <f t="shared" si="132"/>
        <v>1</v>
      </c>
      <c r="AE634" s="11" t="str">
        <f>IF(E634&lt;&gt;"",OR(VLOOKUP(H634,DONNEES!$G$2:$H$7,2,0)="09",VLOOKUP(H634,DONNEES!$G$2:$H$7,2,0)="19"),"")</f>
        <v/>
      </c>
      <c r="AJ634" s="17" t="b">
        <f t="shared" si="135"/>
        <v>1</v>
      </c>
      <c r="AK634" s="11" t="str">
        <f t="shared" si="136"/>
        <v/>
      </c>
      <c r="AL634" s="11" t="str">
        <f t="shared" si="137"/>
        <v/>
      </c>
      <c r="AM634" s="11" t="str">
        <f t="shared" si="139"/>
        <v/>
      </c>
      <c r="AN634" s="11" t="str">
        <f t="shared" si="138"/>
        <v/>
      </c>
    </row>
    <row r="635" spans="1:40" x14ac:dyDescent="0.25">
      <c r="A635" s="6"/>
      <c r="B635" s="6"/>
      <c r="C635" s="2" t="str">
        <f>IFERROR(VLOOKUP(B635,DONNEES!$E:$F,2,0),"")</f>
        <v/>
      </c>
      <c r="D635" s="6"/>
      <c r="E635" s="6"/>
      <c r="F635" s="6"/>
      <c r="G635" s="6"/>
      <c r="H635" s="6"/>
      <c r="I635" s="6"/>
      <c r="J635" s="6"/>
      <c r="K635" s="6"/>
      <c r="L635" s="6"/>
      <c r="M635" s="2" t="str">
        <f>IFERROR(VLOOKUP(L635,DONNEES!$P$2:$Q$8,2,0),"")</f>
        <v/>
      </c>
      <c r="N635" s="6"/>
      <c r="O635" s="18"/>
      <c r="P635" s="18"/>
      <c r="Q635" s="6"/>
      <c r="R635" s="2" t="str">
        <f>IFERROR(VLOOKUP(Q635,DONNEES!$N$2:$O$17,2,0),"")</f>
        <v/>
      </c>
      <c r="S635" s="6"/>
      <c r="T635" s="2" t="str">
        <f>IFERROR(VLOOKUP(S635,DONNEES!$R$2:$S$6,2,0),"")</f>
        <v/>
      </c>
      <c r="V635" s="11" t="str">
        <f t="shared" si="127"/>
        <v/>
      </c>
      <c r="W635" s="11" t="b">
        <f t="shared" si="128"/>
        <v>0</v>
      </c>
      <c r="X635" s="11" t="b">
        <f t="shared" si="129"/>
        <v>0</v>
      </c>
      <c r="Y635" s="12">
        <f t="shared" si="130"/>
        <v>0</v>
      </c>
      <c r="Z635" s="11">
        <f t="shared" si="133"/>
        <v>0</v>
      </c>
      <c r="AA635" s="11">
        <f t="shared" si="134"/>
        <v>0</v>
      </c>
      <c r="AB635" s="11">
        <f t="shared" si="131"/>
        <v>1</v>
      </c>
      <c r="AC635" s="11">
        <f t="shared" si="132"/>
        <v>1</v>
      </c>
      <c r="AE635" s="11" t="str">
        <f>IF(E635&lt;&gt;"",OR(VLOOKUP(H635,DONNEES!$G$2:$H$7,2,0)="09",VLOOKUP(H635,DONNEES!$G$2:$H$7,2,0)="19"),"")</f>
        <v/>
      </c>
      <c r="AJ635" s="17" t="b">
        <f t="shared" si="135"/>
        <v>1</v>
      </c>
      <c r="AK635" s="11" t="str">
        <f t="shared" si="136"/>
        <v/>
      </c>
      <c r="AL635" s="11" t="str">
        <f t="shared" si="137"/>
        <v/>
      </c>
      <c r="AM635" s="11" t="str">
        <f t="shared" si="139"/>
        <v/>
      </c>
      <c r="AN635" s="11" t="str">
        <f t="shared" si="138"/>
        <v/>
      </c>
    </row>
    <row r="636" spans="1:40" x14ac:dyDescent="0.25">
      <c r="A636" s="6"/>
      <c r="B636" s="6"/>
      <c r="C636" s="2" t="str">
        <f>IFERROR(VLOOKUP(B636,DONNEES!$E:$F,2,0),"")</f>
        <v/>
      </c>
      <c r="D636" s="6"/>
      <c r="E636" s="6"/>
      <c r="F636" s="6"/>
      <c r="G636" s="6"/>
      <c r="H636" s="6"/>
      <c r="I636" s="6"/>
      <c r="J636" s="6"/>
      <c r="K636" s="6"/>
      <c r="L636" s="6"/>
      <c r="M636" s="2" t="str">
        <f>IFERROR(VLOOKUP(L636,DONNEES!$P$2:$Q$8,2,0),"")</f>
        <v/>
      </c>
      <c r="N636" s="6"/>
      <c r="O636" s="18"/>
      <c r="P636" s="18"/>
      <c r="Q636" s="6"/>
      <c r="R636" s="2" t="str">
        <f>IFERROR(VLOOKUP(Q636,DONNEES!$N$2:$O$17,2,0),"")</f>
        <v/>
      </c>
      <c r="S636" s="6"/>
      <c r="T636" s="2" t="str">
        <f>IFERROR(VLOOKUP(S636,DONNEES!$R$2:$S$6,2,0),"")</f>
        <v/>
      </c>
      <c r="V636" s="11" t="str">
        <f t="shared" si="127"/>
        <v/>
      </c>
      <c r="W636" s="11" t="b">
        <f t="shared" si="128"/>
        <v>0</v>
      </c>
      <c r="X636" s="11" t="b">
        <f t="shared" si="129"/>
        <v>0</v>
      </c>
      <c r="Y636" s="12">
        <f t="shared" si="130"/>
        <v>0</v>
      </c>
      <c r="Z636" s="11">
        <f t="shared" si="133"/>
        <v>0</v>
      </c>
      <c r="AA636" s="11">
        <f t="shared" si="134"/>
        <v>0</v>
      </c>
      <c r="AB636" s="11">
        <f t="shared" si="131"/>
        <v>1</v>
      </c>
      <c r="AC636" s="11">
        <f t="shared" si="132"/>
        <v>1</v>
      </c>
      <c r="AE636" s="11" t="str">
        <f>IF(E636&lt;&gt;"",OR(VLOOKUP(H636,DONNEES!$G$2:$H$7,2,0)="09",VLOOKUP(H636,DONNEES!$G$2:$H$7,2,0)="19"),"")</f>
        <v/>
      </c>
      <c r="AJ636" s="17" t="b">
        <f t="shared" si="135"/>
        <v>1</v>
      </c>
      <c r="AK636" s="11" t="str">
        <f t="shared" si="136"/>
        <v/>
      </c>
      <c r="AL636" s="11" t="str">
        <f t="shared" si="137"/>
        <v/>
      </c>
      <c r="AM636" s="11" t="str">
        <f t="shared" si="139"/>
        <v/>
      </c>
      <c r="AN636" s="11" t="str">
        <f t="shared" si="138"/>
        <v/>
      </c>
    </row>
    <row r="637" spans="1:40" x14ac:dyDescent="0.25">
      <c r="A637" s="6"/>
      <c r="B637" s="6"/>
      <c r="C637" s="2" t="str">
        <f>IFERROR(VLOOKUP(B637,DONNEES!$E:$F,2,0),"")</f>
        <v/>
      </c>
      <c r="D637" s="6"/>
      <c r="E637" s="6"/>
      <c r="F637" s="6"/>
      <c r="G637" s="6"/>
      <c r="H637" s="6"/>
      <c r="I637" s="6"/>
      <c r="J637" s="6"/>
      <c r="K637" s="6"/>
      <c r="L637" s="6"/>
      <c r="M637" s="2" t="str">
        <f>IFERROR(VLOOKUP(L637,DONNEES!$P$2:$Q$8,2,0),"")</f>
        <v/>
      </c>
      <c r="N637" s="6"/>
      <c r="O637" s="18"/>
      <c r="P637" s="18"/>
      <c r="Q637" s="6"/>
      <c r="R637" s="2" t="str">
        <f>IFERROR(VLOOKUP(Q637,DONNEES!$N$2:$O$17,2,0),"")</f>
        <v/>
      </c>
      <c r="S637" s="6"/>
      <c r="T637" s="2" t="str">
        <f>IFERROR(VLOOKUP(S637,DONNEES!$R$2:$S$6,2,0),"")</f>
        <v/>
      </c>
      <c r="V637" s="11" t="str">
        <f t="shared" si="127"/>
        <v/>
      </c>
      <c r="W637" s="11" t="b">
        <f t="shared" si="128"/>
        <v>0</v>
      </c>
      <c r="X637" s="11" t="b">
        <f t="shared" si="129"/>
        <v>0</v>
      </c>
      <c r="Y637" s="12">
        <f t="shared" si="130"/>
        <v>0</v>
      </c>
      <c r="Z637" s="11">
        <f t="shared" si="133"/>
        <v>0</v>
      </c>
      <c r="AA637" s="11">
        <f t="shared" si="134"/>
        <v>0</v>
      </c>
      <c r="AB637" s="11">
        <f t="shared" si="131"/>
        <v>1</v>
      </c>
      <c r="AC637" s="11">
        <f t="shared" si="132"/>
        <v>1</v>
      </c>
      <c r="AE637" s="11" t="str">
        <f>IF(E637&lt;&gt;"",OR(VLOOKUP(H637,DONNEES!$G$2:$H$7,2,0)="09",VLOOKUP(H637,DONNEES!$G$2:$H$7,2,0)="19"),"")</f>
        <v/>
      </c>
      <c r="AJ637" s="17" t="b">
        <f t="shared" si="135"/>
        <v>1</v>
      </c>
      <c r="AK637" s="11" t="str">
        <f t="shared" si="136"/>
        <v/>
      </c>
      <c r="AL637" s="11" t="str">
        <f t="shared" si="137"/>
        <v/>
      </c>
      <c r="AM637" s="11" t="str">
        <f t="shared" si="139"/>
        <v/>
      </c>
      <c r="AN637" s="11" t="str">
        <f t="shared" si="138"/>
        <v/>
      </c>
    </row>
    <row r="638" spans="1:40" x14ac:dyDescent="0.25">
      <c r="A638" s="6"/>
      <c r="B638" s="6"/>
      <c r="C638" s="2" t="str">
        <f>IFERROR(VLOOKUP(B638,DONNEES!$E:$F,2,0),"")</f>
        <v/>
      </c>
      <c r="D638" s="6"/>
      <c r="E638" s="6"/>
      <c r="F638" s="6"/>
      <c r="G638" s="6"/>
      <c r="H638" s="6"/>
      <c r="I638" s="6"/>
      <c r="J638" s="6"/>
      <c r="K638" s="6"/>
      <c r="L638" s="6"/>
      <c r="M638" s="2" t="str">
        <f>IFERROR(VLOOKUP(L638,DONNEES!$P$2:$Q$8,2,0),"")</f>
        <v/>
      </c>
      <c r="N638" s="6"/>
      <c r="O638" s="18"/>
      <c r="P638" s="18"/>
      <c r="Q638" s="6"/>
      <c r="R638" s="2" t="str">
        <f>IFERROR(VLOOKUP(Q638,DONNEES!$N$2:$O$17,2,0),"")</f>
        <v/>
      </c>
      <c r="S638" s="6"/>
      <c r="T638" s="2" t="str">
        <f>IFERROR(VLOOKUP(S638,DONNEES!$R$2:$S$6,2,0),"")</f>
        <v/>
      </c>
      <c r="V638" s="11" t="str">
        <f t="shared" si="127"/>
        <v/>
      </c>
      <c r="W638" s="11" t="b">
        <f t="shared" si="128"/>
        <v>0</v>
      </c>
      <c r="X638" s="11" t="b">
        <f t="shared" si="129"/>
        <v>0</v>
      </c>
      <c r="Y638" s="12">
        <f t="shared" si="130"/>
        <v>0</v>
      </c>
      <c r="Z638" s="11">
        <f t="shared" si="133"/>
        <v>0</v>
      </c>
      <c r="AA638" s="11">
        <f t="shared" si="134"/>
        <v>0</v>
      </c>
      <c r="AB638" s="11">
        <f t="shared" si="131"/>
        <v>1</v>
      </c>
      <c r="AC638" s="11">
        <f t="shared" si="132"/>
        <v>1</v>
      </c>
      <c r="AE638" s="11" t="str">
        <f>IF(E638&lt;&gt;"",OR(VLOOKUP(H638,DONNEES!$G$2:$H$7,2,0)="09",VLOOKUP(H638,DONNEES!$G$2:$H$7,2,0)="19"),"")</f>
        <v/>
      </c>
      <c r="AJ638" s="17" t="b">
        <f t="shared" si="135"/>
        <v>1</v>
      </c>
      <c r="AK638" s="11" t="str">
        <f t="shared" si="136"/>
        <v/>
      </c>
      <c r="AL638" s="11" t="str">
        <f t="shared" si="137"/>
        <v/>
      </c>
      <c r="AM638" s="11" t="str">
        <f t="shared" si="139"/>
        <v/>
      </c>
      <c r="AN638" s="11" t="str">
        <f t="shared" si="138"/>
        <v/>
      </c>
    </row>
    <row r="639" spans="1:40" x14ac:dyDescent="0.25">
      <c r="A639" s="6"/>
      <c r="B639" s="6"/>
      <c r="C639" s="2" t="str">
        <f>IFERROR(VLOOKUP(B639,DONNEES!$E:$F,2,0),"")</f>
        <v/>
      </c>
      <c r="D639" s="6"/>
      <c r="E639" s="6"/>
      <c r="F639" s="6"/>
      <c r="G639" s="6"/>
      <c r="H639" s="6"/>
      <c r="I639" s="6"/>
      <c r="J639" s="6"/>
      <c r="K639" s="6"/>
      <c r="L639" s="6"/>
      <c r="M639" s="2" t="str">
        <f>IFERROR(VLOOKUP(L639,DONNEES!$P$2:$Q$8,2,0),"")</f>
        <v/>
      </c>
      <c r="N639" s="6"/>
      <c r="O639" s="18"/>
      <c r="P639" s="18"/>
      <c r="Q639" s="6"/>
      <c r="R639" s="2" t="str">
        <f>IFERROR(VLOOKUP(Q639,DONNEES!$N$2:$O$17,2,0),"")</f>
        <v/>
      </c>
      <c r="S639" s="6"/>
      <c r="T639" s="2" t="str">
        <f>IFERROR(VLOOKUP(S639,DONNEES!$R$2:$S$6,2,0),"")</f>
        <v/>
      </c>
      <c r="V639" s="11" t="str">
        <f t="shared" si="127"/>
        <v/>
      </c>
      <c r="W639" s="11" t="b">
        <f t="shared" si="128"/>
        <v>0</v>
      </c>
      <c r="X639" s="11" t="b">
        <f t="shared" si="129"/>
        <v>0</v>
      </c>
      <c r="Y639" s="12">
        <f t="shared" si="130"/>
        <v>0</v>
      </c>
      <c r="Z639" s="11">
        <f t="shared" si="133"/>
        <v>0</v>
      </c>
      <c r="AA639" s="11">
        <f t="shared" si="134"/>
        <v>0</v>
      </c>
      <c r="AB639" s="11">
        <f t="shared" si="131"/>
        <v>1</v>
      </c>
      <c r="AC639" s="11">
        <f t="shared" si="132"/>
        <v>1</v>
      </c>
      <c r="AE639" s="11" t="str">
        <f>IF(E639&lt;&gt;"",OR(VLOOKUP(H639,DONNEES!$G$2:$H$7,2,0)="09",VLOOKUP(H639,DONNEES!$G$2:$H$7,2,0)="19"),"")</f>
        <v/>
      </c>
      <c r="AJ639" s="17" t="b">
        <f t="shared" si="135"/>
        <v>1</v>
      </c>
      <c r="AK639" s="11" t="str">
        <f t="shared" si="136"/>
        <v/>
      </c>
      <c r="AL639" s="11" t="str">
        <f t="shared" si="137"/>
        <v/>
      </c>
      <c r="AM639" s="11" t="str">
        <f t="shared" si="139"/>
        <v/>
      </c>
      <c r="AN639" s="11" t="str">
        <f t="shared" si="138"/>
        <v/>
      </c>
    </row>
    <row r="640" spans="1:40" x14ac:dyDescent="0.25">
      <c r="A640" s="6"/>
      <c r="B640" s="6"/>
      <c r="C640" s="2" t="str">
        <f>IFERROR(VLOOKUP(B640,DONNEES!$E:$F,2,0),"")</f>
        <v/>
      </c>
      <c r="D640" s="6"/>
      <c r="E640" s="6"/>
      <c r="F640" s="6"/>
      <c r="G640" s="6"/>
      <c r="H640" s="6"/>
      <c r="I640" s="6"/>
      <c r="J640" s="6"/>
      <c r="K640" s="6"/>
      <c r="L640" s="6"/>
      <c r="M640" s="2" t="str">
        <f>IFERROR(VLOOKUP(L640,DONNEES!$P$2:$Q$8,2,0),"")</f>
        <v/>
      </c>
      <c r="N640" s="6"/>
      <c r="O640" s="18"/>
      <c r="P640" s="18"/>
      <c r="Q640" s="6"/>
      <c r="R640" s="2" t="str">
        <f>IFERROR(VLOOKUP(Q640,DONNEES!$N$2:$O$17,2,0),"")</f>
        <v/>
      </c>
      <c r="S640" s="6"/>
      <c r="T640" s="2" t="str">
        <f>IFERROR(VLOOKUP(S640,DONNEES!$R$2:$S$6,2,0),"")</f>
        <v/>
      </c>
      <c r="V640" s="11" t="str">
        <f t="shared" si="127"/>
        <v/>
      </c>
      <c r="W640" s="11" t="b">
        <f t="shared" si="128"/>
        <v>0</v>
      </c>
      <c r="X640" s="11" t="b">
        <f t="shared" si="129"/>
        <v>0</v>
      </c>
      <c r="Y640" s="12">
        <f t="shared" si="130"/>
        <v>0</v>
      </c>
      <c r="Z640" s="11">
        <f t="shared" si="133"/>
        <v>0</v>
      </c>
      <c r="AA640" s="11">
        <f t="shared" si="134"/>
        <v>0</v>
      </c>
      <c r="AB640" s="11">
        <f t="shared" si="131"/>
        <v>1</v>
      </c>
      <c r="AC640" s="11">
        <f t="shared" si="132"/>
        <v>1</v>
      </c>
      <c r="AE640" s="11" t="str">
        <f>IF(E640&lt;&gt;"",OR(VLOOKUP(H640,DONNEES!$G$2:$H$7,2,0)="09",VLOOKUP(H640,DONNEES!$G$2:$H$7,2,0)="19"),"")</f>
        <v/>
      </c>
      <c r="AJ640" s="17" t="b">
        <f t="shared" si="135"/>
        <v>1</v>
      </c>
      <c r="AK640" s="11" t="str">
        <f t="shared" si="136"/>
        <v/>
      </c>
      <c r="AL640" s="11" t="str">
        <f t="shared" si="137"/>
        <v/>
      </c>
      <c r="AM640" s="11" t="str">
        <f t="shared" si="139"/>
        <v/>
      </c>
      <c r="AN640" s="11" t="str">
        <f t="shared" si="138"/>
        <v/>
      </c>
    </row>
    <row r="641" spans="1:40" x14ac:dyDescent="0.25">
      <c r="A641" s="6"/>
      <c r="B641" s="6"/>
      <c r="C641" s="2" t="str">
        <f>IFERROR(VLOOKUP(B641,DONNEES!$E:$F,2,0),"")</f>
        <v/>
      </c>
      <c r="D641" s="6"/>
      <c r="E641" s="6"/>
      <c r="F641" s="6"/>
      <c r="G641" s="6"/>
      <c r="H641" s="6"/>
      <c r="I641" s="6"/>
      <c r="J641" s="6"/>
      <c r="K641" s="6"/>
      <c r="L641" s="6"/>
      <c r="M641" s="2" t="str">
        <f>IFERROR(VLOOKUP(L641,DONNEES!$P$2:$Q$8,2,0),"")</f>
        <v/>
      </c>
      <c r="N641" s="6"/>
      <c r="O641" s="18"/>
      <c r="P641" s="18"/>
      <c r="Q641" s="6"/>
      <c r="R641" s="2" t="str">
        <f>IFERROR(VLOOKUP(Q641,DONNEES!$N$2:$O$17,2,0),"")</f>
        <v/>
      </c>
      <c r="S641" s="6"/>
      <c r="T641" s="2" t="str">
        <f>IFERROR(VLOOKUP(S641,DONNEES!$R$2:$S$6,2,0),"")</f>
        <v/>
      </c>
      <c r="V641" s="11" t="str">
        <f t="shared" si="127"/>
        <v/>
      </c>
      <c r="W641" s="11" t="b">
        <f t="shared" si="128"/>
        <v>0</v>
      </c>
      <c r="X641" s="11" t="b">
        <f t="shared" si="129"/>
        <v>0</v>
      </c>
      <c r="Y641" s="12">
        <f t="shared" si="130"/>
        <v>0</v>
      </c>
      <c r="Z641" s="11">
        <f t="shared" si="133"/>
        <v>0</v>
      </c>
      <c r="AA641" s="11">
        <f t="shared" si="134"/>
        <v>0</v>
      </c>
      <c r="AB641" s="11">
        <f t="shared" si="131"/>
        <v>1</v>
      </c>
      <c r="AC641" s="11">
        <f t="shared" si="132"/>
        <v>1</v>
      </c>
      <c r="AE641" s="11" t="str">
        <f>IF(E641&lt;&gt;"",OR(VLOOKUP(H641,DONNEES!$G$2:$H$7,2,0)="09",VLOOKUP(H641,DONNEES!$G$2:$H$7,2,0)="19"),"")</f>
        <v/>
      </c>
      <c r="AJ641" s="17" t="b">
        <f t="shared" si="135"/>
        <v>1</v>
      </c>
      <c r="AK641" s="11" t="str">
        <f t="shared" si="136"/>
        <v/>
      </c>
      <c r="AL641" s="11" t="str">
        <f t="shared" si="137"/>
        <v/>
      </c>
      <c r="AM641" s="11" t="str">
        <f t="shared" si="139"/>
        <v/>
      </c>
      <c r="AN641" s="11" t="str">
        <f t="shared" si="138"/>
        <v/>
      </c>
    </row>
    <row r="642" spans="1:40" x14ac:dyDescent="0.25">
      <c r="A642" s="6"/>
      <c r="B642" s="6"/>
      <c r="C642" s="2" t="str">
        <f>IFERROR(VLOOKUP(B642,DONNEES!$E:$F,2,0),"")</f>
        <v/>
      </c>
      <c r="D642" s="6"/>
      <c r="E642" s="6"/>
      <c r="F642" s="6"/>
      <c r="G642" s="6"/>
      <c r="H642" s="6"/>
      <c r="I642" s="6"/>
      <c r="J642" s="6"/>
      <c r="K642" s="6"/>
      <c r="L642" s="6"/>
      <c r="M642" s="2" t="str">
        <f>IFERROR(VLOOKUP(L642,DONNEES!$P$2:$Q$8,2,0),"")</f>
        <v/>
      </c>
      <c r="N642" s="6"/>
      <c r="O642" s="18"/>
      <c r="P642" s="18"/>
      <c r="Q642" s="6"/>
      <c r="R642" s="2" t="str">
        <f>IFERROR(VLOOKUP(Q642,DONNEES!$N$2:$O$17,2,0),"")</f>
        <v/>
      </c>
      <c r="S642" s="6"/>
      <c r="T642" s="2" t="str">
        <f>IFERROR(VLOOKUP(S642,DONNEES!$R$2:$S$6,2,0),"")</f>
        <v/>
      </c>
      <c r="V642" s="11" t="str">
        <f t="shared" si="127"/>
        <v/>
      </c>
      <c r="W642" s="11" t="b">
        <f t="shared" si="128"/>
        <v>0</v>
      </c>
      <c r="X642" s="11" t="b">
        <f t="shared" si="129"/>
        <v>0</v>
      </c>
      <c r="Y642" s="12">
        <f t="shared" si="130"/>
        <v>0</v>
      </c>
      <c r="Z642" s="11">
        <f t="shared" si="133"/>
        <v>0</v>
      </c>
      <c r="AA642" s="11">
        <f t="shared" si="134"/>
        <v>0</v>
      </c>
      <c r="AB642" s="11">
        <f t="shared" si="131"/>
        <v>1</v>
      </c>
      <c r="AC642" s="11">
        <f t="shared" si="132"/>
        <v>1</v>
      </c>
      <c r="AE642" s="11" t="str">
        <f>IF(E642&lt;&gt;"",OR(VLOOKUP(H642,DONNEES!$G$2:$H$7,2,0)="09",VLOOKUP(H642,DONNEES!$G$2:$H$7,2,0)="19"),"")</f>
        <v/>
      </c>
      <c r="AJ642" s="17" t="b">
        <f t="shared" si="135"/>
        <v>1</v>
      </c>
      <c r="AK642" s="11" t="str">
        <f t="shared" si="136"/>
        <v/>
      </c>
      <c r="AL642" s="11" t="str">
        <f t="shared" si="137"/>
        <v/>
      </c>
      <c r="AM642" s="11" t="str">
        <f t="shared" si="139"/>
        <v/>
      </c>
      <c r="AN642" s="11" t="str">
        <f t="shared" si="138"/>
        <v/>
      </c>
    </row>
    <row r="643" spans="1:40" x14ac:dyDescent="0.25">
      <c r="A643" s="6"/>
      <c r="B643" s="6"/>
      <c r="C643" s="2" t="str">
        <f>IFERROR(VLOOKUP(B643,DONNEES!$E:$F,2,0),"")</f>
        <v/>
      </c>
      <c r="D643" s="6"/>
      <c r="E643" s="6"/>
      <c r="F643" s="6"/>
      <c r="G643" s="6"/>
      <c r="H643" s="6"/>
      <c r="I643" s="6"/>
      <c r="J643" s="6"/>
      <c r="K643" s="6"/>
      <c r="L643" s="6"/>
      <c r="M643" s="2" t="str">
        <f>IFERROR(VLOOKUP(L643,DONNEES!$P$2:$Q$8,2,0),"")</f>
        <v/>
      </c>
      <c r="N643" s="6"/>
      <c r="O643" s="18"/>
      <c r="P643" s="18"/>
      <c r="Q643" s="6"/>
      <c r="R643" s="2" t="str">
        <f>IFERROR(VLOOKUP(Q643,DONNEES!$N$2:$O$17,2,0),"")</f>
        <v/>
      </c>
      <c r="S643" s="6"/>
      <c r="T643" s="2" t="str">
        <f>IFERROR(VLOOKUP(S643,DONNEES!$R$2:$S$6,2,0),"")</f>
        <v/>
      </c>
      <c r="V643" s="11" t="str">
        <f t="shared" si="127"/>
        <v/>
      </c>
      <c r="W643" s="11" t="b">
        <f t="shared" si="128"/>
        <v>0</v>
      </c>
      <c r="X643" s="11" t="b">
        <f t="shared" si="129"/>
        <v>0</v>
      </c>
      <c r="Y643" s="12">
        <f t="shared" si="130"/>
        <v>0</v>
      </c>
      <c r="Z643" s="11">
        <f t="shared" si="133"/>
        <v>0</v>
      </c>
      <c r="AA643" s="11">
        <f t="shared" si="134"/>
        <v>0</v>
      </c>
      <c r="AB643" s="11">
        <f t="shared" si="131"/>
        <v>1</v>
      </c>
      <c r="AC643" s="11">
        <f t="shared" si="132"/>
        <v>1</v>
      </c>
      <c r="AE643" s="11" t="str">
        <f>IF(E643&lt;&gt;"",OR(VLOOKUP(H643,DONNEES!$G$2:$H$7,2,0)="09",VLOOKUP(H643,DONNEES!$G$2:$H$7,2,0)="19"),"")</f>
        <v/>
      </c>
      <c r="AJ643" s="17" t="b">
        <f t="shared" si="135"/>
        <v>1</v>
      </c>
      <c r="AK643" s="11" t="str">
        <f t="shared" si="136"/>
        <v/>
      </c>
      <c r="AL643" s="11" t="str">
        <f t="shared" si="137"/>
        <v/>
      </c>
      <c r="AM643" s="11" t="str">
        <f t="shared" si="139"/>
        <v/>
      </c>
      <c r="AN643" s="11" t="str">
        <f t="shared" si="138"/>
        <v/>
      </c>
    </row>
    <row r="644" spans="1:40" x14ac:dyDescent="0.25">
      <c r="A644" s="6"/>
      <c r="B644" s="6"/>
      <c r="C644" s="2" t="str">
        <f>IFERROR(VLOOKUP(B644,DONNEES!$E:$F,2,0),"")</f>
        <v/>
      </c>
      <c r="D644" s="6"/>
      <c r="E644" s="6"/>
      <c r="F644" s="6"/>
      <c r="G644" s="6"/>
      <c r="H644" s="6"/>
      <c r="I644" s="6"/>
      <c r="J644" s="6"/>
      <c r="K644" s="6"/>
      <c r="L644" s="6"/>
      <c r="M644" s="2" t="str">
        <f>IFERROR(VLOOKUP(L644,DONNEES!$P$2:$Q$8,2,0),"")</f>
        <v/>
      </c>
      <c r="N644" s="6"/>
      <c r="O644" s="18"/>
      <c r="P644" s="18"/>
      <c r="Q644" s="6"/>
      <c r="R644" s="2" t="str">
        <f>IFERROR(VLOOKUP(Q644,DONNEES!$N$2:$O$17,2,0),"")</f>
        <v/>
      </c>
      <c r="S644" s="6"/>
      <c r="T644" s="2" t="str">
        <f>IFERROR(VLOOKUP(S644,DONNEES!$R$2:$S$6,2,0),"")</f>
        <v/>
      </c>
      <c r="V644" s="11" t="str">
        <f t="shared" si="127"/>
        <v/>
      </c>
      <c r="W644" s="11" t="b">
        <f t="shared" si="128"/>
        <v>0</v>
      </c>
      <c r="X644" s="11" t="b">
        <f t="shared" si="129"/>
        <v>0</v>
      </c>
      <c r="Y644" s="12">
        <f t="shared" si="130"/>
        <v>0</v>
      </c>
      <c r="Z644" s="11">
        <f t="shared" si="133"/>
        <v>0</v>
      </c>
      <c r="AA644" s="11">
        <f t="shared" si="134"/>
        <v>0</v>
      </c>
      <c r="AB644" s="11">
        <f t="shared" si="131"/>
        <v>1</v>
      </c>
      <c r="AC644" s="11">
        <f t="shared" si="132"/>
        <v>1</v>
      </c>
      <c r="AE644" s="11" t="str">
        <f>IF(E644&lt;&gt;"",OR(VLOOKUP(H644,DONNEES!$G$2:$H$7,2,0)="09",VLOOKUP(H644,DONNEES!$G$2:$H$7,2,0)="19"),"")</f>
        <v/>
      </c>
      <c r="AJ644" s="17" t="b">
        <f t="shared" si="135"/>
        <v>1</v>
      </c>
      <c r="AK644" s="11" t="str">
        <f t="shared" si="136"/>
        <v/>
      </c>
      <c r="AL644" s="11" t="str">
        <f t="shared" si="137"/>
        <v/>
      </c>
      <c r="AM644" s="11" t="str">
        <f t="shared" si="139"/>
        <v/>
      </c>
      <c r="AN644" s="11" t="str">
        <f t="shared" si="138"/>
        <v/>
      </c>
    </row>
    <row r="645" spans="1:40" x14ac:dyDescent="0.25">
      <c r="A645" s="6"/>
      <c r="B645" s="6"/>
      <c r="C645" s="2" t="str">
        <f>IFERROR(VLOOKUP(B645,DONNEES!$E:$F,2,0),"")</f>
        <v/>
      </c>
      <c r="D645" s="6"/>
      <c r="E645" s="6"/>
      <c r="F645" s="6"/>
      <c r="G645" s="6"/>
      <c r="H645" s="6"/>
      <c r="I645" s="6"/>
      <c r="J645" s="6"/>
      <c r="K645" s="6"/>
      <c r="L645" s="6"/>
      <c r="M645" s="2" t="str">
        <f>IFERROR(VLOOKUP(L645,DONNEES!$P$2:$Q$8,2,0),"")</f>
        <v/>
      </c>
      <c r="N645" s="6"/>
      <c r="O645" s="18"/>
      <c r="P645" s="18"/>
      <c r="Q645" s="6"/>
      <c r="R645" s="2" t="str">
        <f>IFERROR(VLOOKUP(Q645,DONNEES!$N$2:$O$17,2,0),"")</f>
        <v/>
      </c>
      <c r="S645" s="6"/>
      <c r="T645" s="2" t="str">
        <f>IFERROR(VLOOKUP(S645,DONNEES!$R$2:$S$6,2,0),"")</f>
        <v/>
      </c>
      <c r="V645" s="11" t="str">
        <f t="shared" si="127"/>
        <v/>
      </c>
      <c r="W645" s="11" t="b">
        <f t="shared" si="128"/>
        <v>0</v>
      </c>
      <c r="X645" s="11" t="b">
        <f t="shared" si="129"/>
        <v>0</v>
      </c>
      <c r="Y645" s="12">
        <f t="shared" si="130"/>
        <v>0</v>
      </c>
      <c r="Z645" s="11">
        <f t="shared" si="133"/>
        <v>0</v>
      </c>
      <c r="AA645" s="11">
        <f t="shared" si="134"/>
        <v>0</v>
      </c>
      <c r="AB645" s="11">
        <f t="shared" si="131"/>
        <v>1</v>
      </c>
      <c r="AC645" s="11">
        <f t="shared" si="132"/>
        <v>1</v>
      </c>
      <c r="AE645" s="11" t="str">
        <f>IF(E645&lt;&gt;"",OR(VLOOKUP(H645,DONNEES!$G$2:$H$7,2,0)="09",VLOOKUP(H645,DONNEES!$G$2:$H$7,2,0)="19"),"")</f>
        <v/>
      </c>
      <c r="AJ645" s="17" t="b">
        <f t="shared" si="135"/>
        <v>1</v>
      </c>
      <c r="AK645" s="11" t="str">
        <f t="shared" si="136"/>
        <v/>
      </c>
      <c r="AL645" s="11" t="str">
        <f t="shared" si="137"/>
        <v/>
      </c>
      <c r="AM645" s="11" t="str">
        <f t="shared" si="139"/>
        <v/>
      </c>
      <c r="AN645" s="11" t="str">
        <f t="shared" si="138"/>
        <v/>
      </c>
    </row>
    <row r="646" spans="1:40" x14ac:dyDescent="0.25">
      <c r="A646" s="6"/>
      <c r="B646" s="6"/>
      <c r="C646" s="2" t="str">
        <f>IFERROR(VLOOKUP(B646,DONNEES!$E:$F,2,0),"")</f>
        <v/>
      </c>
      <c r="D646" s="6"/>
      <c r="E646" s="6"/>
      <c r="F646" s="6"/>
      <c r="G646" s="6"/>
      <c r="H646" s="6"/>
      <c r="I646" s="6"/>
      <c r="J646" s="6"/>
      <c r="K646" s="6"/>
      <c r="L646" s="6"/>
      <c r="M646" s="2" t="str">
        <f>IFERROR(VLOOKUP(L646,DONNEES!$P$2:$Q$8,2,0),"")</f>
        <v/>
      </c>
      <c r="N646" s="6"/>
      <c r="O646" s="18"/>
      <c r="P646" s="18"/>
      <c r="Q646" s="6"/>
      <c r="R646" s="2" t="str">
        <f>IFERROR(VLOOKUP(Q646,DONNEES!$N$2:$O$17,2,0),"")</f>
        <v/>
      </c>
      <c r="S646" s="6"/>
      <c r="T646" s="2" t="str">
        <f>IFERROR(VLOOKUP(S646,DONNEES!$R$2:$S$6,2,0),"")</f>
        <v/>
      </c>
      <c r="V646" s="11" t="str">
        <f t="shared" si="127"/>
        <v/>
      </c>
      <c r="W646" s="11" t="b">
        <f t="shared" si="128"/>
        <v>0</v>
      </c>
      <c r="X646" s="11" t="b">
        <f t="shared" si="129"/>
        <v>0</v>
      </c>
      <c r="Y646" s="12">
        <f t="shared" si="130"/>
        <v>0</v>
      </c>
      <c r="Z646" s="11">
        <f t="shared" si="133"/>
        <v>0</v>
      </c>
      <c r="AA646" s="11">
        <f t="shared" si="134"/>
        <v>0</v>
      </c>
      <c r="AB646" s="11">
        <f t="shared" si="131"/>
        <v>1</v>
      </c>
      <c r="AC646" s="11">
        <f t="shared" si="132"/>
        <v>1</v>
      </c>
      <c r="AE646" s="11" t="str">
        <f>IF(E646&lt;&gt;"",OR(VLOOKUP(H646,DONNEES!$G$2:$H$7,2,0)="09",VLOOKUP(H646,DONNEES!$G$2:$H$7,2,0)="19"),"")</f>
        <v/>
      </c>
      <c r="AJ646" s="17" t="b">
        <f t="shared" si="135"/>
        <v>1</v>
      </c>
      <c r="AK646" s="11" t="str">
        <f t="shared" si="136"/>
        <v/>
      </c>
      <c r="AL646" s="11" t="str">
        <f t="shared" si="137"/>
        <v/>
      </c>
      <c r="AM646" s="11" t="str">
        <f t="shared" si="139"/>
        <v/>
      </c>
      <c r="AN646" s="11" t="str">
        <f t="shared" si="138"/>
        <v/>
      </c>
    </row>
    <row r="647" spans="1:40" x14ac:dyDescent="0.25">
      <c r="A647" s="6"/>
      <c r="B647" s="6"/>
      <c r="C647" s="2" t="str">
        <f>IFERROR(VLOOKUP(B647,DONNEES!$E:$F,2,0),"")</f>
        <v/>
      </c>
      <c r="D647" s="6"/>
      <c r="E647" s="6"/>
      <c r="F647" s="6"/>
      <c r="G647" s="6"/>
      <c r="H647" s="6"/>
      <c r="I647" s="6"/>
      <c r="J647" s="6"/>
      <c r="K647" s="6"/>
      <c r="L647" s="6"/>
      <c r="M647" s="2" t="str">
        <f>IFERROR(VLOOKUP(L647,DONNEES!$P$2:$Q$8,2,0),"")</f>
        <v/>
      </c>
      <c r="N647" s="6"/>
      <c r="O647" s="18"/>
      <c r="P647" s="18"/>
      <c r="Q647" s="6"/>
      <c r="R647" s="2" t="str">
        <f>IFERROR(VLOOKUP(Q647,DONNEES!$N$2:$O$17,2,0),"")</f>
        <v/>
      </c>
      <c r="S647" s="6"/>
      <c r="T647" s="2" t="str">
        <f>IFERROR(VLOOKUP(S647,DONNEES!$R$2:$S$6,2,0),"")</f>
        <v/>
      </c>
      <c r="V647" s="11" t="str">
        <f t="shared" si="127"/>
        <v/>
      </c>
      <c r="W647" s="11" t="b">
        <f t="shared" si="128"/>
        <v>0</v>
      </c>
      <c r="X647" s="11" t="b">
        <f t="shared" si="129"/>
        <v>0</v>
      </c>
      <c r="Y647" s="12">
        <f t="shared" si="130"/>
        <v>0</v>
      </c>
      <c r="Z647" s="11">
        <f t="shared" si="133"/>
        <v>0</v>
      </c>
      <c r="AA647" s="11">
        <f t="shared" si="134"/>
        <v>0</v>
      </c>
      <c r="AB647" s="11">
        <f t="shared" si="131"/>
        <v>1</v>
      </c>
      <c r="AC647" s="11">
        <f t="shared" si="132"/>
        <v>1</v>
      </c>
      <c r="AE647" s="11" t="str">
        <f>IF(E647&lt;&gt;"",OR(VLOOKUP(H647,DONNEES!$G$2:$H$7,2,0)="09",VLOOKUP(H647,DONNEES!$G$2:$H$7,2,0)="19"),"")</f>
        <v/>
      </c>
      <c r="AJ647" s="17" t="b">
        <f t="shared" si="135"/>
        <v>1</v>
      </c>
      <c r="AK647" s="11" t="str">
        <f t="shared" si="136"/>
        <v/>
      </c>
      <c r="AL647" s="11" t="str">
        <f t="shared" si="137"/>
        <v/>
      </c>
      <c r="AM647" s="11" t="str">
        <f t="shared" si="139"/>
        <v/>
      </c>
      <c r="AN647" s="11" t="str">
        <f t="shared" si="138"/>
        <v/>
      </c>
    </row>
    <row r="648" spans="1:40" x14ac:dyDescent="0.25">
      <c r="A648" s="6"/>
      <c r="B648" s="6"/>
      <c r="C648" s="2" t="str">
        <f>IFERROR(VLOOKUP(B648,DONNEES!$E:$F,2,0),"")</f>
        <v/>
      </c>
      <c r="D648" s="6"/>
      <c r="E648" s="6"/>
      <c r="F648" s="6"/>
      <c r="G648" s="6"/>
      <c r="H648" s="6"/>
      <c r="I648" s="6"/>
      <c r="J648" s="6"/>
      <c r="K648" s="6"/>
      <c r="L648" s="6"/>
      <c r="M648" s="2" t="str">
        <f>IFERROR(VLOOKUP(L648,DONNEES!$P$2:$Q$8,2,0),"")</f>
        <v/>
      </c>
      <c r="N648" s="6"/>
      <c r="O648" s="18"/>
      <c r="P648" s="18"/>
      <c r="Q648" s="6"/>
      <c r="R648" s="2" t="str">
        <f>IFERROR(VLOOKUP(Q648,DONNEES!$N$2:$O$17,2,0),"")</f>
        <v/>
      </c>
      <c r="S648" s="6"/>
      <c r="T648" s="2" t="str">
        <f>IFERROR(VLOOKUP(S648,DONNEES!$R$2:$S$6,2,0),"")</f>
        <v/>
      </c>
      <c r="V648" s="11" t="str">
        <f t="shared" si="127"/>
        <v/>
      </c>
      <c r="W648" s="11" t="b">
        <f t="shared" si="128"/>
        <v>0</v>
      </c>
      <c r="X648" s="11" t="b">
        <f t="shared" si="129"/>
        <v>0</v>
      </c>
      <c r="Y648" s="12">
        <f t="shared" si="130"/>
        <v>0</v>
      </c>
      <c r="Z648" s="11">
        <f t="shared" si="133"/>
        <v>0</v>
      </c>
      <c r="AA648" s="11">
        <f t="shared" si="134"/>
        <v>0</v>
      </c>
      <c r="AB648" s="11">
        <f t="shared" si="131"/>
        <v>1</v>
      </c>
      <c r="AC648" s="11">
        <f t="shared" si="132"/>
        <v>1</v>
      </c>
      <c r="AE648" s="11" t="str">
        <f>IF(E648&lt;&gt;"",OR(VLOOKUP(H648,DONNEES!$G$2:$H$7,2,0)="09",VLOOKUP(H648,DONNEES!$G$2:$H$7,2,0)="19"),"")</f>
        <v/>
      </c>
      <c r="AJ648" s="17" t="b">
        <f t="shared" si="135"/>
        <v>1</v>
      </c>
      <c r="AK648" s="11" t="str">
        <f t="shared" si="136"/>
        <v/>
      </c>
      <c r="AL648" s="11" t="str">
        <f t="shared" si="137"/>
        <v/>
      </c>
      <c r="AM648" s="11" t="str">
        <f t="shared" si="139"/>
        <v/>
      </c>
      <c r="AN648" s="11" t="str">
        <f t="shared" si="138"/>
        <v/>
      </c>
    </row>
    <row r="649" spans="1:40" x14ac:dyDescent="0.25">
      <c r="A649" s="6"/>
      <c r="B649" s="6"/>
      <c r="C649" s="2" t="str">
        <f>IFERROR(VLOOKUP(B649,DONNEES!$E:$F,2,0),"")</f>
        <v/>
      </c>
      <c r="D649" s="6"/>
      <c r="E649" s="6"/>
      <c r="F649" s="6"/>
      <c r="G649" s="6"/>
      <c r="H649" s="6"/>
      <c r="I649" s="6"/>
      <c r="J649" s="6"/>
      <c r="K649" s="6"/>
      <c r="L649" s="6"/>
      <c r="M649" s="2" t="str">
        <f>IFERROR(VLOOKUP(L649,DONNEES!$P$2:$Q$8,2,0),"")</f>
        <v/>
      </c>
      <c r="N649" s="6"/>
      <c r="O649" s="18"/>
      <c r="P649" s="18"/>
      <c r="Q649" s="6"/>
      <c r="R649" s="2" t="str">
        <f>IFERROR(VLOOKUP(Q649,DONNEES!$N$2:$O$17,2,0),"")</f>
        <v/>
      </c>
      <c r="S649" s="6"/>
      <c r="T649" s="2" t="str">
        <f>IFERROR(VLOOKUP(S649,DONNEES!$R$2:$S$6,2,0),"")</f>
        <v/>
      </c>
      <c r="V649" s="11" t="str">
        <f t="shared" si="127"/>
        <v/>
      </c>
      <c r="W649" s="11" t="b">
        <f t="shared" si="128"/>
        <v>0</v>
      </c>
      <c r="X649" s="11" t="b">
        <f t="shared" si="129"/>
        <v>0</v>
      </c>
      <c r="Y649" s="12">
        <f t="shared" si="130"/>
        <v>0</v>
      </c>
      <c r="Z649" s="11">
        <f t="shared" si="133"/>
        <v>0</v>
      </c>
      <c r="AA649" s="11">
        <f t="shared" si="134"/>
        <v>0</v>
      </c>
      <c r="AB649" s="11">
        <f t="shared" si="131"/>
        <v>1</v>
      </c>
      <c r="AC649" s="11">
        <f t="shared" si="132"/>
        <v>1</v>
      </c>
      <c r="AE649" s="11" t="str">
        <f>IF(E649&lt;&gt;"",OR(VLOOKUP(H649,DONNEES!$G$2:$H$7,2,0)="09",VLOOKUP(H649,DONNEES!$G$2:$H$7,2,0)="19"),"")</f>
        <v/>
      </c>
      <c r="AJ649" s="17" t="b">
        <f t="shared" si="135"/>
        <v>1</v>
      </c>
      <c r="AK649" s="11" t="str">
        <f t="shared" si="136"/>
        <v/>
      </c>
      <c r="AL649" s="11" t="str">
        <f t="shared" si="137"/>
        <v/>
      </c>
      <c r="AM649" s="11" t="str">
        <f t="shared" si="139"/>
        <v/>
      </c>
      <c r="AN649" s="11" t="str">
        <f t="shared" si="138"/>
        <v/>
      </c>
    </row>
    <row r="650" spans="1:40" x14ac:dyDescent="0.25">
      <c r="A650" s="6"/>
      <c r="B650" s="6"/>
      <c r="C650" s="2" t="str">
        <f>IFERROR(VLOOKUP(B650,DONNEES!$E:$F,2,0),"")</f>
        <v/>
      </c>
      <c r="D650" s="6"/>
      <c r="E650" s="6"/>
      <c r="F650" s="6"/>
      <c r="G650" s="6"/>
      <c r="H650" s="6"/>
      <c r="I650" s="6"/>
      <c r="J650" s="6"/>
      <c r="K650" s="6"/>
      <c r="L650" s="6"/>
      <c r="M650" s="2" t="str">
        <f>IFERROR(VLOOKUP(L650,DONNEES!$P$2:$Q$8,2,0),"")</f>
        <v/>
      </c>
      <c r="N650" s="6"/>
      <c r="O650" s="18"/>
      <c r="P650" s="18"/>
      <c r="Q650" s="6"/>
      <c r="R650" s="2" t="str">
        <f>IFERROR(VLOOKUP(Q650,DONNEES!$N$2:$O$17,2,0),"")</f>
        <v/>
      </c>
      <c r="S650" s="6"/>
      <c r="T650" s="2" t="str">
        <f>IFERROR(VLOOKUP(S650,DONNEES!$R$2:$S$6,2,0),"")</f>
        <v/>
      </c>
      <c r="V650" s="11" t="str">
        <f t="shared" si="127"/>
        <v/>
      </c>
      <c r="W650" s="11" t="b">
        <f t="shared" si="128"/>
        <v>0</v>
      </c>
      <c r="X650" s="11" t="b">
        <f t="shared" si="129"/>
        <v>0</v>
      </c>
      <c r="Y650" s="12">
        <f t="shared" si="130"/>
        <v>0</v>
      </c>
      <c r="Z650" s="11">
        <f t="shared" si="133"/>
        <v>0</v>
      </c>
      <c r="AA650" s="11">
        <f t="shared" si="134"/>
        <v>0</v>
      </c>
      <c r="AB650" s="11">
        <f t="shared" si="131"/>
        <v>1</v>
      </c>
      <c r="AC650" s="11">
        <f t="shared" si="132"/>
        <v>1</v>
      </c>
      <c r="AE650" s="11" t="str">
        <f>IF(E650&lt;&gt;"",OR(VLOOKUP(H650,DONNEES!$G$2:$H$7,2,0)="09",VLOOKUP(H650,DONNEES!$G$2:$H$7,2,0)="19"),"")</f>
        <v/>
      </c>
      <c r="AJ650" s="17" t="b">
        <f t="shared" si="135"/>
        <v>1</v>
      </c>
      <c r="AK650" s="11" t="str">
        <f t="shared" si="136"/>
        <v/>
      </c>
      <c r="AL650" s="11" t="str">
        <f t="shared" si="137"/>
        <v/>
      </c>
      <c r="AM650" s="11" t="str">
        <f t="shared" si="139"/>
        <v/>
      </c>
      <c r="AN650" s="11" t="str">
        <f t="shared" si="138"/>
        <v/>
      </c>
    </row>
    <row r="651" spans="1:40" x14ac:dyDescent="0.25">
      <c r="A651" s="6"/>
      <c r="B651" s="6"/>
      <c r="C651" s="2" t="str">
        <f>IFERROR(VLOOKUP(B651,DONNEES!$E:$F,2,0),"")</f>
        <v/>
      </c>
      <c r="D651" s="6"/>
      <c r="E651" s="6"/>
      <c r="F651" s="6"/>
      <c r="G651" s="6"/>
      <c r="H651" s="6"/>
      <c r="I651" s="6"/>
      <c r="J651" s="6"/>
      <c r="K651" s="6"/>
      <c r="L651" s="6"/>
      <c r="M651" s="2" t="str">
        <f>IFERROR(VLOOKUP(L651,DONNEES!$P$2:$Q$8,2,0),"")</f>
        <v/>
      </c>
      <c r="N651" s="6"/>
      <c r="O651" s="18"/>
      <c r="P651" s="18"/>
      <c r="Q651" s="6"/>
      <c r="R651" s="2" t="str">
        <f>IFERROR(VLOOKUP(Q651,DONNEES!$N$2:$O$17,2,0),"")</f>
        <v/>
      </c>
      <c r="S651" s="6"/>
      <c r="T651" s="2" t="str">
        <f>IFERROR(VLOOKUP(S651,DONNEES!$R$2:$S$6,2,0),"")</f>
        <v/>
      </c>
      <c r="V651" s="11" t="str">
        <f t="shared" si="127"/>
        <v/>
      </c>
      <c r="W651" s="11" t="b">
        <f t="shared" si="128"/>
        <v>0</v>
      </c>
      <c r="X651" s="11" t="b">
        <f t="shared" si="129"/>
        <v>0</v>
      </c>
      <c r="Y651" s="12">
        <f t="shared" si="130"/>
        <v>0</v>
      </c>
      <c r="Z651" s="11">
        <f t="shared" si="133"/>
        <v>0</v>
      </c>
      <c r="AA651" s="11">
        <f t="shared" si="134"/>
        <v>0</v>
      </c>
      <c r="AB651" s="11">
        <f t="shared" si="131"/>
        <v>1</v>
      </c>
      <c r="AC651" s="11">
        <f t="shared" si="132"/>
        <v>1</v>
      </c>
      <c r="AE651" s="11" t="str">
        <f>IF(E651&lt;&gt;"",OR(VLOOKUP(H651,DONNEES!$G$2:$H$7,2,0)="09",VLOOKUP(H651,DONNEES!$G$2:$H$7,2,0)="19"),"")</f>
        <v/>
      </c>
      <c r="AJ651" s="17" t="b">
        <f t="shared" si="135"/>
        <v>1</v>
      </c>
      <c r="AK651" s="11" t="str">
        <f t="shared" si="136"/>
        <v/>
      </c>
      <c r="AL651" s="11" t="str">
        <f t="shared" si="137"/>
        <v/>
      </c>
      <c r="AM651" s="11" t="str">
        <f t="shared" si="139"/>
        <v/>
      </c>
      <c r="AN651" s="11" t="str">
        <f t="shared" si="138"/>
        <v/>
      </c>
    </row>
    <row r="652" spans="1:40" x14ac:dyDescent="0.25">
      <c r="A652" s="6"/>
      <c r="B652" s="6"/>
      <c r="C652" s="2" t="str">
        <f>IFERROR(VLOOKUP(B652,DONNEES!$E:$F,2,0),"")</f>
        <v/>
      </c>
      <c r="D652" s="6"/>
      <c r="E652" s="6"/>
      <c r="F652" s="6"/>
      <c r="G652" s="6"/>
      <c r="H652" s="6"/>
      <c r="I652" s="6"/>
      <c r="J652" s="6"/>
      <c r="K652" s="6"/>
      <c r="L652" s="6"/>
      <c r="M652" s="2" t="str">
        <f>IFERROR(VLOOKUP(L652,DONNEES!$P$2:$Q$8,2,0),"")</f>
        <v/>
      </c>
      <c r="N652" s="6"/>
      <c r="O652" s="18"/>
      <c r="P652" s="18"/>
      <c r="Q652" s="6"/>
      <c r="R652" s="2" t="str">
        <f>IFERROR(VLOOKUP(Q652,DONNEES!$N$2:$O$17,2,0),"")</f>
        <v/>
      </c>
      <c r="S652" s="6"/>
      <c r="T652" s="2" t="str">
        <f>IFERROR(VLOOKUP(S652,DONNEES!$R$2:$S$6,2,0),"")</f>
        <v/>
      </c>
      <c r="V652" s="11" t="str">
        <f t="shared" si="127"/>
        <v/>
      </c>
      <c r="W652" s="11" t="b">
        <f t="shared" si="128"/>
        <v>0</v>
      </c>
      <c r="X652" s="11" t="b">
        <f t="shared" si="129"/>
        <v>0</v>
      </c>
      <c r="Y652" s="12">
        <f t="shared" si="130"/>
        <v>0</v>
      </c>
      <c r="Z652" s="11">
        <f t="shared" si="133"/>
        <v>0</v>
      </c>
      <c r="AA652" s="11">
        <f t="shared" si="134"/>
        <v>0</v>
      </c>
      <c r="AB652" s="11">
        <f t="shared" si="131"/>
        <v>1</v>
      </c>
      <c r="AC652" s="11">
        <f t="shared" si="132"/>
        <v>1</v>
      </c>
      <c r="AE652" s="11" t="str">
        <f>IF(E652&lt;&gt;"",OR(VLOOKUP(H652,DONNEES!$G$2:$H$7,2,0)="09",VLOOKUP(H652,DONNEES!$G$2:$H$7,2,0)="19"),"")</f>
        <v/>
      </c>
      <c r="AJ652" s="17" t="b">
        <f t="shared" si="135"/>
        <v>1</v>
      </c>
      <c r="AK652" s="11" t="str">
        <f t="shared" si="136"/>
        <v/>
      </c>
      <c r="AL652" s="11" t="str">
        <f t="shared" si="137"/>
        <v/>
      </c>
      <c r="AM652" s="11" t="str">
        <f t="shared" si="139"/>
        <v/>
      </c>
      <c r="AN652" s="11" t="str">
        <f t="shared" si="138"/>
        <v/>
      </c>
    </row>
    <row r="653" spans="1:40" x14ac:dyDescent="0.25">
      <c r="A653" s="6"/>
      <c r="B653" s="6"/>
      <c r="C653" s="2" t="str">
        <f>IFERROR(VLOOKUP(B653,DONNEES!$E:$F,2,0),"")</f>
        <v/>
      </c>
      <c r="D653" s="6"/>
      <c r="E653" s="6"/>
      <c r="F653" s="6"/>
      <c r="G653" s="6"/>
      <c r="H653" s="6"/>
      <c r="I653" s="6"/>
      <c r="J653" s="6"/>
      <c r="K653" s="6"/>
      <c r="L653" s="6"/>
      <c r="M653" s="2" t="str">
        <f>IFERROR(VLOOKUP(L653,DONNEES!$P$2:$Q$8,2,0),"")</f>
        <v/>
      </c>
      <c r="N653" s="6"/>
      <c r="O653" s="18"/>
      <c r="P653" s="18"/>
      <c r="Q653" s="6"/>
      <c r="R653" s="2" t="str">
        <f>IFERROR(VLOOKUP(Q653,DONNEES!$N$2:$O$17,2,0),"")</f>
        <v/>
      </c>
      <c r="S653" s="6"/>
      <c r="T653" s="2" t="str">
        <f>IFERROR(VLOOKUP(S653,DONNEES!$R$2:$S$6,2,0),"")</f>
        <v/>
      </c>
      <c r="V653" s="11" t="str">
        <f t="shared" si="127"/>
        <v/>
      </c>
      <c r="W653" s="11" t="b">
        <f t="shared" si="128"/>
        <v>0</v>
      </c>
      <c r="X653" s="11" t="b">
        <f t="shared" si="129"/>
        <v>0</v>
      </c>
      <c r="Y653" s="12">
        <f t="shared" si="130"/>
        <v>0</v>
      </c>
      <c r="Z653" s="11">
        <f t="shared" si="133"/>
        <v>0</v>
      </c>
      <c r="AA653" s="11">
        <f t="shared" si="134"/>
        <v>0</v>
      </c>
      <c r="AB653" s="11">
        <f t="shared" si="131"/>
        <v>1</v>
      </c>
      <c r="AC653" s="11">
        <f t="shared" si="132"/>
        <v>1</v>
      </c>
      <c r="AE653" s="11" t="str">
        <f>IF(E653&lt;&gt;"",OR(VLOOKUP(H653,DONNEES!$G$2:$H$7,2,0)="09",VLOOKUP(H653,DONNEES!$G$2:$H$7,2,0)="19"),"")</f>
        <v/>
      </c>
      <c r="AJ653" s="17" t="b">
        <f t="shared" si="135"/>
        <v>1</v>
      </c>
      <c r="AK653" s="11" t="str">
        <f t="shared" si="136"/>
        <v/>
      </c>
      <c r="AL653" s="11" t="str">
        <f t="shared" si="137"/>
        <v/>
      </c>
      <c r="AM653" s="11" t="str">
        <f t="shared" si="139"/>
        <v/>
      </c>
      <c r="AN653" s="11" t="str">
        <f t="shared" si="138"/>
        <v/>
      </c>
    </row>
    <row r="654" spans="1:40" x14ac:dyDescent="0.25">
      <c r="A654" s="6"/>
      <c r="B654" s="6"/>
      <c r="C654" s="2" t="str">
        <f>IFERROR(VLOOKUP(B654,DONNEES!$E:$F,2,0),"")</f>
        <v/>
      </c>
      <c r="D654" s="6"/>
      <c r="E654" s="6"/>
      <c r="F654" s="6"/>
      <c r="G654" s="6"/>
      <c r="H654" s="6"/>
      <c r="I654" s="6"/>
      <c r="J654" s="6"/>
      <c r="K654" s="6"/>
      <c r="L654" s="6"/>
      <c r="M654" s="2" t="str">
        <f>IFERROR(VLOOKUP(L654,DONNEES!$P$2:$Q$8,2,0),"")</f>
        <v/>
      </c>
      <c r="N654" s="6"/>
      <c r="O654" s="18"/>
      <c r="P654" s="18"/>
      <c r="Q654" s="6"/>
      <c r="R654" s="2" t="str">
        <f>IFERROR(VLOOKUP(Q654,DONNEES!$N$2:$O$17,2,0),"")</f>
        <v/>
      </c>
      <c r="S654" s="6"/>
      <c r="T654" s="2" t="str">
        <f>IFERROR(VLOOKUP(S654,DONNEES!$R$2:$S$6,2,0),"")</f>
        <v/>
      </c>
      <c r="V654" s="11" t="str">
        <f t="shared" si="127"/>
        <v/>
      </c>
      <c r="W654" s="11" t="b">
        <f t="shared" si="128"/>
        <v>0</v>
      </c>
      <c r="X654" s="11" t="b">
        <f t="shared" si="129"/>
        <v>0</v>
      </c>
      <c r="Y654" s="12">
        <f t="shared" si="130"/>
        <v>0</v>
      </c>
      <c r="Z654" s="11">
        <f t="shared" si="133"/>
        <v>0</v>
      </c>
      <c r="AA654" s="11">
        <f t="shared" si="134"/>
        <v>0</v>
      </c>
      <c r="AB654" s="11">
        <f t="shared" si="131"/>
        <v>1</v>
      </c>
      <c r="AC654" s="11">
        <f t="shared" si="132"/>
        <v>1</v>
      </c>
      <c r="AE654" s="11" t="str">
        <f>IF(E654&lt;&gt;"",OR(VLOOKUP(H654,DONNEES!$G$2:$H$7,2,0)="09",VLOOKUP(H654,DONNEES!$G$2:$H$7,2,0)="19"),"")</f>
        <v/>
      </c>
      <c r="AJ654" s="17" t="b">
        <f t="shared" si="135"/>
        <v>1</v>
      </c>
      <c r="AK654" s="11" t="str">
        <f t="shared" si="136"/>
        <v/>
      </c>
      <c r="AL654" s="11" t="str">
        <f t="shared" si="137"/>
        <v/>
      </c>
      <c r="AM654" s="11" t="str">
        <f t="shared" si="139"/>
        <v/>
      </c>
      <c r="AN654" s="11" t="str">
        <f t="shared" si="138"/>
        <v/>
      </c>
    </row>
    <row r="655" spans="1:40" x14ac:dyDescent="0.25">
      <c r="A655" s="6"/>
      <c r="B655" s="6"/>
      <c r="C655" s="2" t="str">
        <f>IFERROR(VLOOKUP(B655,DONNEES!$E:$F,2,0),"")</f>
        <v/>
      </c>
      <c r="D655" s="6"/>
      <c r="E655" s="6"/>
      <c r="F655" s="6"/>
      <c r="G655" s="6"/>
      <c r="H655" s="6"/>
      <c r="I655" s="6"/>
      <c r="J655" s="6"/>
      <c r="K655" s="6"/>
      <c r="L655" s="6"/>
      <c r="M655" s="2" t="str">
        <f>IFERROR(VLOOKUP(L655,DONNEES!$P$2:$Q$8,2,0),"")</f>
        <v/>
      </c>
      <c r="N655" s="6"/>
      <c r="O655" s="18"/>
      <c r="P655" s="18"/>
      <c r="Q655" s="6"/>
      <c r="R655" s="2" t="str">
        <f>IFERROR(VLOOKUP(Q655,DONNEES!$N$2:$O$17,2,0),"")</f>
        <v/>
      </c>
      <c r="S655" s="6"/>
      <c r="T655" s="2" t="str">
        <f>IFERROR(VLOOKUP(S655,DONNEES!$R$2:$S$6,2,0),"")</f>
        <v/>
      </c>
      <c r="V655" s="11" t="str">
        <f t="shared" ref="V655:V718" si="140">LEFT(H655,1)</f>
        <v/>
      </c>
      <c r="W655" s="11" t="b">
        <f t="shared" ref="W655:W718" si="141">SUMIFS(I:I,A:A,A655,V:V,"D")&lt;&gt;SUMIFS(I:I,A:A,A655,V:V,"C")</f>
        <v>0</v>
      </c>
      <c r="X655" s="11" t="b">
        <f t="shared" ref="X655:X718" si="142">IF(V655&lt;&gt;"",OR(AND(NOT(ISBLANK(B655)),NOT(ISBLANK(D655))),AND(ISBLANK(B655),ISBLANK(D655))),FALSE)</f>
        <v>0</v>
      </c>
      <c r="Y655" s="12">
        <f t="shared" ref="Y655:Y718" si="143">IF(W655=FALSE,0,1)</f>
        <v>0</v>
      </c>
      <c r="Z655" s="11">
        <f t="shared" si="133"/>
        <v>0</v>
      </c>
      <c r="AA655" s="11">
        <f t="shared" si="134"/>
        <v>0</v>
      </c>
      <c r="AB655" s="11">
        <f t="shared" ref="AB655:AB718" si="144">IF(A655&lt;&gt;0,0,1)</f>
        <v>1</v>
      </c>
      <c r="AC655" s="11">
        <f t="shared" ref="AC655:AC718" si="145">IF(H655&lt;&gt;0,0,1)</f>
        <v>1</v>
      </c>
      <c r="AE655" s="11" t="str">
        <f>IF(E655&lt;&gt;"",OR(VLOOKUP(H655,DONNEES!$G$2:$H$7,2,0)="09",VLOOKUP(H655,DONNEES!$G$2:$H$7,2,0)="19"),"")</f>
        <v/>
      </c>
      <c r="AJ655" s="17" t="b">
        <f t="shared" si="135"/>
        <v>1</v>
      </c>
      <c r="AK655" s="11" t="str">
        <f t="shared" si="136"/>
        <v/>
      </c>
      <c r="AL655" s="11" t="str">
        <f t="shared" si="137"/>
        <v/>
      </c>
      <c r="AM655" s="11" t="str">
        <f t="shared" si="139"/>
        <v/>
      </c>
      <c r="AN655" s="11" t="str">
        <f t="shared" si="138"/>
        <v/>
      </c>
    </row>
    <row r="656" spans="1:40" x14ac:dyDescent="0.25">
      <c r="A656" s="6"/>
      <c r="B656" s="6"/>
      <c r="C656" s="2" t="str">
        <f>IFERROR(VLOOKUP(B656,DONNEES!$E:$F,2,0),"")</f>
        <v/>
      </c>
      <c r="D656" s="6"/>
      <c r="E656" s="6"/>
      <c r="F656" s="6"/>
      <c r="G656" s="6"/>
      <c r="H656" s="6"/>
      <c r="I656" s="6"/>
      <c r="J656" s="6"/>
      <c r="K656" s="6"/>
      <c r="L656" s="6"/>
      <c r="M656" s="2" t="str">
        <f>IFERROR(VLOOKUP(L656,DONNEES!$P$2:$Q$8,2,0),"")</f>
        <v/>
      </c>
      <c r="N656" s="6"/>
      <c r="O656" s="18"/>
      <c r="P656" s="18"/>
      <c r="Q656" s="6"/>
      <c r="R656" s="2" t="str">
        <f>IFERROR(VLOOKUP(Q656,DONNEES!$N$2:$O$17,2,0),"")</f>
        <v/>
      </c>
      <c r="S656" s="6"/>
      <c r="T656" s="2" t="str">
        <f>IFERROR(VLOOKUP(S656,DONNEES!$R$2:$S$6,2,0),"")</f>
        <v/>
      </c>
      <c r="V656" s="11" t="str">
        <f t="shared" si="140"/>
        <v/>
      </c>
      <c r="W656" s="11" t="b">
        <f t="shared" si="141"/>
        <v>0</v>
      </c>
      <c r="X656" s="11" t="b">
        <f t="shared" si="142"/>
        <v>0</v>
      </c>
      <c r="Y656" s="12">
        <f t="shared" si="143"/>
        <v>0</v>
      </c>
      <c r="Z656" s="11">
        <f t="shared" ref="Z656:Z719" si="146">IF(X656=FALSE,0,1)</f>
        <v>0</v>
      </c>
      <c r="AA656" s="11">
        <f t="shared" ref="AA656:AA719" si="147">AB656-AC656</f>
        <v>0</v>
      </c>
      <c r="AB656" s="11">
        <f t="shared" si="144"/>
        <v>1</v>
      </c>
      <c r="AC656" s="11">
        <f t="shared" si="145"/>
        <v>1</v>
      </c>
      <c r="AE656" s="11" t="str">
        <f>IF(E656&lt;&gt;"",OR(VLOOKUP(H656,DONNEES!$G$2:$H$7,2,0)="09",VLOOKUP(H656,DONNEES!$G$2:$H$7,2,0)="19"),"")</f>
        <v/>
      </c>
      <c r="AJ656" s="17" t="b">
        <f t="shared" ref="AJ656:AJ719" si="148">IF(D656="",E656="",IF(D656&lt;&gt;"",E656&lt;&gt;""))</f>
        <v>1</v>
      </c>
      <c r="AK656" s="11" t="str">
        <f t="shared" ref="AK656:AK719" si="149">LEFT(B656,1)</f>
        <v/>
      </c>
      <c r="AL656" s="11" t="str">
        <f t="shared" ref="AL656:AL719" si="150">IF(AK656="635","7","")</f>
        <v/>
      </c>
      <c r="AM656" s="11" t="str">
        <f t="shared" si="139"/>
        <v/>
      </c>
      <c r="AN656" s="11" t="str">
        <f t="shared" si="138"/>
        <v/>
      </c>
    </row>
    <row r="657" spans="1:40" x14ac:dyDescent="0.25">
      <c r="A657" s="6"/>
      <c r="B657" s="6"/>
      <c r="C657" s="2" t="str">
        <f>IFERROR(VLOOKUP(B657,DONNEES!$E:$F,2,0),"")</f>
        <v/>
      </c>
      <c r="D657" s="6"/>
      <c r="E657" s="6"/>
      <c r="F657" s="6"/>
      <c r="G657" s="6"/>
      <c r="H657" s="6"/>
      <c r="I657" s="6"/>
      <c r="J657" s="6"/>
      <c r="K657" s="6"/>
      <c r="L657" s="6"/>
      <c r="M657" s="2" t="str">
        <f>IFERROR(VLOOKUP(L657,DONNEES!$P$2:$Q$8,2,0),"")</f>
        <v/>
      </c>
      <c r="N657" s="6"/>
      <c r="O657" s="18"/>
      <c r="P657" s="18"/>
      <c r="Q657" s="6"/>
      <c r="R657" s="2" t="str">
        <f>IFERROR(VLOOKUP(Q657,DONNEES!$N$2:$O$17,2,0),"")</f>
        <v/>
      </c>
      <c r="S657" s="6"/>
      <c r="T657" s="2" t="str">
        <f>IFERROR(VLOOKUP(S657,DONNEES!$R$2:$S$6,2,0),"")</f>
        <v/>
      </c>
      <c r="V657" s="11" t="str">
        <f t="shared" si="140"/>
        <v/>
      </c>
      <c r="W657" s="11" t="b">
        <f t="shared" si="141"/>
        <v>0</v>
      </c>
      <c r="X657" s="11" t="b">
        <f t="shared" si="142"/>
        <v>0</v>
      </c>
      <c r="Y657" s="12">
        <f t="shared" si="143"/>
        <v>0</v>
      </c>
      <c r="Z657" s="11">
        <f t="shared" si="146"/>
        <v>0</v>
      </c>
      <c r="AA657" s="11">
        <f t="shared" si="147"/>
        <v>0</v>
      </c>
      <c r="AB657" s="11">
        <f t="shared" si="144"/>
        <v>1</v>
      </c>
      <c r="AC657" s="11">
        <f t="shared" si="145"/>
        <v>1</v>
      </c>
      <c r="AE657" s="11" t="str">
        <f>IF(E657&lt;&gt;"",OR(VLOOKUP(H657,DONNEES!$G$2:$H$7,2,0)="09",VLOOKUP(H657,DONNEES!$G$2:$H$7,2,0)="19"),"")</f>
        <v/>
      </c>
      <c r="AJ657" s="17" t="b">
        <f t="shared" si="148"/>
        <v>1</v>
      </c>
      <c r="AK657" s="11" t="str">
        <f t="shared" si="149"/>
        <v/>
      </c>
      <c r="AL657" s="11" t="str">
        <f t="shared" si="150"/>
        <v/>
      </c>
      <c r="AM657" s="11" t="str">
        <f t="shared" si="139"/>
        <v/>
      </c>
      <c r="AN657" s="11" t="str">
        <f t="shared" si="138"/>
        <v/>
      </c>
    </row>
    <row r="658" spans="1:40" x14ac:dyDescent="0.25">
      <c r="A658" s="6"/>
      <c r="B658" s="6"/>
      <c r="C658" s="2" t="str">
        <f>IFERROR(VLOOKUP(B658,DONNEES!$E:$F,2,0),"")</f>
        <v/>
      </c>
      <c r="D658" s="6"/>
      <c r="E658" s="6"/>
      <c r="F658" s="6"/>
      <c r="G658" s="6"/>
      <c r="H658" s="6"/>
      <c r="I658" s="6"/>
      <c r="J658" s="6"/>
      <c r="K658" s="6"/>
      <c r="L658" s="6"/>
      <c r="M658" s="2" t="str">
        <f>IFERROR(VLOOKUP(L658,DONNEES!$P$2:$Q$8,2,0),"")</f>
        <v/>
      </c>
      <c r="N658" s="6"/>
      <c r="O658" s="18"/>
      <c r="P658" s="18"/>
      <c r="Q658" s="6"/>
      <c r="R658" s="2" t="str">
        <f>IFERROR(VLOOKUP(Q658,DONNEES!$N$2:$O$17,2,0),"")</f>
        <v/>
      </c>
      <c r="S658" s="6"/>
      <c r="T658" s="2" t="str">
        <f>IFERROR(VLOOKUP(S658,DONNEES!$R$2:$S$6,2,0),"")</f>
        <v/>
      </c>
      <c r="V658" s="11" t="str">
        <f t="shared" si="140"/>
        <v/>
      </c>
      <c r="W658" s="11" t="b">
        <f t="shared" si="141"/>
        <v>0</v>
      </c>
      <c r="X658" s="11" t="b">
        <f t="shared" si="142"/>
        <v>0</v>
      </c>
      <c r="Y658" s="12">
        <f t="shared" si="143"/>
        <v>0</v>
      </c>
      <c r="Z658" s="11">
        <f t="shared" si="146"/>
        <v>0</v>
      </c>
      <c r="AA658" s="11">
        <f t="shared" si="147"/>
        <v>0</v>
      </c>
      <c r="AB658" s="11">
        <f t="shared" si="144"/>
        <v>1</v>
      </c>
      <c r="AC658" s="11">
        <f t="shared" si="145"/>
        <v>1</v>
      </c>
      <c r="AE658" s="11" t="str">
        <f>IF(E658&lt;&gt;"",OR(VLOOKUP(H658,DONNEES!$G$2:$H$7,2,0)="09",VLOOKUP(H658,DONNEES!$G$2:$H$7,2,0)="19"),"")</f>
        <v/>
      </c>
      <c r="AJ658" s="17" t="b">
        <f t="shared" si="148"/>
        <v>1</v>
      </c>
      <c r="AK658" s="11" t="str">
        <f t="shared" si="149"/>
        <v/>
      </c>
      <c r="AL658" s="11" t="str">
        <f t="shared" si="150"/>
        <v/>
      </c>
      <c r="AM658" s="11" t="str">
        <f t="shared" si="139"/>
        <v/>
      </c>
      <c r="AN658" s="11" t="str">
        <f t="shared" si="138"/>
        <v/>
      </c>
    </row>
    <row r="659" spans="1:40" x14ac:dyDescent="0.25">
      <c r="A659" s="6"/>
      <c r="B659" s="6"/>
      <c r="C659" s="2" t="str">
        <f>IFERROR(VLOOKUP(B659,DONNEES!$E:$F,2,0),"")</f>
        <v/>
      </c>
      <c r="D659" s="6"/>
      <c r="E659" s="6"/>
      <c r="F659" s="6"/>
      <c r="G659" s="6"/>
      <c r="H659" s="6"/>
      <c r="I659" s="6"/>
      <c r="J659" s="6"/>
      <c r="K659" s="6"/>
      <c r="L659" s="6"/>
      <c r="M659" s="2" t="str">
        <f>IFERROR(VLOOKUP(L659,DONNEES!$P$2:$Q$8,2,0),"")</f>
        <v/>
      </c>
      <c r="N659" s="6"/>
      <c r="O659" s="18"/>
      <c r="P659" s="18"/>
      <c r="Q659" s="6"/>
      <c r="R659" s="2" t="str">
        <f>IFERROR(VLOOKUP(Q659,DONNEES!$N$2:$O$17,2,0),"")</f>
        <v/>
      </c>
      <c r="S659" s="6"/>
      <c r="T659" s="2" t="str">
        <f>IFERROR(VLOOKUP(S659,DONNEES!$R$2:$S$6,2,0),"")</f>
        <v/>
      </c>
      <c r="V659" s="11" t="str">
        <f t="shared" si="140"/>
        <v/>
      </c>
      <c r="W659" s="11" t="b">
        <f t="shared" si="141"/>
        <v>0</v>
      </c>
      <c r="X659" s="11" t="b">
        <f t="shared" si="142"/>
        <v>0</v>
      </c>
      <c r="Y659" s="12">
        <f t="shared" si="143"/>
        <v>0</v>
      </c>
      <c r="Z659" s="11">
        <f t="shared" si="146"/>
        <v>0</v>
      </c>
      <c r="AA659" s="11">
        <f t="shared" si="147"/>
        <v>0</v>
      </c>
      <c r="AB659" s="11">
        <f t="shared" si="144"/>
        <v>1</v>
      </c>
      <c r="AC659" s="11">
        <f t="shared" si="145"/>
        <v>1</v>
      </c>
      <c r="AE659" s="11" t="str">
        <f>IF(E659&lt;&gt;"",OR(VLOOKUP(H659,DONNEES!$G$2:$H$7,2,0)="09",VLOOKUP(H659,DONNEES!$G$2:$H$7,2,0)="19"),"")</f>
        <v/>
      </c>
      <c r="AJ659" s="17" t="b">
        <f t="shared" si="148"/>
        <v>1</v>
      </c>
      <c r="AK659" s="11" t="str">
        <f t="shared" si="149"/>
        <v/>
      </c>
      <c r="AL659" s="11" t="str">
        <f t="shared" si="150"/>
        <v/>
      </c>
      <c r="AM659" s="11" t="str">
        <f t="shared" si="139"/>
        <v/>
      </c>
      <c r="AN659" s="11" t="str">
        <f t="shared" si="138"/>
        <v/>
      </c>
    </row>
    <row r="660" spans="1:40" x14ac:dyDescent="0.25">
      <c r="A660" s="6"/>
      <c r="B660" s="6"/>
      <c r="C660" s="2" t="str">
        <f>IFERROR(VLOOKUP(B660,DONNEES!$E:$F,2,0),"")</f>
        <v/>
      </c>
      <c r="D660" s="6"/>
      <c r="E660" s="6"/>
      <c r="F660" s="6"/>
      <c r="G660" s="6"/>
      <c r="H660" s="6"/>
      <c r="I660" s="6"/>
      <c r="J660" s="6"/>
      <c r="K660" s="6"/>
      <c r="L660" s="6"/>
      <c r="M660" s="2" t="str">
        <f>IFERROR(VLOOKUP(L660,DONNEES!$P$2:$Q$8,2,0),"")</f>
        <v/>
      </c>
      <c r="N660" s="6"/>
      <c r="O660" s="18"/>
      <c r="P660" s="18"/>
      <c r="Q660" s="6"/>
      <c r="R660" s="2" t="str">
        <f>IFERROR(VLOOKUP(Q660,DONNEES!$N$2:$O$17,2,0),"")</f>
        <v/>
      </c>
      <c r="S660" s="6"/>
      <c r="T660" s="2" t="str">
        <f>IFERROR(VLOOKUP(S660,DONNEES!$R$2:$S$6,2,0),"")</f>
        <v/>
      </c>
      <c r="V660" s="11" t="str">
        <f t="shared" si="140"/>
        <v/>
      </c>
      <c r="W660" s="11" t="b">
        <f t="shared" si="141"/>
        <v>0</v>
      </c>
      <c r="X660" s="11" t="b">
        <f t="shared" si="142"/>
        <v>0</v>
      </c>
      <c r="Y660" s="12">
        <f t="shared" si="143"/>
        <v>0</v>
      </c>
      <c r="Z660" s="11">
        <f t="shared" si="146"/>
        <v>0</v>
      </c>
      <c r="AA660" s="11">
        <f t="shared" si="147"/>
        <v>0</v>
      </c>
      <c r="AB660" s="11">
        <f t="shared" si="144"/>
        <v>1</v>
      </c>
      <c r="AC660" s="11">
        <f t="shared" si="145"/>
        <v>1</v>
      </c>
      <c r="AE660" s="11" t="str">
        <f>IF(E660&lt;&gt;"",OR(VLOOKUP(H660,DONNEES!$G$2:$H$7,2,0)="09",VLOOKUP(H660,DONNEES!$G$2:$H$7,2,0)="19"),"")</f>
        <v/>
      </c>
      <c r="AJ660" s="17" t="b">
        <f t="shared" si="148"/>
        <v>1</v>
      </c>
      <c r="AK660" s="11" t="str">
        <f t="shared" si="149"/>
        <v/>
      </c>
      <c r="AL660" s="11" t="str">
        <f t="shared" si="150"/>
        <v/>
      </c>
      <c r="AM660" s="11" t="str">
        <f t="shared" si="139"/>
        <v/>
      </c>
      <c r="AN660" s="11" t="str">
        <f t="shared" si="138"/>
        <v/>
      </c>
    </row>
    <row r="661" spans="1:40" x14ac:dyDescent="0.25">
      <c r="A661" s="6"/>
      <c r="B661" s="6"/>
      <c r="C661" s="2" t="str">
        <f>IFERROR(VLOOKUP(B661,DONNEES!$E:$F,2,0),"")</f>
        <v/>
      </c>
      <c r="D661" s="6"/>
      <c r="E661" s="6"/>
      <c r="F661" s="6"/>
      <c r="G661" s="6"/>
      <c r="H661" s="6"/>
      <c r="I661" s="6"/>
      <c r="J661" s="6"/>
      <c r="K661" s="6"/>
      <c r="L661" s="6"/>
      <c r="M661" s="2" t="str">
        <f>IFERROR(VLOOKUP(L661,DONNEES!$P$2:$Q$8,2,0),"")</f>
        <v/>
      </c>
      <c r="N661" s="6"/>
      <c r="O661" s="18"/>
      <c r="P661" s="18"/>
      <c r="Q661" s="6"/>
      <c r="R661" s="2" t="str">
        <f>IFERROR(VLOOKUP(Q661,DONNEES!$N$2:$O$17,2,0),"")</f>
        <v/>
      </c>
      <c r="S661" s="6"/>
      <c r="T661" s="2" t="str">
        <f>IFERROR(VLOOKUP(S661,DONNEES!$R$2:$S$6,2,0),"")</f>
        <v/>
      </c>
      <c r="V661" s="11" t="str">
        <f t="shared" si="140"/>
        <v/>
      </c>
      <c r="W661" s="11" t="b">
        <f t="shared" si="141"/>
        <v>0</v>
      </c>
      <c r="X661" s="11" t="b">
        <f t="shared" si="142"/>
        <v>0</v>
      </c>
      <c r="Y661" s="12">
        <f t="shared" si="143"/>
        <v>0</v>
      </c>
      <c r="Z661" s="11">
        <f t="shared" si="146"/>
        <v>0</v>
      </c>
      <c r="AA661" s="11">
        <f t="shared" si="147"/>
        <v>0</v>
      </c>
      <c r="AB661" s="11">
        <f t="shared" si="144"/>
        <v>1</v>
      </c>
      <c r="AC661" s="11">
        <f t="shared" si="145"/>
        <v>1</v>
      </c>
      <c r="AE661" s="11" t="str">
        <f>IF(E661&lt;&gt;"",OR(VLOOKUP(H661,DONNEES!$G$2:$H$7,2,0)="09",VLOOKUP(H661,DONNEES!$G$2:$H$7,2,0)="19"),"")</f>
        <v/>
      </c>
      <c r="AJ661" s="17" t="b">
        <f t="shared" si="148"/>
        <v>1</v>
      </c>
      <c r="AK661" s="11" t="str">
        <f t="shared" si="149"/>
        <v/>
      </c>
      <c r="AL661" s="11" t="str">
        <f t="shared" si="150"/>
        <v/>
      </c>
      <c r="AM661" s="11" t="str">
        <f t="shared" si="139"/>
        <v/>
      </c>
      <c r="AN661" s="11" t="str">
        <f t="shared" si="138"/>
        <v/>
      </c>
    </row>
    <row r="662" spans="1:40" x14ac:dyDescent="0.25">
      <c r="A662" s="6"/>
      <c r="B662" s="6"/>
      <c r="C662" s="2" t="str">
        <f>IFERROR(VLOOKUP(B662,DONNEES!$E:$F,2,0),"")</f>
        <v/>
      </c>
      <c r="D662" s="6"/>
      <c r="E662" s="6"/>
      <c r="F662" s="6"/>
      <c r="G662" s="6"/>
      <c r="H662" s="6"/>
      <c r="I662" s="6"/>
      <c r="J662" s="6"/>
      <c r="K662" s="6"/>
      <c r="L662" s="6"/>
      <c r="M662" s="2" t="str">
        <f>IFERROR(VLOOKUP(L662,DONNEES!$P$2:$Q$8,2,0),"")</f>
        <v/>
      </c>
      <c r="N662" s="6"/>
      <c r="O662" s="18"/>
      <c r="P662" s="18"/>
      <c r="Q662" s="6"/>
      <c r="R662" s="2" t="str">
        <f>IFERROR(VLOOKUP(Q662,DONNEES!$N$2:$O$17,2,0),"")</f>
        <v/>
      </c>
      <c r="S662" s="6"/>
      <c r="T662" s="2" t="str">
        <f>IFERROR(VLOOKUP(S662,DONNEES!$R$2:$S$6,2,0),"")</f>
        <v/>
      </c>
      <c r="V662" s="11" t="str">
        <f t="shared" si="140"/>
        <v/>
      </c>
      <c r="W662" s="11" t="b">
        <f t="shared" si="141"/>
        <v>0</v>
      </c>
      <c r="X662" s="11" t="b">
        <f t="shared" si="142"/>
        <v>0</v>
      </c>
      <c r="Y662" s="12">
        <f t="shared" si="143"/>
        <v>0</v>
      </c>
      <c r="Z662" s="11">
        <f t="shared" si="146"/>
        <v>0</v>
      </c>
      <c r="AA662" s="11">
        <f t="shared" si="147"/>
        <v>0</v>
      </c>
      <c r="AB662" s="11">
        <f t="shared" si="144"/>
        <v>1</v>
      </c>
      <c r="AC662" s="11">
        <f t="shared" si="145"/>
        <v>1</v>
      </c>
      <c r="AE662" s="11" t="str">
        <f>IF(E662&lt;&gt;"",OR(VLOOKUP(H662,DONNEES!$G$2:$H$7,2,0)="09",VLOOKUP(H662,DONNEES!$G$2:$H$7,2,0)="19"),"")</f>
        <v/>
      </c>
      <c r="AJ662" s="17" t="b">
        <f t="shared" si="148"/>
        <v>1</v>
      </c>
      <c r="AK662" s="11" t="str">
        <f t="shared" si="149"/>
        <v/>
      </c>
      <c r="AL662" s="11" t="str">
        <f t="shared" si="150"/>
        <v/>
      </c>
      <c r="AM662" s="11" t="str">
        <f t="shared" si="139"/>
        <v/>
      </c>
      <c r="AN662" s="11" t="str">
        <f t="shared" si="138"/>
        <v/>
      </c>
    </row>
    <row r="663" spans="1:40" x14ac:dyDescent="0.25">
      <c r="A663" s="6"/>
      <c r="B663" s="6"/>
      <c r="C663" s="2" t="str">
        <f>IFERROR(VLOOKUP(B663,DONNEES!$E:$F,2,0),"")</f>
        <v/>
      </c>
      <c r="D663" s="6"/>
      <c r="E663" s="6"/>
      <c r="F663" s="6"/>
      <c r="G663" s="6"/>
      <c r="H663" s="6"/>
      <c r="I663" s="6"/>
      <c r="J663" s="6"/>
      <c r="K663" s="6"/>
      <c r="L663" s="6"/>
      <c r="M663" s="2" t="str">
        <f>IFERROR(VLOOKUP(L663,DONNEES!$P$2:$Q$8,2,0),"")</f>
        <v/>
      </c>
      <c r="N663" s="6"/>
      <c r="O663" s="18"/>
      <c r="P663" s="18"/>
      <c r="Q663" s="6"/>
      <c r="R663" s="2" t="str">
        <f>IFERROR(VLOOKUP(Q663,DONNEES!$N$2:$O$17,2,0),"")</f>
        <v/>
      </c>
      <c r="S663" s="6"/>
      <c r="T663" s="2" t="str">
        <f>IFERROR(VLOOKUP(S663,DONNEES!$R$2:$S$6,2,0),"")</f>
        <v/>
      </c>
      <c r="V663" s="11" t="str">
        <f t="shared" si="140"/>
        <v/>
      </c>
      <c r="W663" s="11" t="b">
        <f t="shared" si="141"/>
        <v>0</v>
      </c>
      <c r="X663" s="11" t="b">
        <f t="shared" si="142"/>
        <v>0</v>
      </c>
      <c r="Y663" s="12">
        <f t="shared" si="143"/>
        <v>0</v>
      </c>
      <c r="Z663" s="11">
        <f t="shared" si="146"/>
        <v>0</v>
      </c>
      <c r="AA663" s="11">
        <f t="shared" si="147"/>
        <v>0</v>
      </c>
      <c r="AB663" s="11">
        <f t="shared" si="144"/>
        <v>1</v>
      </c>
      <c r="AC663" s="11">
        <f t="shared" si="145"/>
        <v>1</v>
      </c>
      <c r="AE663" s="11" t="str">
        <f>IF(E663&lt;&gt;"",OR(VLOOKUP(H663,DONNEES!$G$2:$H$7,2,0)="09",VLOOKUP(H663,DONNEES!$G$2:$H$7,2,0)="19"),"")</f>
        <v/>
      </c>
      <c r="AJ663" s="17" t="b">
        <f t="shared" si="148"/>
        <v>1</v>
      </c>
      <c r="AK663" s="11" t="str">
        <f t="shared" si="149"/>
        <v/>
      </c>
      <c r="AL663" s="11" t="str">
        <f t="shared" si="150"/>
        <v/>
      </c>
      <c r="AM663" s="11" t="str">
        <f t="shared" si="139"/>
        <v/>
      </c>
      <c r="AN663" s="11" t="str">
        <f t="shared" si="138"/>
        <v/>
      </c>
    </row>
    <row r="664" spans="1:40" x14ac:dyDescent="0.25">
      <c r="A664" s="6"/>
      <c r="B664" s="6"/>
      <c r="C664" s="2" t="str">
        <f>IFERROR(VLOOKUP(B664,DONNEES!$E:$F,2,0),"")</f>
        <v/>
      </c>
      <c r="D664" s="6"/>
      <c r="E664" s="6"/>
      <c r="F664" s="6"/>
      <c r="G664" s="6"/>
      <c r="H664" s="6"/>
      <c r="I664" s="6"/>
      <c r="J664" s="6"/>
      <c r="K664" s="6"/>
      <c r="L664" s="6"/>
      <c r="M664" s="2" t="str">
        <f>IFERROR(VLOOKUP(L664,DONNEES!$P$2:$Q$8,2,0),"")</f>
        <v/>
      </c>
      <c r="N664" s="6"/>
      <c r="O664" s="18"/>
      <c r="P664" s="18"/>
      <c r="Q664" s="6"/>
      <c r="R664" s="2" t="str">
        <f>IFERROR(VLOOKUP(Q664,DONNEES!$N$2:$O$17,2,0),"")</f>
        <v/>
      </c>
      <c r="S664" s="6"/>
      <c r="T664" s="2" t="str">
        <f>IFERROR(VLOOKUP(S664,DONNEES!$R$2:$S$6,2,0),"")</f>
        <v/>
      </c>
      <c r="V664" s="11" t="str">
        <f t="shared" si="140"/>
        <v/>
      </c>
      <c r="W664" s="11" t="b">
        <f t="shared" si="141"/>
        <v>0</v>
      </c>
      <c r="X664" s="11" t="b">
        <f t="shared" si="142"/>
        <v>0</v>
      </c>
      <c r="Y664" s="12">
        <f t="shared" si="143"/>
        <v>0</v>
      </c>
      <c r="Z664" s="11">
        <f t="shared" si="146"/>
        <v>0</v>
      </c>
      <c r="AA664" s="11">
        <f t="shared" si="147"/>
        <v>0</v>
      </c>
      <c r="AB664" s="11">
        <f t="shared" si="144"/>
        <v>1</v>
      </c>
      <c r="AC664" s="11">
        <f t="shared" si="145"/>
        <v>1</v>
      </c>
      <c r="AE664" s="11" t="str">
        <f>IF(E664&lt;&gt;"",OR(VLOOKUP(H664,DONNEES!$G$2:$H$7,2,0)="09",VLOOKUP(H664,DONNEES!$G$2:$H$7,2,0)="19"),"")</f>
        <v/>
      </c>
      <c r="AJ664" s="17" t="b">
        <f t="shared" si="148"/>
        <v>1</v>
      </c>
      <c r="AK664" s="11" t="str">
        <f t="shared" si="149"/>
        <v/>
      </c>
      <c r="AL664" s="11" t="str">
        <f t="shared" si="150"/>
        <v/>
      </c>
      <c r="AM664" s="11" t="str">
        <f t="shared" si="139"/>
        <v/>
      </c>
      <c r="AN664" s="11" t="str">
        <f t="shared" si="138"/>
        <v/>
      </c>
    </row>
    <row r="665" spans="1:40" x14ac:dyDescent="0.25">
      <c r="A665" s="6"/>
      <c r="B665" s="6"/>
      <c r="C665" s="2" t="str">
        <f>IFERROR(VLOOKUP(B665,DONNEES!$E:$F,2,0),"")</f>
        <v/>
      </c>
      <c r="D665" s="6"/>
      <c r="E665" s="6"/>
      <c r="F665" s="6"/>
      <c r="G665" s="6"/>
      <c r="H665" s="6"/>
      <c r="I665" s="6"/>
      <c r="J665" s="6"/>
      <c r="K665" s="6"/>
      <c r="L665" s="6"/>
      <c r="M665" s="2" t="str">
        <f>IFERROR(VLOOKUP(L665,DONNEES!$P$2:$Q$8,2,0),"")</f>
        <v/>
      </c>
      <c r="N665" s="6"/>
      <c r="O665" s="18"/>
      <c r="P665" s="18"/>
      <c r="Q665" s="6"/>
      <c r="R665" s="2" t="str">
        <f>IFERROR(VLOOKUP(Q665,DONNEES!$N$2:$O$17,2,0),"")</f>
        <v/>
      </c>
      <c r="S665" s="6"/>
      <c r="T665" s="2" t="str">
        <f>IFERROR(VLOOKUP(S665,DONNEES!$R$2:$S$6,2,0),"")</f>
        <v/>
      </c>
      <c r="V665" s="11" t="str">
        <f t="shared" si="140"/>
        <v/>
      </c>
      <c r="W665" s="11" t="b">
        <f t="shared" si="141"/>
        <v>0</v>
      </c>
      <c r="X665" s="11" t="b">
        <f t="shared" si="142"/>
        <v>0</v>
      </c>
      <c r="Y665" s="12">
        <f t="shared" si="143"/>
        <v>0</v>
      </c>
      <c r="Z665" s="11">
        <f t="shared" si="146"/>
        <v>0</v>
      </c>
      <c r="AA665" s="11">
        <f t="shared" si="147"/>
        <v>0</v>
      </c>
      <c r="AB665" s="11">
        <f t="shared" si="144"/>
        <v>1</v>
      </c>
      <c r="AC665" s="11">
        <f t="shared" si="145"/>
        <v>1</v>
      </c>
      <c r="AE665" s="11" t="str">
        <f>IF(E665&lt;&gt;"",OR(VLOOKUP(H665,DONNEES!$G$2:$H$7,2,0)="09",VLOOKUP(H665,DONNEES!$G$2:$H$7,2,0)="19"),"")</f>
        <v/>
      </c>
      <c r="AJ665" s="17" t="b">
        <f t="shared" si="148"/>
        <v>1</v>
      </c>
      <c r="AK665" s="11" t="str">
        <f t="shared" si="149"/>
        <v/>
      </c>
      <c r="AL665" s="11" t="str">
        <f t="shared" si="150"/>
        <v/>
      </c>
      <c r="AM665" s="11" t="str">
        <f t="shared" si="139"/>
        <v/>
      </c>
      <c r="AN665" s="11" t="str">
        <f t="shared" ref="AN665:AN728" si="151">IF(AL665&lt;&gt;"",AL665,AM665)</f>
        <v/>
      </c>
    </row>
    <row r="666" spans="1:40" x14ac:dyDescent="0.25">
      <c r="A666" s="6"/>
      <c r="B666" s="6"/>
      <c r="C666" s="2" t="str">
        <f>IFERROR(VLOOKUP(B666,DONNEES!$E:$F,2,0),"")</f>
        <v/>
      </c>
      <c r="D666" s="6"/>
      <c r="E666" s="6"/>
      <c r="F666" s="6"/>
      <c r="G666" s="6"/>
      <c r="H666" s="6"/>
      <c r="I666" s="6"/>
      <c r="J666" s="6"/>
      <c r="K666" s="6"/>
      <c r="L666" s="6"/>
      <c r="M666" s="2" t="str">
        <f>IFERROR(VLOOKUP(L666,DONNEES!$P$2:$Q$8,2,0),"")</f>
        <v/>
      </c>
      <c r="N666" s="6"/>
      <c r="O666" s="18"/>
      <c r="P666" s="18"/>
      <c r="Q666" s="6"/>
      <c r="R666" s="2" t="str">
        <f>IFERROR(VLOOKUP(Q666,DONNEES!$N$2:$O$17,2,0),"")</f>
        <v/>
      </c>
      <c r="S666" s="6"/>
      <c r="T666" s="2" t="str">
        <f>IFERROR(VLOOKUP(S666,DONNEES!$R$2:$S$6,2,0),"")</f>
        <v/>
      </c>
      <c r="V666" s="11" t="str">
        <f t="shared" si="140"/>
        <v/>
      </c>
      <c r="W666" s="11" t="b">
        <f t="shared" si="141"/>
        <v>0</v>
      </c>
      <c r="X666" s="11" t="b">
        <f t="shared" si="142"/>
        <v>0</v>
      </c>
      <c r="Y666" s="12">
        <f t="shared" si="143"/>
        <v>0</v>
      </c>
      <c r="Z666" s="11">
        <f t="shared" si="146"/>
        <v>0</v>
      </c>
      <c r="AA666" s="11">
        <f t="shared" si="147"/>
        <v>0</v>
      </c>
      <c r="AB666" s="11">
        <f t="shared" si="144"/>
        <v>1</v>
      </c>
      <c r="AC666" s="11">
        <f t="shared" si="145"/>
        <v>1</v>
      </c>
      <c r="AE666" s="11" t="str">
        <f>IF(E666&lt;&gt;"",OR(VLOOKUP(H666,DONNEES!$G$2:$H$7,2,0)="09",VLOOKUP(H666,DONNEES!$G$2:$H$7,2,0)="19"),"")</f>
        <v/>
      </c>
      <c r="AJ666" s="17" t="b">
        <f t="shared" si="148"/>
        <v>1</v>
      </c>
      <c r="AK666" s="11" t="str">
        <f t="shared" si="149"/>
        <v/>
      </c>
      <c r="AL666" s="11" t="str">
        <f t="shared" si="150"/>
        <v/>
      </c>
      <c r="AM666" s="11" t="str">
        <f t="shared" ref="AM666:AM729" si="152">IF(MID(AK666,1,1)="7","7","")</f>
        <v/>
      </c>
      <c r="AN666" s="11" t="str">
        <f t="shared" si="151"/>
        <v/>
      </c>
    </row>
    <row r="667" spans="1:40" x14ac:dyDescent="0.25">
      <c r="A667" s="6"/>
      <c r="B667" s="6"/>
      <c r="C667" s="2" t="str">
        <f>IFERROR(VLOOKUP(B667,DONNEES!$E:$F,2,0),"")</f>
        <v/>
      </c>
      <c r="D667" s="6"/>
      <c r="E667" s="6"/>
      <c r="F667" s="6"/>
      <c r="G667" s="6"/>
      <c r="H667" s="6"/>
      <c r="I667" s="6"/>
      <c r="J667" s="6"/>
      <c r="K667" s="6"/>
      <c r="L667" s="6"/>
      <c r="M667" s="2" t="str">
        <f>IFERROR(VLOOKUP(L667,DONNEES!$P$2:$Q$8,2,0),"")</f>
        <v/>
      </c>
      <c r="N667" s="6"/>
      <c r="O667" s="18"/>
      <c r="P667" s="18"/>
      <c r="Q667" s="6"/>
      <c r="R667" s="2" t="str">
        <f>IFERROR(VLOOKUP(Q667,DONNEES!$N$2:$O$17,2,0),"")</f>
        <v/>
      </c>
      <c r="S667" s="6"/>
      <c r="T667" s="2" t="str">
        <f>IFERROR(VLOOKUP(S667,DONNEES!$R$2:$S$6,2,0),"")</f>
        <v/>
      </c>
      <c r="V667" s="11" t="str">
        <f t="shared" si="140"/>
        <v/>
      </c>
      <c r="W667" s="11" t="b">
        <f t="shared" si="141"/>
        <v>0</v>
      </c>
      <c r="X667" s="11" t="b">
        <f t="shared" si="142"/>
        <v>0</v>
      </c>
      <c r="Y667" s="12">
        <f t="shared" si="143"/>
        <v>0</v>
      </c>
      <c r="Z667" s="11">
        <f t="shared" si="146"/>
        <v>0</v>
      </c>
      <c r="AA667" s="11">
        <f t="shared" si="147"/>
        <v>0</v>
      </c>
      <c r="AB667" s="11">
        <f t="shared" si="144"/>
        <v>1</v>
      </c>
      <c r="AC667" s="11">
        <f t="shared" si="145"/>
        <v>1</v>
      </c>
      <c r="AE667" s="11" t="str">
        <f>IF(E667&lt;&gt;"",OR(VLOOKUP(H667,DONNEES!$G$2:$H$7,2,0)="09",VLOOKUP(H667,DONNEES!$G$2:$H$7,2,0)="19"),"")</f>
        <v/>
      </c>
      <c r="AJ667" s="17" t="b">
        <f t="shared" si="148"/>
        <v>1</v>
      </c>
      <c r="AK667" s="11" t="str">
        <f t="shared" si="149"/>
        <v/>
      </c>
      <c r="AL667" s="11" t="str">
        <f t="shared" si="150"/>
        <v/>
      </c>
      <c r="AM667" s="11" t="str">
        <f t="shared" si="152"/>
        <v/>
      </c>
      <c r="AN667" s="11" t="str">
        <f t="shared" si="151"/>
        <v/>
      </c>
    </row>
    <row r="668" spans="1:40" x14ac:dyDescent="0.25">
      <c r="A668" s="6"/>
      <c r="B668" s="6"/>
      <c r="C668" s="2" t="str">
        <f>IFERROR(VLOOKUP(B668,DONNEES!$E:$F,2,0),"")</f>
        <v/>
      </c>
      <c r="D668" s="6"/>
      <c r="E668" s="6"/>
      <c r="F668" s="6"/>
      <c r="G668" s="6"/>
      <c r="H668" s="6"/>
      <c r="I668" s="6"/>
      <c r="J668" s="6"/>
      <c r="K668" s="6"/>
      <c r="L668" s="6"/>
      <c r="M668" s="2" t="str">
        <f>IFERROR(VLOOKUP(L668,DONNEES!$P$2:$Q$8,2,0),"")</f>
        <v/>
      </c>
      <c r="N668" s="6"/>
      <c r="O668" s="18"/>
      <c r="P668" s="18"/>
      <c r="Q668" s="6"/>
      <c r="R668" s="2" t="str">
        <f>IFERROR(VLOOKUP(Q668,DONNEES!$N$2:$O$17,2,0),"")</f>
        <v/>
      </c>
      <c r="S668" s="6"/>
      <c r="T668" s="2" t="str">
        <f>IFERROR(VLOOKUP(S668,DONNEES!$R$2:$S$6,2,0),"")</f>
        <v/>
      </c>
      <c r="V668" s="11" t="str">
        <f t="shared" si="140"/>
        <v/>
      </c>
      <c r="W668" s="11" t="b">
        <f t="shared" si="141"/>
        <v>0</v>
      </c>
      <c r="X668" s="11" t="b">
        <f t="shared" si="142"/>
        <v>0</v>
      </c>
      <c r="Y668" s="12">
        <f t="shared" si="143"/>
        <v>0</v>
      </c>
      <c r="Z668" s="11">
        <f t="shared" si="146"/>
        <v>0</v>
      </c>
      <c r="AA668" s="11">
        <f t="shared" si="147"/>
        <v>0</v>
      </c>
      <c r="AB668" s="11">
        <f t="shared" si="144"/>
        <v>1</v>
      </c>
      <c r="AC668" s="11">
        <f t="shared" si="145"/>
        <v>1</v>
      </c>
      <c r="AE668" s="11" t="str">
        <f>IF(E668&lt;&gt;"",OR(VLOOKUP(H668,DONNEES!$G$2:$H$7,2,0)="09",VLOOKUP(H668,DONNEES!$G$2:$H$7,2,0)="19"),"")</f>
        <v/>
      </c>
      <c r="AJ668" s="17" t="b">
        <f t="shared" si="148"/>
        <v>1</v>
      </c>
      <c r="AK668" s="11" t="str">
        <f t="shared" si="149"/>
        <v/>
      </c>
      <c r="AL668" s="11" t="str">
        <f t="shared" si="150"/>
        <v/>
      </c>
      <c r="AM668" s="11" t="str">
        <f t="shared" si="152"/>
        <v/>
      </c>
      <c r="AN668" s="11" t="str">
        <f t="shared" si="151"/>
        <v/>
      </c>
    </row>
    <row r="669" spans="1:40" x14ac:dyDescent="0.25">
      <c r="A669" s="6"/>
      <c r="B669" s="6"/>
      <c r="C669" s="2" t="str">
        <f>IFERROR(VLOOKUP(B669,DONNEES!$E:$F,2,0),"")</f>
        <v/>
      </c>
      <c r="D669" s="6"/>
      <c r="E669" s="6"/>
      <c r="F669" s="6"/>
      <c r="G669" s="6"/>
      <c r="H669" s="6"/>
      <c r="I669" s="6"/>
      <c r="J669" s="6"/>
      <c r="K669" s="6"/>
      <c r="L669" s="6"/>
      <c r="M669" s="2" t="str">
        <f>IFERROR(VLOOKUP(L669,DONNEES!$P$2:$Q$8,2,0),"")</f>
        <v/>
      </c>
      <c r="N669" s="6"/>
      <c r="O669" s="18"/>
      <c r="P669" s="18"/>
      <c r="Q669" s="6"/>
      <c r="R669" s="2" t="str">
        <f>IFERROR(VLOOKUP(Q669,DONNEES!$N$2:$O$17,2,0),"")</f>
        <v/>
      </c>
      <c r="S669" s="6"/>
      <c r="T669" s="2" t="str">
        <f>IFERROR(VLOOKUP(S669,DONNEES!$R$2:$S$6,2,0),"")</f>
        <v/>
      </c>
      <c r="V669" s="11" t="str">
        <f t="shared" si="140"/>
        <v/>
      </c>
      <c r="W669" s="11" t="b">
        <f t="shared" si="141"/>
        <v>0</v>
      </c>
      <c r="X669" s="11" t="b">
        <f t="shared" si="142"/>
        <v>0</v>
      </c>
      <c r="Y669" s="12">
        <f t="shared" si="143"/>
        <v>0</v>
      </c>
      <c r="Z669" s="11">
        <f t="shared" si="146"/>
        <v>0</v>
      </c>
      <c r="AA669" s="11">
        <f t="shared" si="147"/>
        <v>0</v>
      </c>
      <c r="AB669" s="11">
        <f t="shared" si="144"/>
        <v>1</v>
      </c>
      <c r="AC669" s="11">
        <f t="shared" si="145"/>
        <v>1</v>
      </c>
      <c r="AE669" s="11" t="str">
        <f>IF(E669&lt;&gt;"",OR(VLOOKUP(H669,DONNEES!$G$2:$H$7,2,0)="09",VLOOKUP(H669,DONNEES!$G$2:$H$7,2,0)="19"),"")</f>
        <v/>
      </c>
      <c r="AJ669" s="17" t="b">
        <f t="shared" si="148"/>
        <v>1</v>
      </c>
      <c r="AK669" s="11" t="str">
        <f t="shared" si="149"/>
        <v/>
      </c>
      <c r="AL669" s="11" t="str">
        <f t="shared" si="150"/>
        <v/>
      </c>
      <c r="AM669" s="11" t="str">
        <f t="shared" si="152"/>
        <v/>
      </c>
      <c r="AN669" s="11" t="str">
        <f t="shared" si="151"/>
        <v/>
      </c>
    </row>
    <row r="670" spans="1:40" x14ac:dyDescent="0.25">
      <c r="A670" s="6"/>
      <c r="B670" s="6"/>
      <c r="C670" s="2" t="str">
        <f>IFERROR(VLOOKUP(B670,DONNEES!$E:$F,2,0),"")</f>
        <v/>
      </c>
      <c r="D670" s="6"/>
      <c r="E670" s="6"/>
      <c r="F670" s="6"/>
      <c r="G670" s="6"/>
      <c r="H670" s="6"/>
      <c r="I670" s="6"/>
      <c r="J670" s="6"/>
      <c r="K670" s="6"/>
      <c r="L670" s="6"/>
      <c r="M670" s="2" t="str">
        <f>IFERROR(VLOOKUP(L670,DONNEES!$P$2:$Q$8,2,0),"")</f>
        <v/>
      </c>
      <c r="N670" s="6"/>
      <c r="O670" s="18"/>
      <c r="P670" s="18"/>
      <c r="Q670" s="6"/>
      <c r="R670" s="2" t="str">
        <f>IFERROR(VLOOKUP(Q670,DONNEES!$N$2:$O$17,2,0),"")</f>
        <v/>
      </c>
      <c r="S670" s="6"/>
      <c r="T670" s="2" t="str">
        <f>IFERROR(VLOOKUP(S670,DONNEES!$R$2:$S$6,2,0),"")</f>
        <v/>
      </c>
      <c r="V670" s="11" t="str">
        <f t="shared" si="140"/>
        <v/>
      </c>
      <c r="W670" s="11" t="b">
        <f t="shared" si="141"/>
        <v>0</v>
      </c>
      <c r="X670" s="11" t="b">
        <f t="shared" si="142"/>
        <v>0</v>
      </c>
      <c r="Y670" s="12">
        <f t="shared" si="143"/>
        <v>0</v>
      </c>
      <c r="Z670" s="11">
        <f t="shared" si="146"/>
        <v>0</v>
      </c>
      <c r="AA670" s="11">
        <f t="shared" si="147"/>
        <v>0</v>
      </c>
      <c r="AB670" s="11">
        <f t="shared" si="144"/>
        <v>1</v>
      </c>
      <c r="AC670" s="11">
        <f t="shared" si="145"/>
        <v>1</v>
      </c>
      <c r="AE670" s="11" t="str">
        <f>IF(E670&lt;&gt;"",OR(VLOOKUP(H670,DONNEES!$G$2:$H$7,2,0)="09",VLOOKUP(H670,DONNEES!$G$2:$H$7,2,0)="19"),"")</f>
        <v/>
      </c>
      <c r="AJ670" s="17" t="b">
        <f t="shared" si="148"/>
        <v>1</v>
      </c>
      <c r="AK670" s="11" t="str">
        <f t="shared" si="149"/>
        <v/>
      </c>
      <c r="AL670" s="11" t="str">
        <f t="shared" si="150"/>
        <v/>
      </c>
      <c r="AM670" s="11" t="str">
        <f t="shared" si="152"/>
        <v/>
      </c>
      <c r="AN670" s="11" t="str">
        <f t="shared" si="151"/>
        <v/>
      </c>
    </row>
    <row r="671" spans="1:40" x14ac:dyDescent="0.25">
      <c r="A671" s="6"/>
      <c r="B671" s="6"/>
      <c r="C671" s="2" t="str">
        <f>IFERROR(VLOOKUP(B671,DONNEES!$E:$F,2,0),"")</f>
        <v/>
      </c>
      <c r="D671" s="6"/>
      <c r="E671" s="6"/>
      <c r="F671" s="6"/>
      <c r="G671" s="6"/>
      <c r="H671" s="6"/>
      <c r="I671" s="6"/>
      <c r="J671" s="6"/>
      <c r="K671" s="6"/>
      <c r="L671" s="6"/>
      <c r="M671" s="2" t="str">
        <f>IFERROR(VLOOKUP(L671,DONNEES!$P$2:$Q$8,2,0),"")</f>
        <v/>
      </c>
      <c r="N671" s="6"/>
      <c r="O671" s="18"/>
      <c r="P671" s="18"/>
      <c r="Q671" s="6"/>
      <c r="R671" s="2" t="str">
        <f>IFERROR(VLOOKUP(Q671,DONNEES!$N$2:$O$17,2,0),"")</f>
        <v/>
      </c>
      <c r="S671" s="6"/>
      <c r="T671" s="2" t="str">
        <f>IFERROR(VLOOKUP(S671,DONNEES!$R$2:$S$6,2,0),"")</f>
        <v/>
      </c>
      <c r="V671" s="11" t="str">
        <f t="shared" si="140"/>
        <v/>
      </c>
      <c r="W671" s="11" t="b">
        <f t="shared" si="141"/>
        <v>0</v>
      </c>
      <c r="X671" s="11" t="b">
        <f t="shared" si="142"/>
        <v>0</v>
      </c>
      <c r="Y671" s="12">
        <f t="shared" si="143"/>
        <v>0</v>
      </c>
      <c r="Z671" s="11">
        <f t="shared" si="146"/>
        <v>0</v>
      </c>
      <c r="AA671" s="11">
        <f t="shared" si="147"/>
        <v>0</v>
      </c>
      <c r="AB671" s="11">
        <f t="shared" si="144"/>
        <v>1</v>
      </c>
      <c r="AC671" s="11">
        <f t="shared" si="145"/>
        <v>1</v>
      </c>
      <c r="AE671" s="11" t="str">
        <f>IF(E671&lt;&gt;"",OR(VLOOKUP(H671,DONNEES!$G$2:$H$7,2,0)="09",VLOOKUP(H671,DONNEES!$G$2:$H$7,2,0)="19"),"")</f>
        <v/>
      </c>
      <c r="AJ671" s="17" t="b">
        <f t="shared" si="148"/>
        <v>1</v>
      </c>
      <c r="AK671" s="11" t="str">
        <f t="shared" si="149"/>
        <v/>
      </c>
      <c r="AL671" s="11" t="str">
        <f t="shared" si="150"/>
        <v/>
      </c>
      <c r="AM671" s="11" t="str">
        <f t="shared" si="152"/>
        <v/>
      </c>
      <c r="AN671" s="11" t="str">
        <f t="shared" si="151"/>
        <v/>
      </c>
    </row>
    <row r="672" spans="1:40" x14ac:dyDescent="0.25">
      <c r="A672" s="6"/>
      <c r="B672" s="6"/>
      <c r="C672" s="2" t="str">
        <f>IFERROR(VLOOKUP(B672,DONNEES!$E:$F,2,0),"")</f>
        <v/>
      </c>
      <c r="D672" s="6"/>
      <c r="E672" s="6"/>
      <c r="F672" s="6"/>
      <c r="G672" s="6"/>
      <c r="H672" s="6"/>
      <c r="I672" s="6"/>
      <c r="J672" s="6"/>
      <c r="K672" s="6"/>
      <c r="L672" s="6"/>
      <c r="M672" s="2" t="str">
        <f>IFERROR(VLOOKUP(L672,DONNEES!$P$2:$Q$8,2,0),"")</f>
        <v/>
      </c>
      <c r="N672" s="6"/>
      <c r="O672" s="18"/>
      <c r="P672" s="18"/>
      <c r="Q672" s="6"/>
      <c r="R672" s="2" t="str">
        <f>IFERROR(VLOOKUP(Q672,DONNEES!$N$2:$O$17,2,0),"")</f>
        <v/>
      </c>
      <c r="S672" s="6"/>
      <c r="T672" s="2" t="str">
        <f>IFERROR(VLOOKUP(S672,DONNEES!$R$2:$S$6,2,0),"")</f>
        <v/>
      </c>
      <c r="V672" s="11" t="str">
        <f t="shared" si="140"/>
        <v/>
      </c>
      <c r="W672" s="11" t="b">
        <f t="shared" si="141"/>
        <v>0</v>
      </c>
      <c r="X672" s="11" t="b">
        <f t="shared" si="142"/>
        <v>0</v>
      </c>
      <c r="Y672" s="12">
        <f t="shared" si="143"/>
        <v>0</v>
      </c>
      <c r="Z672" s="11">
        <f t="shared" si="146"/>
        <v>0</v>
      </c>
      <c r="AA672" s="11">
        <f t="shared" si="147"/>
        <v>0</v>
      </c>
      <c r="AB672" s="11">
        <f t="shared" si="144"/>
        <v>1</v>
      </c>
      <c r="AC672" s="11">
        <f t="shared" si="145"/>
        <v>1</v>
      </c>
      <c r="AE672" s="11" t="str">
        <f>IF(E672&lt;&gt;"",OR(VLOOKUP(H672,DONNEES!$G$2:$H$7,2,0)="09",VLOOKUP(H672,DONNEES!$G$2:$H$7,2,0)="19"),"")</f>
        <v/>
      </c>
      <c r="AJ672" s="17" t="b">
        <f t="shared" si="148"/>
        <v>1</v>
      </c>
      <c r="AK672" s="11" t="str">
        <f t="shared" si="149"/>
        <v/>
      </c>
      <c r="AL672" s="11" t="str">
        <f t="shared" si="150"/>
        <v/>
      </c>
      <c r="AM672" s="11" t="str">
        <f t="shared" si="152"/>
        <v/>
      </c>
      <c r="AN672" s="11" t="str">
        <f t="shared" si="151"/>
        <v/>
      </c>
    </row>
    <row r="673" spans="1:40" x14ac:dyDescent="0.25">
      <c r="A673" s="6"/>
      <c r="B673" s="6"/>
      <c r="C673" s="2" t="str">
        <f>IFERROR(VLOOKUP(B673,DONNEES!$E:$F,2,0),"")</f>
        <v/>
      </c>
      <c r="D673" s="6"/>
      <c r="E673" s="6"/>
      <c r="F673" s="6"/>
      <c r="G673" s="6"/>
      <c r="H673" s="6"/>
      <c r="I673" s="6"/>
      <c r="J673" s="6"/>
      <c r="K673" s="6"/>
      <c r="L673" s="6"/>
      <c r="M673" s="2" t="str">
        <f>IFERROR(VLOOKUP(L673,DONNEES!$P$2:$Q$8,2,0),"")</f>
        <v/>
      </c>
      <c r="N673" s="6"/>
      <c r="O673" s="18"/>
      <c r="P673" s="18"/>
      <c r="Q673" s="6"/>
      <c r="R673" s="2" t="str">
        <f>IFERROR(VLOOKUP(Q673,DONNEES!$N$2:$O$17,2,0),"")</f>
        <v/>
      </c>
      <c r="S673" s="6"/>
      <c r="T673" s="2" t="str">
        <f>IFERROR(VLOOKUP(S673,DONNEES!$R$2:$S$6,2,0),"")</f>
        <v/>
      </c>
      <c r="V673" s="11" t="str">
        <f t="shared" si="140"/>
        <v/>
      </c>
      <c r="W673" s="11" t="b">
        <f t="shared" si="141"/>
        <v>0</v>
      </c>
      <c r="X673" s="11" t="b">
        <f t="shared" si="142"/>
        <v>0</v>
      </c>
      <c r="Y673" s="12">
        <f t="shared" si="143"/>
        <v>0</v>
      </c>
      <c r="Z673" s="11">
        <f t="shared" si="146"/>
        <v>0</v>
      </c>
      <c r="AA673" s="11">
        <f t="shared" si="147"/>
        <v>0</v>
      </c>
      <c r="AB673" s="11">
        <f t="shared" si="144"/>
        <v>1</v>
      </c>
      <c r="AC673" s="11">
        <f t="shared" si="145"/>
        <v>1</v>
      </c>
      <c r="AE673" s="11" t="str">
        <f>IF(E673&lt;&gt;"",OR(VLOOKUP(H673,DONNEES!$G$2:$H$7,2,0)="09",VLOOKUP(H673,DONNEES!$G$2:$H$7,2,0)="19"),"")</f>
        <v/>
      </c>
      <c r="AJ673" s="17" t="b">
        <f t="shared" si="148"/>
        <v>1</v>
      </c>
      <c r="AK673" s="11" t="str">
        <f t="shared" si="149"/>
        <v/>
      </c>
      <c r="AL673" s="11" t="str">
        <f t="shared" si="150"/>
        <v/>
      </c>
      <c r="AM673" s="11" t="str">
        <f t="shared" si="152"/>
        <v/>
      </c>
      <c r="AN673" s="11" t="str">
        <f t="shared" si="151"/>
        <v/>
      </c>
    </row>
    <row r="674" spans="1:40" x14ac:dyDescent="0.25">
      <c r="A674" s="6"/>
      <c r="B674" s="6"/>
      <c r="C674" s="2" t="str">
        <f>IFERROR(VLOOKUP(B674,DONNEES!$E:$F,2,0),"")</f>
        <v/>
      </c>
      <c r="D674" s="6"/>
      <c r="E674" s="6"/>
      <c r="F674" s="6"/>
      <c r="G674" s="6"/>
      <c r="H674" s="6"/>
      <c r="I674" s="6"/>
      <c r="J674" s="6"/>
      <c r="K674" s="6"/>
      <c r="L674" s="6"/>
      <c r="M674" s="2" t="str">
        <f>IFERROR(VLOOKUP(L674,DONNEES!$P$2:$Q$8,2,0),"")</f>
        <v/>
      </c>
      <c r="N674" s="6"/>
      <c r="O674" s="18"/>
      <c r="P674" s="18"/>
      <c r="Q674" s="6"/>
      <c r="R674" s="2" t="str">
        <f>IFERROR(VLOOKUP(Q674,DONNEES!$N$2:$O$17,2,0),"")</f>
        <v/>
      </c>
      <c r="S674" s="6"/>
      <c r="T674" s="2" t="str">
        <f>IFERROR(VLOOKUP(S674,DONNEES!$R$2:$S$6,2,0),"")</f>
        <v/>
      </c>
      <c r="V674" s="11" t="str">
        <f t="shared" si="140"/>
        <v/>
      </c>
      <c r="W674" s="11" t="b">
        <f t="shared" si="141"/>
        <v>0</v>
      </c>
      <c r="X674" s="11" t="b">
        <f t="shared" si="142"/>
        <v>0</v>
      </c>
      <c r="Y674" s="12">
        <f t="shared" si="143"/>
        <v>0</v>
      </c>
      <c r="Z674" s="11">
        <f t="shared" si="146"/>
        <v>0</v>
      </c>
      <c r="AA674" s="11">
        <f t="shared" si="147"/>
        <v>0</v>
      </c>
      <c r="AB674" s="11">
        <f t="shared" si="144"/>
        <v>1</v>
      </c>
      <c r="AC674" s="11">
        <f t="shared" si="145"/>
        <v>1</v>
      </c>
      <c r="AE674" s="11" t="str">
        <f>IF(E674&lt;&gt;"",OR(VLOOKUP(H674,DONNEES!$G$2:$H$7,2,0)="09",VLOOKUP(H674,DONNEES!$G$2:$H$7,2,0)="19"),"")</f>
        <v/>
      </c>
      <c r="AJ674" s="17" t="b">
        <f t="shared" si="148"/>
        <v>1</v>
      </c>
      <c r="AK674" s="11" t="str">
        <f t="shared" si="149"/>
        <v/>
      </c>
      <c r="AL674" s="11" t="str">
        <f t="shared" si="150"/>
        <v/>
      </c>
      <c r="AM674" s="11" t="str">
        <f t="shared" si="152"/>
        <v/>
      </c>
      <c r="AN674" s="11" t="str">
        <f t="shared" si="151"/>
        <v/>
      </c>
    </row>
    <row r="675" spans="1:40" x14ac:dyDescent="0.25">
      <c r="A675" s="6"/>
      <c r="B675" s="6"/>
      <c r="C675" s="2" t="str">
        <f>IFERROR(VLOOKUP(B675,DONNEES!$E:$F,2,0),"")</f>
        <v/>
      </c>
      <c r="D675" s="6"/>
      <c r="E675" s="6"/>
      <c r="F675" s="6"/>
      <c r="G675" s="6"/>
      <c r="H675" s="6"/>
      <c r="I675" s="6"/>
      <c r="J675" s="6"/>
      <c r="K675" s="6"/>
      <c r="L675" s="6"/>
      <c r="M675" s="2" t="str">
        <f>IFERROR(VLOOKUP(L675,DONNEES!$P$2:$Q$8,2,0),"")</f>
        <v/>
      </c>
      <c r="N675" s="6"/>
      <c r="O675" s="18"/>
      <c r="P675" s="18"/>
      <c r="Q675" s="6"/>
      <c r="R675" s="2" t="str">
        <f>IFERROR(VLOOKUP(Q675,DONNEES!$N$2:$O$17,2,0),"")</f>
        <v/>
      </c>
      <c r="S675" s="6"/>
      <c r="T675" s="2" t="str">
        <f>IFERROR(VLOOKUP(S675,DONNEES!$R$2:$S$6,2,0),"")</f>
        <v/>
      </c>
      <c r="V675" s="11" t="str">
        <f t="shared" si="140"/>
        <v/>
      </c>
      <c r="W675" s="11" t="b">
        <f t="shared" si="141"/>
        <v>0</v>
      </c>
      <c r="X675" s="11" t="b">
        <f t="shared" si="142"/>
        <v>0</v>
      </c>
      <c r="Y675" s="12">
        <f t="shared" si="143"/>
        <v>0</v>
      </c>
      <c r="Z675" s="11">
        <f t="shared" si="146"/>
        <v>0</v>
      </c>
      <c r="AA675" s="11">
        <f t="shared" si="147"/>
        <v>0</v>
      </c>
      <c r="AB675" s="11">
        <f t="shared" si="144"/>
        <v>1</v>
      </c>
      <c r="AC675" s="11">
        <f t="shared" si="145"/>
        <v>1</v>
      </c>
      <c r="AE675" s="11" t="str">
        <f>IF(E675&lt;&gt;"",OR(VLOOKUP(H675,DONNEES!$G$2:$H$7,2,0)="09",VLOOKUP(H675,DONNEES!$G$2:$H$7,2,0)="19"),"")</f>
        <v/>
      </c>
      <c r="AJ675" s="17" t="b">
        <f t="shared" si="148"/>
        <v>1</v>
      </c>
      <c r="AK675" s="11" t="str">
        <f t="shared" si="149"/>
        <v/>
      </c>
      <c r="AL675" s="11" t="str">
        <f t="shared" si="150"/>
        <v/>
      </c>
      <c r="AM675" s="11" t="str">
        <f t="shared" si="152"/>
        <v/>
      </c>
      <c r="AN675" s="11" t="str">
        <f t="shared" si="151"/>
        <v/>
      </c>
    </row>
    <row r="676" spans="1:40" x14ac:dyDescent="0.25">
      <c r="A676" s="6"/>
      <c r="B676" s="6"/>
      <c r="C676" s="2" t="str">
        <f>IFERROR(VLOOKUP(B676,DONNEES!$E:$F,2,0),"")</f>
        <v/>
      </c>
      <c r="D676" s="6"/>
      <c r="E676" s="6"/>
      <c r="F676" s="6"/>
      <c r="G676" s="6"/>
      <c r="H676" s="6"/>
      <c r="I676" s="6"/>
      <c r="J676" s="6"/>
      <c r="K676" s="6"/>
      <c r="L676" s="6"/>
      <c r="M676" s="2" t="str">
        <f>IFERROR(VLOOKUP(L676,DONNEES!$P$2:$Q$8,2,0),"")</f>
        <v/>
      </c>
      <c r="N676" s="6"/>
      <c r="O676" s="18"/>
      <c r="P676" s="18"/>
      <c r="Q676" s="6"/>
      <c r="R676" s="2" t="str">
        <f>IFERROR(VLOOKUP(Q676,DONNEES!$N$2:$O$17,2,0),"")</f>
        <v/>
      </c>
      <c r="S676" s="6"/>
      <c r="T676" s="2" t="str">
        <f>IFERROR(VLOOKUP(S676,DONNEES!$R$2:$S$6,2,0),"")</f>
        <v/>
      </c>
      <c r="V676" s="11" t="str">
        <f t="shared" si="140"/>
        <v/>
      </c>
      <c r="W676" s="11" t="b">
        <f t="shared" si="141"/>
        <v>0</v>
      </c>
      <c r="X676" s="11" t="b">
        <f t="shared" si="142"/>
        <v>0</v>
      </c>
      <c r="Y676" s="12">
        <f t="shared" si="143"/>
        <v>0</v>
      </c>
      <c r="Z676" s="11">
        <f t="shared" si="146"/>
        <v>0</v>
      </c>
      <c r="AA676" s="11">
        <f t="shared" si="147"/>
        <v>0</v>
      </c>
      <c r="AB676" s="11">
        <f t="shared" si="144"/>
        <v>1</v>
      </c>
      <c r="AC676" s="11">
        <f t="shared" si="145"/>
        <v>1</v>
      </c>
      <c r="AE676" s="11" t="str">
        <f>IF(E676&lt;&gt;"",OR(VLOOKUP(H676,DONNEES!$G$2:$H$7,2,0)="09",VLOOKUP(H676,DONNEES!$G$2:$H$7,2,0)="19"),"")</f>
        <v/>
      </c>
      <c r="AJ676" s="17" t="b">
        <f t="shared" si="148"/>
        <v>1</v>
      </c>
      <c r="AK676" s="11" t="str">
        <f t="shared" si="149"/>
        <v/>
      </c>
      <c r="AL676" s="11" t="str">
        <f t="shared" si="150"/>
        <v/>
      </c>
      <c r="AM676" s="11" t="str">
        <f t="shared" si="152"/>
        <v/>
      </c>
      <c r="AN676" s="11" t="str">
        <f t="shared" si="151"/>
        <v/>
      </c>
    </row>
    <row r="677" spans="1:40" x14ac:dyDescent="0.25">
      <c r="A677" s="6"/>
      <c r="B677" s="6"/>
      <c r="C677" s="2" t="str">
        <f>IFERROR(VLOOKUP(B677,DONNEES!$E:$F,2,0),"")</f>
        <v/>
      </c>
      <c r="D677" s="6"/>
      <c r="E677" s="6"/>
      <c r="F677" s="6"/>
      <c r="G677" s="6"/>
      <c r="H677" s="6"/>
      <c r="I677" s="6"/>
      <c r="J677" s="6"/>
      <c r="K677" s="6"/>
      <c r="L677" s="6"/>
      <c r="M677" s="2" t="str">
        <f>IFERROR(VLOOKUP(L677,DONNEES!$P$2:$Q$8,2,0),"")</f>
        <v/>
      </c>
      <c r="N677" s="6"/>
      <c r="O677" s="18"/>
      <c r="P677" s="18"/>
      <c r="Q677" s="6"/>
      <c r="R677" s="2" t="str">
        <f>IFERROR(VLOOKUP(Q677,DONNEES!$N$2:$O$17,2,0),"")</f>
        <v/>
      </c>
      <c r="S677" s="6"/>
      <c r="T677" s="2" t="str">
        <f>IFERROR(VLOOKUP(S677,DONNEES!$R$2:$S$6,2,0),"")</f>
        <v/>
      </c>
      <c r="V677" s="11" t="str">
        <f t="shared" si="140"/>
        <v/>
      </c>
      <c r="W677" s="11" t="b">
        <f t="shared" si="141"/>
        <v>0</v>
      </c>
      <c r="X677" s="11" t="b">
        <f t="shared" si="142"/>
        <v>0</v>
      </c>
      <c r="Y677" s="12">
        <f t="shared" si="143"/>
        <v>0</v>
      </c>
      <c r="Z677" s="11">
        <f t="shared" si="146"/>
        <v>0</v>
      </c>
      <c r="AA677" s="11">
        <f t="shared" si="147"/>
        <v>0</v>
      </c>
      <c r="AB677" s="11">
        <f t="shared" si="144"/>
        <v>1</v>
      </c>
      <c r="AC677" s="11">
        <f t="shared" si="145"/>
        <v>1</v>
      </c>
      <c r="AE677" s="11" t="str">
        <f>IF(E677&lt;&gt;"",OR(VLOOKUP(H677,DONNEES!$G$2:$H$7,2,0)="09",VLOOKUP(H677,DONNEES!$G$2:$H$7,2,0)="19"),"")</f>
        <v/>
      </c>
      <c r="AJ677" s="17" t="b">
        <f t="shared" si="148"/>
        <v>1</v>
      </c>
      <c r="AK677" s="11" t="str">
        <f t="shared" si="149"/>
        <v/>
      </c>
      <c r="AL677" s="11" t="str">
        <f t="shared" si="150"/>
        <v/>
      </c>
      <c r="AM677" s="11" t="str">
        <f t="shared" si="152"/>
        <v/>
      </c>
      <c r="AN677" s="11" t="str">
        <f t="shared" si="151"/>
        <v/>
      </c>
    </row>
    <row r="678" spans="1:40" x14ac:dyDescent="0.25">
      <c r="A678" s="6"/>
      <c r="B678" s="6"/>
      <c r="C678" s="2" t="str">
        <f>IFERROR(VLOOKUP(B678,DONNEES!$E:$F,2,0),"")</f>
        <v/>
      </c>
      <c r="D678" s="6"/>
      <c r="E678" s="6"/>
      <c r="F678" s="6"/>
      <c r="G678" s="6"/>
      <c r="H678" s="6"/>
      <c r="I678" s="6"/>
      <c r="J678" s="6"/>
      <c r="K678" s="6"/>
      <c r="L678" s="6"/>
      <c r="M678" s="2" t="str">
        <f>IFERROR(VLOOKUP(L678,DONNEES!$P$2:$Q$8,2,0),"")</f>
        <v/>
      </c>
      <c r="N678" s="6"/>
      <c r="O678" s="18"/>
      <c r="P678" s="18"/>
      <c r="Q678" s="6"/>
      <c r="R678" s="2" t="str">
        <f>IFERROR(VLOOKUP(Q678,DONNEES!$N$2:$O$17,2,0),"")</f>
        <v/>
      </c>
      <c r="S678" s="6"/>
      <c r="T678" s="2" t="str">
        <f>IFERROR(VLOOKUP(S678,DONNEES!$R$2:$S$6,2,0),"")</f>
        <v/>
      </c>
      <c r="V678" s="11" t="str">
        <f t="shared" si="140"/>
        <v/>
      </c>
      <c r="W678" s="11" t="b">
        <f t="shared" si="141"/>
        <v>0</v>
      </c>
      <c r="X678" s="11" t="b">
        <f t="shared" si="142"/>
        <v>0</v>
      </c>
      <c r="Y678" s="12">
        <f t="shared" si="143"/>
        <v>0</v>
      </c>
      <c r="Z678" s="11">
        <f t="shared" si="146"/>
        <v>0</v>
      </c>
      <c r="AA678" s="11">
        <f t="shared" si="147"/>
        <v>0</v>
      </c>
      <c r="AB678" s="11">
        <f t="shared" si="144"/>
        <v>1</v>
      </c>
      <c r="AC678" s="11">
        <f t="shared" si="145"/>
        <v>1</v>
      </c>
      <c r="AE678" s="11" t="str">
        <f>IF(E678&lt;&gt;"",OR(VLOOKUP(H678,DONNEES!$G$2:$H$7,2,0)="09",VLOOKUP(H678,DONNEES!$G$2:$H$7,2,0)="19"),"")</f>
        <v/>
      </c>
      <c r="AJ678" s="17" t="b">
        <f t="shared" si="148"/>
        <v>1</v>
      </c>
      <c r="AK678" s="11" t="str">
        <f t="shared" si="149"/>
        <v/>
      </c>
      <c r="AL678" s="11" t="str">
        <f t="shared" si="150"/>
        <v/>
      </c>
      <c r="AM678" s="11" t="str">
        <f t="shared" si="152"/>
        <v/>
      </c>
      <c r="AN678" s="11" t="str">
        <f t="shared" si="151"/>
        <v/>
      </c>
    </row>
    <row r="679" spans="1:40" x14ac:dyDescent="0.25">
      <c r="A679" s="6"/>
      <c r="B679" s="6"/>
      <c r="C679" s="2" t="str">
        <f>IFERROR(VLOOKUP(B679,DONNEES!$E:$F,2,0),"")</f>
        <v/>
      </c>
      <c r="D679" s="6"/>
      <c r="E679" s="6"/>
      <c r="F679" s="6"/>
      <c r="G679" s="6"/>
      <c r="H679" s="6"/>
      <c r="I679" s="6"/>
      <c r="J679" s="6"/>
      <c r="K679" s="6"/>
      <c r="L679" s="6"/>
      <c r="M679" s="2" t="str">
        <f>IFERROR(VLOOKUP(L679,DONNEES!$P$2:$Q$8,2,0),"")</f>
        <v/>
      </c>
      <c r="N679" s="6"/>
      <c r="O679" s="18"/>
      <c r="P679" s="18"/>
      <c r="Q679" s="6"/>
      <c r="R679" s="2" t="str">
        <f>IFERROR(VLOOKUP(Q679,DONNEES!$N$2:$O$17,2,0),"")</f>
        <v/>
      </c>
      <c r="S679" s="6"/>
      <c r="T679" s="2" t="str">
        <f>IFERROR(VLOOKUP(S679,DONNEES!$R$2:$S$6,2,0),"")</f>
        <v/>
      </c>
      <c r="V679" s="11" t="str">
        <f t="shared" si="140"/>
        <v/>
      </c>
      <c r="W679" s="11" t="b">
        <f t="shared" si="141"/>
        <v>0</v>
      </c>
      <c r="X679" s="11" t="b">
        <f t="shared" si="142"/>
        <v>0</v>
      </c>
      <c r="Y679" s="12">
        <f t="shared" si="143"/>
        <v>0</v>
      </c>
      <c r="Z679" s="11">
        <f t="shared" si="146"/>
        <v>0</v>
      </c>
      <c r="AA679" s="11">
        <f t="shared" si="147"/>
        <v>0</v>
      </c>
      <c r="AB679" s="11">
        <f t="shared" si="144"/>
        <v>1</v>
      </c>
      <c r="AC679" s="11">
        <f t="shared" si="145"/>
        <v>1</v>
      </c>
      <c r="AE679" s="11" t="str">
        <f>IF(E679&lt;&gt;"",OR(VLOOKUP(H679,DONNEES!$G$2:$H$7,2,0)="09",VLOOKUP(H679,DONNEES!$G$2:$H$7,2,0)="19"),"")</f>
        <v/>
      </c>
      <c r="AJ679" s="17" t="b">
        <f t="shared" si="148"/>
        <v>1</v>
      </c>
      <c r="AK679" s="11" t="str">
        <f t="shared" si="149"/>
        <v/>
      </c>
      <c r="AL679" s="11" t="str">
        <f t="shared" si="150"/>
        <v/>
      </c>
      <c r="AM679" s="11" t="str">
        <f t="shared" si="152"/>
        <v/>
      </c>
      <c r="AN679" s="11" t="str">
        <f t="shared" si="151"/>
        <v/>
      </c>
    </row>
    <row r="680" spans="1:40" x14ac:dyDescent="0.25">
      <c r="A680" s="6"/>
      <c r="B680" s="6"/>
      <c r="C680" s="2" t="str">
        <f>IFERROR(VLOOKUP(B680,DONNEES!$E:$F,2,0),"")</f>
        <v/>
      </c>
      <c r="D680" s="6"/>
      <c r="E680" s="6"/>
      <c r="F680" s="6"/>
      <c r="G680" s="6"/>
      <c r="H680" s="6"/>
      <c r="I680" s="6"/>
      <c r="J680" s="6"/>
      <c r="K680" s="6"/>
      <c r="L680" s="6"/>
      <c r="M680" s="2" t="str">
        <f>IFERROR(VLOOKUP(L680,DONNEES!$P$2:$Q$8,2,0),"")</f>
        <v/>
      </c>
      <c r="N680" s="6"/>
      <c r="O680" s="18"/>
      <c r="P680" s="18"/>
      <c r="Q680" s="6"/>
      <c r="R680" s="2" t="str">
        <f>IFERROR(VLOOKUP(Q680,DONNEES!$N$2:$O$17,2,0),"")</f>
        <v/>
      </c>
      <c r="S680" s="6"/>
      <c r="T680" s="2" t="str">
        <f>IFERROR(VLOOKUP(S680,DONNEES!$R$2:$S$6,2,0),"")</f>
        <v/>
      </c>
      <c r="V680" s="11" t="str">
        <f t="shared" si="140"/>
        <v/>
      </c>
      <c r="W680" s="11" t="b">
        <f t="shared" si="141"/>
        <v>0</v>
      </c>
      <c r="X680" s="11" t="b">
        <f t="shared" si="142"/>
        <v>0</v>
      </c>
      <c r="Y680" s="12">
        <f t="shared" si="143"/>
        <v>0</v>
      </c>
      <c r="Z680" s="11">
        <f t="shared" si="146"/>
        <v>0</v>
      </c>
      <c r="AA680" s="11">
        <f t="shared" si="147"/>
        <v>0</v>
      </c>
      <c r="AB680" s="11">
        <f t="shared" si="144"/>
        <v>1</v>
      </c>
      <c r="AC680" s="11">
        <f t="shared" si="145"/>
        <v>1</v>
      </c>
      <c r="AE680" s="11" t="str">
        <f>IF(E680&lt;&gt;"",OR(VLOOKUP(H680,DONNEES!$G$2:$H$7,2,0)="09",VLOOKUP(H680,DONNEES!$G$2:$H$7,2,0)="19"),"")</f>
        <v/>
      </c>
      <c r="AJ680" s="17" t="b">
        <f t="shared" si="148"/>
        <v>1</v>
      </c>
      <c r="AK680" s="11" t="str">
        <f t="shared" si="149"/>
        <v/>
      </c>
      <c r="AL680" s="11" t="str">
        <f t="shared" si="150"/>
        <v/>
      </c>
      <c r="AM680" s="11" t="str">
        <f t="shared" si="152"/>
        <v/>
      </c>
      <c r="AN680" s="11" t="str">
        <f t="shared" si="151"/>
        <v/>
      </c>
    </row>
    <row r="681" spans="1:40" x14ac:dyDescent="0.25">
      <c r="A681" s="6"/>
      <c r="B681" s="6"/>
      <c r="C681" s="2" t="str">
        <f>IFERROR(VLOOKUP(B681,DONNEES!$E:$F,2,0),"")</f>
        <v/>
      </c>
      <c r="D681" s="6"/>
      <c r="E681" s="6"/>
      <c r="F681" s="6"/>
      <c r="G681" s="6"/>
      <c r="H681" s="6"/>
      <c r="I681" s="6"/>
      <c r="J681" s="6"/>
      <c r="K681" s="6"/>
      <c r="L681" s="6"/>
      <c r="M681" s="2" t="str">
        <f>IFERROR(VLOOKUP(L681,DONNEES!$P$2:$Q$8,2,0),"")</f>
        <v/>
      </c>
      <c r="N681" s="6"/>
      <c r="O681" s="18"/>
      <c r="P681" s="18"/>
      <c r="Q681" s="6"/>
      <c r="R681" s="2" t="str">
        <f>IFERROR(VLOOKUP(Q681,DONNEES!$N$2:$O$17,2,0),"")</f>
        <v/>
      </c>
      <c r="S681" s="6"/>
      <c r="T681" s="2" t="str">
        <f>IFERROR(VLOOKUP(S681,DONNEES!$R$2:$S$6,2,0),"")</f>
        <v/>
      </c>
      <c r="V681" s="11" t="str">
        <f t="shared" si="140"/>
        <v/>
      </c>
      <c r="W681" s="11" t="b">
        <f t="shared" si="141"/>
        <v>0</v>
      </c>
      <c r="X681" s="11" t="b">
        <f t="shared" si="142"/>
        <v>0</v>
      </c>
      <c r="Y681" s="12">
        <f t="shared" si="143"/>
        <v>0</v>
      </c>
      <c r="Z681" s="11">
        <f t="shared" si="146"/>
        <v>0</v>
      </c>
      <c r="AA681" s="11">
        <f t="shared" si="147"/>
        <v>0</v>
      </c>
      <c r="AB681" s="11">
        <f t="shared" si="144"/>
        <v>1</v>
      </c>
      <c r="AC681" s="11">
        <f t="shared" si="145"/>
        <v>1</v>
      </c>
      <c r="AE681" s="11" t="str">
        <f>IF(E681&lt;&gt;"",OR(VLOOKUP(H681,DONNEES!$G$2:$H$7,2,0)="09",VLOOKUP(H681,DONNEES!$G$2:$H$7,2,0)="19"),"")</f>
        <v/>
      </c>
      <c r="AJ681" s="17" t="b">
        <f t="shared" si="148"/>
        <v>1</v>
      </c>
      <c r="AK681" s="11" t="str">
        <f t="shared" si="149"/>
        <v/>
      </c>
      <c r="AL681" s="11" t="str">
        <f t="shared" si="150"/>
        <v/>
      </c>
      <c r="AM681" s="11" t="str">
        <f t="shared" si="152"/>
        <v/>
      </c>
      <c r="AN681" s="11" t="str">
        <f t="shared" si="151"/>
        <v/>
      </c>
    </row>
    <row r="682" spans="1:40" x14ac:dyDescent="0.25">
      <c r="A682" s="6"/>
      <c r="B682" s="6"/>
      <c r="C682" s="2" t="str">
        <f>IFERROR(VLOOKUP(B682,DONNEES!$E:$F,2,0),"")</f>
        <v/>
      </c>
      <c r="D682" s="6"/>
      <c r="E682" s="6"/>
      <c r="F682" s="6"/>
      <c r="G682" s="6"/>
      <c r="H682" s="6"/>
      <c r="I682" s="6"/>
      <c r="J682" s="6"/>
      <c r="K682" s="6"/>
      <c r="L682" s="6"/>
      <c r="M682" s="2" t="str">
        <f>IFERROR(VLOOKUP(L682,DONNEES!$P$2:$Q$8,2,0),"")</f>
        <v/>
      </c>
      <c r="N682" s="6"/>
      <c r="O682" s="18"/>
      <c r="P682" s="18"/>
      <c r="Q682" s="6"/>
      <c r="R682" s="2" t="str">
        <f>IFERROR(VLOOKUP(Q682,DONNEES!$N$2:$O$17,2,0),"")</f>
        <v/>
      </c>
      <c r="S682" s="6"/>
      <c r="T682" s="2" t="str">
        <f>IFERROR(VLOOKUP(S682,DONNEES!$R$2:$S$6,2,0),"")</f>
        <v/>
      </c>
      <c r="V682" s="11" t="str">
        <f t="shared" si="140"/>
        <v/>
      </c>
      <c r="W682" s="11" t="b">
        <f t="shared" si="141"/>
        <v>0</v>
      </c>
      <c r="X682" s="11" t="b">
        <f t="shared" si="142"/>
        <v>0</v>
      </c>
      <c r="Y682" s="12">
        <f t="shared" si="143"/>
        <v>0</v>
      </c>
      <c r="Z682" s="11">
        <f t="shared" si="146"/>
        <v>0</v>
      </c>
      <c r="AA682" s="11">
        <f t="shared" si="147"/>
        <v>0</v>
      </c>
      <c r="AB682" s="11">
        <f t="shared" si="144"/>
        <v>1</v>
      </c>
      <c r="AC682" s="11">
        <f t="shared" si="145"/>
        <v>1</v>
      </c>
      <c r="AE682" s="11" t="str">
        <f>IF(E682&lt;&gt;"",OR(VLOOKUP(H682,DONNEES!$G$2:$H$7,2,0)="09",VLOOKUP(H682,DONNEES!$G$2:$H$7,2,0)="19"),"")</f>
        <v/>
      </c>
      <c r="AJ682" s="17" t="b">
        <f t="shared" si="148"/>
        <v>1</v>
      </c>
      <c r="AK682" s="11" t="str">
        <f t="shared" si="149"/>
        <v/>
      </c>
      <c r="AL682" s="11" t="str">
        <f t="shared" si="150"/>
        <v/>
      </c>
      <c r="AM682" s="11" t="str">
        <f t="shared" si="152"/>
        <v/>
      </c>
      <c r="AN682" s="11" t="str">
        <f t="shared" si="151"/>
        <v/>
      </c>
    </row>
    <row r="683" spans="1:40" x14ac:dyDescent="0.25">
      <c r="A683" s="6"/>
      <c r="B683" s="6"/>
      <c r="C683" s="2" t="str">
        <f>IFERROR(VLOOKUP(B683,DONNEES!$E:$F,2,0),"")</f>
        <v/>
      </c>
      <c r="D683" s="6"/>
      <c r="E683" s="6"/>
      <c r="F683" s="6"/>
      <c r="G683" s="6"/>
      <c r="H683" s="6"/>
      <c r="I683" s="6"/>
      <c r="J683" s="6"/>
      <c r="K683" s="6"/>
      <c r="L683" s="6"/>
      <c r="M683" s="2" t="str">
        <f>IFERROR(VLOOKUP(L683,DONNEES!$P$2:$Q$8,2,0),"")</f>
        <v/>
      </c>
      <c r="N683" s="6"/>
      <c r="O683" s="18"/>
      <c r="P683" s="18"/>
      <c r="Q683" s="6"/>
      <c r="R683" s="2" t="str">
        <f>IFERROR(VLOOKUP(Q683,DONNEES!$N$2:$O$17,2,0),"")</f>
        <v/>
      </c>
      <c r="S683" s="6"/>
      <c r="T683" s="2" t="str">
        <f>IFERROR(VLOOKUP(S683,DONNEES!$R$2:$S$6,2,0),"")</f>
        <v/>
      </c>
      <c r="V683" s="11" t="str">
        <f t="shared" si="140"/>
        <v/>
      </c>
      <c r="W683" s="11" t="b">
        <f t="shared" si="141"/>
        <v>0</v>
      </c>
      <c r="X683" s="11" t="b">
        <f t="shared" si="142"/>
        <v>0</v>
      </c>
      <c r="Y683" s="12">
        <f t="shared" si="143"/>
        <v>0</v>
      </c>
      <c r="Z683" s="11">
        <f t="shared" si="146"/>
        <v>0</v>
      </c>
      <c r="AA683" s="11">
        <f t="shared" si="147"/>
        <v>0</v>
      </c>
      <c r="AB683" s="11">
        <f t="shared" si="144"/>
        <v>1</v>
      </c>
      <c r="AC683" s="11">
        <f t="shared" si="145"/>
        <v>1</v>
      </c>
      <c r="AE683" s="11" t="str">
        <f>IF(E683&lt;&gt;"",OR(VLOOKUP(H683,DONNEES!$G$2:$H$7,2,0)="09",VLOOKUP(H683,DONNEES!$G$2:$H$7,2,0)="19"),"")</f>
        <v/>
      </c>
      <c r="AJ683" s="17" t="b">
        <f t="shared" si="148"/>
        <v>1</v>
      </c>
      <c r="AK683" s="11" t="str">
        <f t="shared" si="149"/>
        <v/>
      </c>
      <c r="AL683" s="11" t="str">
        <f t="shared" si="150"/>
        <v/>
      </c>
      <c r="AM683" s="11" t="str">
        <f t="shared" si="152"/>
        <v/>
      </c>
      <c r="AN683" s="11" t="str">
        <f t="shared" si="151"/>
        <v/>
      </c>
    </row>
    <row r="684" spans="1:40" x14ac:dyDescent="0.25">
      <c r="A684" s="6"/>
      <c r="B684" s="6"/>
      <c r="C684" s="2" t="str">
        <f>IFERROR(VLOOKUP(B684,DONNEES!$E:$F,2,0),"")</f>
        <v/>
      </c>
      <c r="D684" s="6"/>
      <c r="E684" s="6"/>
      <c r="F684" s="6"/>
      <c r="G684" s="6"/>
      <c r="H684" s="6"/>
      <c r="I684" s="6"/>
      <c r="J684" s="6"/>
      <c r="K684" s="6"/>
      <c r="L684" s="6"/>
      <c r="M684" s="2" t="str">
        <f>IFERROR(VLOOKUP(L684,DONNEES!$P$2:$Q$8,2,0),"")</f>
        <v/>
      </c>
      <c r="N684" s="6"/>
      <c r="O684" s="18"/>
      <c r="P684" s="18"/>
      <c r="Q684" s="6"/>
      <c r="R684" s="2" t="str">
        <f>IFERROR(VLOOKUP(Q684,DONNEES!$N$2:$O$17,2,0),"")</f>
        <v/>
      </c>
      <c r="S684" s="6"/>
      <c r="T684" s="2" t="str">
        <f>IFERROR(VLOOKUP(S684,DONNEES!$R$2:$S$6,2,0),"")</f>
        <v/>
      </c>
      <c r="V684" s="11" t="str">
        <f t="shared" si="140"/>
        <v/>
      </c>
      <c r="W684" s="11" t="b">
        <f t="shared" si="141"/>
        <v>0</v>
      </c>
      <c r="X684" s="11" t="b">
        <f t="shared" si="142"/>
        <v>0</v>
      </c>
      <c r="Y684" s="12">
        <f t="shared" si="143"/>
        <v>0</v>
      </c>
      <c r="Z684" s="11">
        <f t="shared" si="146"/>
        <v>0</v>
      </c>
      <c r="AA684" s="11">
        <f t="shared" si="147"/>
        <v>0</v>
      </c>
      <c r="AB684" s="11">
        <f t="shared" si="144"/>
        <v>1</v>
      </c>
      <c r="AC684" s="11">
        <f t="shared" si="145"/>
        <v>1</v>
      </c>
      <c r="AE684" s="11" t="str">
        <f>IF(E684&lt;&gt;"",OR(VLOOKUP(H684,DONNEES!$G$2:$H$7,2,0)="09",VLOOKUP(H684,DONNEES!$G$2:$H$7,2,0)="19"),"")</f>
        <v/>
      </c>
      <c r="AJ684" s="17" t="b">
        <f t="shared" si="148"/>
        <v>1</v>
      </c>
      <c r="AK684" s="11" t="str">
        <f t="shared" si="149"/>
        <v/>
      </c>
      <c r="AL684" s="11" t="str">
        <f t="shared" si="150"/>
        <v/>
      </c>
      <c r="AM684" s="11" t="str">
        <f t="shared" si="152"/>
        <v/>
      </c>
      <c r="AN684" s="11" t="str">
        <f t="shared" si="151"/>
        <v/>
      </c>
    </row>
    <row r="685" spans="1:40" x14ac:dyDescent="0.25">
      <c r="A685" s="6"/>
      <c r="B685" s="6"/>
      <c r="C685" s="2" t="str">
        <f>IFERROR(VLOOKUP(B685,DONNEES!$E:$F,2,0),"")</f>
        <v/>
      </c>
      <c r="D685" s="6"/>
      <c r="E685" s="6"/>
      <c r="F685" s="6"/>
      <c r="G685" s="6"/>
      <c r="H685" s="6"/>
      <c r="I685" s="6"/>
      <c r="J685" s="6"/>
      <c r="K685" s="6"/>
      <c r="L685" s="6"/>
      <c r="M685" s="2" t="str">
        <f>IFERROR(VLOOKUP(L685,DONNEES!$P$2:$Q$8,2,0),"")</f>
        <v/>
      </c>
      <c r="N685" s="6"/>
      <c r="O685" s="18"/>
      <c r="P685" s="18"/>
      <c r="Q685" s="6"/>
      <c r="R685" s="2" t="str">
        <f>IFERROR(VLOOKUP(Q685,DONNEES!$N$2:$O$17,2,0),"")</f>
        <v/>
      </c>
      <c r="S685" s="6"/>
      <c r="T685" s="2" t="str">
        <f>IFERROR(VLOOKUP(S685,DONNEES!$R$2:$S$6,2,0),"")</f>
        <v/>
      </c>
      <c r="V685" s="11" t="str">
        <f t="shared" si="140"/>
        <v/>
      </c>
      <c r="W685" s="11" t="b">
        <f t="shared" si="141"/>
        <v>0</v>
      </c>
      <c r="X685" s="11" t="b">
        <f t="shared" si="142"/>
        <v>0</v>
      </c>
      <c r="Y685" s="12">
        <f t="shared" si="143"/>
        <v>0</v>
      </c>
      <c r="Z685" s="11">
        <f t="shared" si="146"/>
        <v>0</v>
      </c>
      <c r="AA685" s="11">
        <f t="shared" si="147"/>
        <v>0</v>
      </c>
      <c r="AB685" s="11">
        <f t="shared" si="144"/>
        <v>1</v>
      </c>
      <c r="AC685" s="11">
        <f t="shared" si="145"/>
        <v>1</v>
      </c>
      <c r="AE685" s="11" t="str">
        <f>IF(E685&lt;&gt;"",OR(VLOOKUP(H685,DONNEES!$G$2:$H$7,2,0)="09",VLOOKUP(H685,DONNEES!$G$2:$H$7,2,0)="19"),"")</f>
        <v/>
      </c>
      <c r="AJ685" s="17" t="b">
        <f t="shared" si="148"/>
        <v>1</v>
      </c>
      <c r="AK685" s="11" t="str">
        <f t="shared" si="149"/>
        <v/>
      </c>
      <c r="AL685" s="11" t="str">
        <f t="shared" si="150"/>
        <v/>
      </c>
      <c r="AM685" s="11" t="str">
        <f t="shared" si="152"/>
        <v/>
      </c>
      <c r="AN685" s="11" t="str">
        <f t="shared" si="151"/>
        <v/>
      </c>
    </row>
    <row r="686" spans="1:40" x14ac:dyDescent="0.25">
      <c r="A686" s="6"/>
      <c r="B686" s="6"/>
      <c r="C686" s="2" t="str">
        <f>IFERROR(VLOOKUP(B686,DONNEES!$E:$F,2,0),"")</f>
        <v/>
      </c>
      <c r="D686" s="6"/>
      <c r="E686" s="6"/>
      <c r="F686" s="6"/>
      <c r="G686" s="6"/>
      <c r="H686" s="6"/>
      <c r="I686" s="6"/>
      <c r="J686" s="6"/>
      <c r="K686" s="6"/>
      <c r="L686" s="6"/>
      <c r="M686" s="2" t="str">
        <f>IFERROR(VLOOKUP(L686,DONNEES!$P$2:$Q$8,2,0),"")</f>
        <v/>
      </c>
      <c r="N686" s="6"/>
      <c r="O686" s="18"/>
      <c r="P686" s="18"/>
      <c r="Q686" s="6"/>
      <c r="R686" s="2" t="str">
        <f>IFERROR(VLOOKUP(Q686,DONNEES!$N$2:$O$17,2,0),"")</f>
        <v/>
      </c>
      <c r="S686" s="6"/>
      <c r="T686" s="2" t="str">
        <f>IFERROR(VLOOKUP(S686,DONNEES!$R$2:$S$6,2,0),"")</f>
        <v/>
      </c>
      <c r="V686" s="11" t="str">
        <f t="shared" si="140"/>
        <v/>
      </c>
      <c r="W686" s="11" t="b">
        <f t="shared" si="141"/>
        <v>0</v>
      </c>
      <c r="X686" s="11" t="b">
        <f t="shared" si="142"/>
        <v>0</v>
      </c>
      <c r="Y686" s="12">
        <f t="shared" si="143"/>
        <v>0</v>
      </c>
      <c r="Z686" s="11">
        <f t="shared" si="146"/>
        <v>0</v>
      </c>
      <c r="AA686" s="11">
        <f t="shared" si="147"/>
        <v>0</v>
      </c>
      <c r="AB686" s="11">
        <f t="shared" si="144"/>
        <v>1</v>
      </c>
      <c r="AC686" s="11">
        <f t="shared" si="145"/>
        <v>1</v>
      </c>
      <c r="AE686" s="11" t="str">
        <f>IF(E686&lt;&gt;"",OR(VLOOKUP(H686,DONNEES!$G$2:$H$7,2,0)="09",VLOOKUP(H686,DONNEES!$G$2:$H$7,2,0)="19"),"")</f>
        <v/>
      </c>
      <c r="AJ686" s="17" t="b">
        <f t="shared" si="148"/>
        <v>1</v>
      </c>
      <c r="AK686" s="11" t="str">
        <f t="shared" si="149"/>
        <v/>
      </c>
      <c r="AL686" s="11" t="str">
        <f t="shared" si="150"/>
        <v/>
      </c>
      <c r="AM686" s="11" t="str">
        <f t="shared" si="152"/>
        <v/>
      </c>
      <c r="AN686" s="11" t="str">
        <f t="shared" si="151"/>
        <v/>
      </c>
    </row>
    <row r="687" spans="1:40" x14ac:dyDescent="0.25">
      <c r="A687" s="6"/>
      <c r="B687" s="6"/>
      <c r="C687" s="2" t="str">
        <f>IFERROR(VLOOKUP(B687,DONNEES!$E:$F,2,0),"")</f>
        <v/>
      </c>
      <c r="D687" s="6"/>
      <c r="E687" s="6"/>
      <c r="F687" s="6"/>
      <c r="G687" s="6"/>
      <c r="H687" s="6"/>
      <c r="I687" s="6"/>
      <c r="J687" s="6"/>
      <c r="K687" s="6"/>
      <c r="L687" s="6"/>
      <c r="M687" s="2" t="str">
        <f>IFERROR(VLOOKUP(L687,DONNEES!$P$2:$Q$8,2,0),"")</f>
        <v/>
      </c>
      <c r="N687" s="6"/>
      <c r="O687" s="18"/>
      <c r="P687" s="18"/>
      <c r="Q687" s="6"/>
      <c r="R687" s="2" t="str">
        <f>IFERROR(VLOOKUP(Q687,DONNEES!$N$2:$O$17,2,0),"")</f>
        <v/>
      </c>
      <c r="S687" s="6"/>
      <c r="T687" s="2" t="str">
        <f>IFERROR(VLOOKUP(S687,DONNEES!$R$2:$S$6,2,0),"")</f>
        <v/>
      </c>
      <c r="V687" s="11" t="str">
        <f t="shared" si="140"/>
        <v/>
      </c>
      <c r="W687" s="11" t="b">
        <f t="shared" si="141"/>
        <v>0</v>
      </c>
      <c r="X687" s="11" t="b">
        <f t="shared" si="142"/>
        <v>0</v>
      </c>
      <c r="Y687" s="12">
        <f t="shared" si="143"/>
        <v>0</v>
      </c>
      <c r="Z687" s="11">
        <f t="shared" si="146"/>
        <v>0</v>
      </c>
      <c r="AA687" s="11">
        <f t="shared" si="147"/>
        <v>0</v>
      </c>
      <c r="AB687" s="11">
        <f t="shared" si="144"/>
        <v>1</v>
      </c>
      <c r="AC687" s="11">
        <f t="shared" si="145"/>
        <v>1</v>
      </c>
      <c r="AE687" s="11" t="str">
        <f>IF(E687&lt;&gt;"",OR(VLOOKUP(H687,DONNEES!$G$2:$H$7,2,0)="09",VLOOKUP(H687,DONNEES!$G$2:$H$7,2,0)="19"),"")</f>
        <v/>
      </c>
      <c r="AJ687" s="17" t="b">
        <f t="shared" si="148"/>
        <v>1</v>
      </c>
      <c r="AK687" s="11" t="str">
        <f t="shared" si="149"/>
        <v/>
      </c>
      <c r="AL687" s="11" t="str">
        <f t="shared" si="150"/>
        <v/>
      </c>
      <c r="AM687" s="11" t="str">
        <f t="shared" si="152"/>
        <v/>
      </c>
      <c r="AN687" s="11" t="str">
        <f t="shared" si="151"/>
        <v/>
      </c>
    </row>
    <row r="688" spans="1:40" x14ac:dyDescent="0.25">
      <c r="A688" s="6"/>
      <c r="B688" s="6"/>
      <c r="C688" s="2" t="str">
        <f>IFERROR(VLOOKUP(B688,DONNEES!$E:$F,2,0),"")</f>
        <v/>
      </c>
      <c r="D688" s="6"/>
      <c r="E688" s="6"/>
      <c r="F688" s="6"/>
      <c r="G688" s="6"/>
      <c r="H688" s="6"/>
      <c r="I688" s="6"/>
      <c r="J688" s="6"/>
      <c r="K688" s="6"/>
      <c r="L688" s="6"/>
      <c r="M688" s="2" t="str">
        <f>IFERROR(VLOOKUP(L688,DONNEES!$P$2:$Q$8,2,0),"")</f>
        <v/>
      </c>
      <c r="N688" s="6"/>
      <c r="O688" s="18"/>
      <c r="P688" s="18"/>
      <c r="Q688" s="6"/>
      <c r="R688" s="2" t="str">
        <f>IFERROR(VLOOKUP(Q688,DONNEES!$N$2:$O$17,2,0),"")</f>
        <v/>
      </c>
      <c r="S688" s="6"/>
      <c r="T688" s="2" t="str">
        <f>IFERROR(VLOOKUP(S688,DONNEES!$R$2:$S$6,2,0),"")</f>
        <v/>
      </c>
      <c r="V688" s="11" t="str">
        <f t="shared" si="140"/>
        <v/>
      </c>
      <c r="W688" s="11" t="b">
        <f t="shared" si="141"/>
        <v>0</v>
      </c>
      <c r="X688" s="11" t="b">
        <f t="shared" si="142"/>
        <v>0</v>
      </c>
      <c r="Y688" s="12">
        <f t="shared" si="143"/>
        <v>0</v>
      </c>
      <c r="Z688" s="11">
        <f t="shared" si="146"/>
        <v>0</v>
      </c>
      <c r="AA688" s="11">
        <f t="shared" si="147"/>
        <v>0</v>
      </c>
      <c r="AB688" s="11">
        <f t="shared" si="144"/>
        <v>1</v>
      </c>
      <c r="AC688" s="11">
        <f t="shared" si="145"/>
        <v>1</v>
      </c>
      <c r="AE688" s="11" t="str">
        <f>IF(E688&lt;&gt;"",OR(VLOOKUP(H688,DONNEES!$G$2:$H$7,2,0)="09",VLOOKUP(H688,DONNEES!$G$2:$H$7,2,0)="19"),"")</f>
        <v/>
      </c>
      <c r="AJ688" s="17" t="b">
        <f t="shared" si="148"/>
        <v>1</v>
      </c>
      <c r="AK688" s="11" t="str">
        <f t="shared" si="149"/>
        <v/>
      </c>
      <c r="AL688" s="11" t="str">
        <f t="shared" si="150"/>
        <v/>
      </c>
      <c r="AM688" s="11" t="str">
        <f t="shared" si="152"/>
        <v/>
      </c>
      <c r="AN688" s="11" t="str">
        <f t="shared" si="151"/>
        <v/>
      </c>
    </row>
    <row r="689" spans="1:40" x14ac:dyDescent="0.25">
      <c r="A689" s="6"/>
      <c r="B689" s="6"/>
      <c r="C689" s="2" t="str">
        <f>IFERROR(VLOOKUP(B689,DONNEES!$E:$F,2,0),"")</f>
        <v/>
      </c>
      <c r="D689" s="6"/>
      <c r="E689" s="6"/>
      <c r="F689" s="6"/>
      <c r="G689" s="6"/>
      <c r="H689" s="6"/>
      <c r="I689" s="6"/>
      <c r="J689" s="6"/>
      <c r="K689" s="6"/>
      <c r="L689" s="6"/>
      <c r="M689" s="2" t="str">
        <f>IFERROR(VLOOKUP(L689,DONNEES!$P$2:$Q$8,2,0),"")</f>
        <v/>
      </c>
      <c r="N689" s="6"/>
      <c r="O689" s="18"/>
      <c r="P689" s="18"/>
      <c r="Q689" s="6"/>
      <c r="R689" s="2" t="str">
        <f>IFERROR(VLOOKUP(Q689,DONNEES!$N$2:$O$17,2,0),"")</f>
        <v/>
      </c>
      <c r="S689" s="6"/>
      <c r="T689" s="2" t="str">
        <f>IFERROR(VLOOKUP(S689,DONNEES!$R$2:$S$6,2,0),"")</f>
        <v/>
      </c>
      <c r="V689" s="11" t="str">
        <f t="shared" si="140"/>
        <v/>
      </c>
      <c r="W689" s="11" t="b">
        <f t="shared" si="141"/>
        <v>0</v>
      </c>
      <c r="X689" s="11" t="b">
        <f t="shared" si="142"/>
        <v>0</v>
      </c>
      <c r="Y689" s="12">
        <f t="shared" si="143"/>
        <v>0</v>
      </c>
      <c r="Z689" s="11">
        <f t="shared" si="146"/>
        <v>0</v>
      </c>
      <c r="AA689" s="11">
        <f t="shared" si="147"/>
        <v>0</v>
      </c>
      <c r="AB689" s="11">
        <f t="shared" si="144"/>
        <v>1</v>
      </c>
      <c r="AC689" s="11">
        <f t="shared" si="145"/>
        <v>1</v>
      </c>
      <c r="AE689" s="11" t="str">
        <f>IF(E689&lt;&gt;"",OR(VLOOKUP(H689,DONNEES!$G$2:$H$7,2,0)="09",VLOOKUP(H689,DONNEES!$G$2:$H$7,2,0)="19"),"")</f>
        <v/>
      </c>
      <c r="AJ689" s="17" t="b">
        <f t="shared" si="148"/>
        <v>1</v>
      </c>
      <c r="AK689" s="11" t="str">
        <f t="shared" si="149"/>
        <v/>
      </c>
      <c r="AL689" s="11" t="str">
        <f t="shared" si="150"/>
        <v/>
      </c>
      <c r="AM689" s="11" t="str">
        <f t="shared" si="152"/>
        <v/>
      </c>
      <c r="AN689" s="11" t="str">
        <f t="shared" si="151"/>
        <v/>
      </c>
    </row>
    <row r="690" spans="1:40" x14ac:dyDescent="0.25">
      <c r="A690" s="6"/>
      <c r="B690" s="6"/>
      <c r="C690" s="2" t="str">
        <f>IFERROR(VLOOKUP(B690,DONNEES!$E:$F,2,0),"")</f>
        <v/>
      </c>
      <c r="D690" s="6"/>
      <c r="E690" s="6"/>
      <c r="F690" s="6"/>
      <c r="G690" s="6"/>
      <c r="H690" s="6"/>
      <c r="I690" s="6"/>
      <c r="J690" s="6"/>
      <c r="K690" s="6"/>
      <c r="L690" s="6"/>
      <c r="M690" s="2" t="str">
        <f>IFERROR(VLOOKUP(L690,DONNEES!$P$2:$Q$8,2,0),"")</f>
        <v/>
      </c>
      <c r="N690" s="6"/>
      <c r="O690" s="18"/>
      <c r="P690" s="18"/>
      <c r="Q690" s="6"/>
      <c r="R690" s="2" t="str">
        <f>IFERROR(VLOOKUP(Q690,DONNEES!$N$2:$O$17,2,0),"")</f>
        <v/>
      </c>
      <c r="S690" s="6"/>
      <c r="T690" s="2" t="str">
        <f>IFERROR(VLOOKUP(S690,DONNEES!$R$2:$S$6,2,0),"")</f>
        <v/>
      </c>
      <c r="V690" s="11" t="str">
        <f t="shared" si="140"/>
        <v/>
      </c>
      <c r="W690" s="11" t="b">
        <f t="shared" si="141"/>
        <v>0</v>
      </c>
      <c r="X690" s="11" t="b">
        <f t="shared" si="142"/>
        <v>0</v>
      </c>
      <c r="Y690" s="12">
        <f t="shared" si="143"/>
        <v>0</v>
      </c>
      <c r="Z690" s="11">
        <f t="shared" si="146"/>
        <v>0</v>
      </c>
      <c r="AA690" s="11">
        <f t="shared" si="147"/>
        <v>0</v>
      </c>
      <c r="AB690" s="11">
        <f t="shared" si="144"/>
        <v>1</v>
      </c>
      <c r="AC690" s="11">
        <f t="shared" si="145"/>
        <v>1</v>
      </c>
      <c r="AE690" s="11" t="str">
        <f>IF(E690&lt;&gt;"",OR(VLOOKUP(H690,DONNEES!$G$2:$H$7,2,0)="09",VLOOKUP(H690,DONNEES!$G$2:$H$7,2,0)="19"),"")</f>
        <v/>
      </c>
      <c r="AJ690" s="17" t="b">
        <f t="shared" si="148"/>
        <v>1</v>
      </c>
      <c r="AK690" s="11" t="str">
        <f t="shared" si="149"/>
        <v/>
      </c>
      <c r="AL690" s="11" t="str">
        <f t="shared" si="150"/>
        <v/>
      </c>
      <c r="AM690" s="11" t="str">
        <f t="shared" si="152"/>
        <v/>
      </c>
      <c r="AN690" s="11" t="str">
        <f t="shared" si="151"/>
        <v/>
      </c>
    </row>
    <row r="691" spans="1:40" x14ac:dyDescent="0.25">
      <c r="A691" s="6"/>
      <c r="B691" s="6"/>
      <c r="C691" s="2" t="str">
        <f>IFERROR(VLOOKUP(B691,DONNEES!$E:$F,2,0),"")</f>
        <v/>
      </c>
      <c r="D691" s="6"/>
      <c r="E691" s="6"/>
      <c r="F691" s="6"/>
      <c r="G691" s="6"/>
      <c r="H691" s="6"/>
      <c r="I691" s="6"/>
      <c r="J691" s="6"/>
      <c r="K691" s="6"/>
      <c r="L691" s="6"/>
      <c r="M691" s="2" t="str">
        <f>IFERROR(VLOOKUP(L691,DONNEES!$P$2:$Q$8,2,0),"")</f>
        <v/>
      </c>
      <c r="N691" s="6"/>
      <c r="O691" s="18"/>
      <c r="P691" s="18"/>
      <c r="Q691" s="6"/>
      <c r="R691" s="2" t="str">
        <f>IFERROR(VLOOKUP(Q691,DONNEES!$N$2:$O$17,2,0),"")</f>
        <v/>
      </c>
      <c r="S691" s="6"/>
      <c r="T691" s="2" t="str">
        <f>IFERROR(VLOOKUP(S691,DONNEES!$R$2:$S$6,2,0),"")</f>
        <v/>
      </c>
      <c r="V691" s="11" t="str">
        <f t="shared" si="140"/>
        <v/>
      </c>
      <c r="W691" s="11" t="b">
        <f t="shared" si="141"/>
        <v>0</v>
      </c>
      <c r="X691" s="11" t="b">
        <f t="shared" si="142"/>
        <v>0</v>
      </c>
      <c r="Y691" s="12">
        <f t="shared" si="143"/>
        <v>0</v>
      </c>
      <c r="Z691" s="11">
        <f t="shared" si="146"/>
        <v>0</v>
      </c>
      <c r="AA691" s="11">
        <f t="shared" si="147"/>
        <v>0</v>
      </c>
      <c r="AB691" s="11">
        <f t="shared" si="144"/>
        <v>1</v>
      </c>
      <c r="AC691" s="11">
        <f t="shared" si="145"/>
        <v>1</v>
      </c>
      <c r="AE691" s="11" t="str">
        <f>IF(E691&lt;&gt;"",OR(VLOOKUP(H691,DONNEES!$G$2:$H$7,2,0)="09",VLOOKUP(H691,DONNEES!$G$2:$H$7,2,0)="19"),"")</f>
        <v/>
      </c>
      <c r="AJ691" s="17" t="b">
        <f t="shared" si="148"/>
        <v>1</v>
      </c>
      <c r="AK691" s="11" t="str">
        <f t="shared" si="149"/>
        <v/>
      </c>
      <c r="AL691" s="11" t="str">
        <f t="shared" si="150"/>
        <v/>
      </c>
      <c r="AM691" s="11" t="str">
        <f t="shared" si="152"/>
        <v/>
      </c>
      <c r="AN691" s="11" t="str">
        <f t="shared" si="151"/>
        <v/>
      </c>
    </row>
    <row r="692" spans="1:40" x14ac:dyDescent="0.25">
      <c r="A692" s="6"/>
      <c r="B692" s="6"/>
      <c r="C692" s="2" t="str">
        <f>IFERROR(VLOOKUP(B692,DONNEES!$E:$F,2,0),"")</f>
        <v/>
      </c>
      <c r="D692" s="6"/>
      <c r="E692" s="6"/>
      <c r="F692" s="6"/>
      <c r="G692" s="6"/>
      <c r="H692" s="6"/>
      <c r="I692" s="6"/>
      <c r="J692" s="6"/>
      <c r="K692" s="6"/>
      <c r="L692" s="6"/>
      <c r="M692" s="2" t="str">
        <f>IFERROR(VLOOKUP(L692,DONNEES!$P$2:$Q$8,2,0),"")</f>
        <v/>
      </c>
      <c r="N692" s="6"/>
      <c r="O692" s="18"/>
      <c r="P692" s="18"/>
      <c r="Q692" s="6"/>
      <c r="R692" s="2" t="str">
        <f>IFERROR(VLOOKUP(Q692,DONNEES!$N$2:$O$17,2,0),"")</f>
        <v/>
      </c>
      <c r="S692" s="6"/>
      <c r="T692" s="2" t="str">
        <f>IFERROR(VLOOKUP(S692,DONNEES!$R$2:$S$6,2,0),"")</f>
        <v/>
      </c>
      <c r="V692" s="11" t="str">
        <f t="shared" si="140"/>
        <v/>
      </c>
      <c r="W692" s="11" t="b">
        <f t="shared" si="141"/>
        <v>0</v>
      </c>
      <c r="X692" s="11" t="b">
        <f t="shared" si="142"/>
        <v>0</v>
      </c>
      <c r="Y692" s="12">
        <f t="shared" si="143"/>
        <v>0</v>
      </c>
      <c r="Z692" s="11">
        <f t="shared" si="146"/>
        <v>0</v>
      </c>
      <c r="AA692" s="11">
        <f t="shared" si="147"/>
        <v>0</v>
      </c>
      <c r="AB692" s="11">
        <f t="shared" si="144"/>
        <v>1</v>
      </c>
      <c r="AC692" s="11">
        <f t="shared" si="145"/>
        <v>1</v>
      </c>
      <c r="AE692" s="11" t="str">
        <f>IF(E692&lt;&gt;"",OR(VLOOKUP(H692,DONNEES!$G$2:$H$7,2,0)="09",VLOOKUP(H692,DONNEES!$G$2:$H$7,2,0)="19"),"")</f>
        <v/>
      </c>
      <c r="AJ692" s="17" t="b">
        <f t="shared" si="148"/>
        <v>1</v>
      </c>
      <c r="AK692" s="11" t="str">
        <f t="shared" si="149"/>
        <v/>
      </c>
      <c r="AL692" s="11" t="str">
        <f t="shared" si="150"/>
        <v/>
      </c>
      <c r="AM692" s="11" t="str">
        <f t="shared" si="152"/>
        <v/>
      </c>
      <c r="AN692" s="11" t="str">
        <f t="shared" si="151"/>
        <v/>
      </c>
    </row>
    <row r="693" spans="1:40" x14ac:dyDescent="0.25">
      <c r="A693" s="6"/>
      <c r="B693" s="6"/>
      <c r="C693" s="2" t="str">
        <f>IFERROR(VLOOKUP(B693,DONNEES!$E:$F,2,0),"")</f>
        <v/>
      </c>
      <c r="D693" s="6"/>
      <c r="E693" s="6"/>
      <c r="F693" s="6"/>
      <c r="G693" s="6"/>
      <c r="H693" s="6"/>
      <c r="I693" s="6"/>
      <c r="J693" s="6"/>
      <c r="K693" s="6"/>
      <c r="L693" s="6"/>
      <c r="M693" s="2" t="str">
        <f>IFERROR(VLOOKUP(L693,DONNEES!$P$2:$Q$8,2,0),"")</f>
        <v/>
      </c>
      <c r="N693" s="6"/>
      <c r="O693" s="18"/>
      <c r="P693" s="18"/>
      <c r="Q693" s="6"/>
      <c r="R693" s="2" t="str">
        <f>IFERROR(VLOOKUP(Q693,DONNEES!$N$2:$O$17,2,0),"")</f>
        <v/>
      </c>
      <c r="S693" s="6"/>
      <c r="T693" s="2" t="str">
        <f>IFERROR(VLOOKUP(S693,DONNEES!$R$2:$S$6,2,0),"")</f>
        <v/>
      </c>
      <c r="V693" s="11" t="str">
        <f t="shared" si="140"/>
        <v/>
      </c>
      <c r="W693" s="11" t="b">
        <f t="shared" si="141"/>
        <v>0</v>
      </c>
      <c r="X693" s="11" t="b">
        <f t="shared" si="142"/>
        <v>0</v>
      </c>
      <c r="Y693" s="12">
        <f t="shared" si="143"/>
        <v>0</v>
      </c>
      <c r="Z693" s="11">
        <f t="shared" si="146"/>
        <v>0</v>
      </c>
      <c r="AA693" s="11">
        <f t="shared" si="147"/>
        <v>0</v>
      </c>
      <c r="AB693" s="11">
        <f t="shared" si="144"/>
        <v>1</v>
      </c>
      <c r="AC693" s="11">
        <f t="shared" si="145"/>
        <v>1</v>
      </c>
      <c r="AE693" s="11" t="str">
        <f>IF(E693&lt;&gt;"",OR(VLOOKUP(H693,DONNEES!$G$2:$H$7,2,0)="09",VLOOKUP(H693,DONNEES!$G$2:$H$7,2,0)="19"),"")</f>
        <v/>
      </c>
      <c r="AJ693" s="17" t="b">
        <f t="shared" si="148"/>
        <v>1</v>
      </c>
      <c r="AK693" s="11" t="str">
        <f t="shared" si="149"/>
        <v/>
      </c>
      <c r="AL693" s="11" t="str">
        <f t="shared" si="150"/>
        <v/>
      </c>
      <c r="AM693" s="11" t="str">
        <f t="shared" si="152"/>
        <v/>
      </c>
      <c r="AN693" s="11" t="str">
        <f t="shared" si="151"/>
        <v/>
      </c>
    </row>
    <row r="694" spans="1:40" x14ac:dyDescent="0.25">
      <c r="A694" s="6"/>
      <c r="B694" s="6"/>
      <c r="C694" s="2" t="str">
        <f>IFERROR(VLOOKUP(B694,DONNEES!$E:$F,2,0),"")</f>
        <v/>
      </c>
      <c r="D694" s="6"/>
      <c r="E694" s="6"/>
      <c r="F694" s="6"/>
      <c r="G694" s="6"/>
      <c r="H694" s="6"/>
      <c r="I694" s="6"/>
      <c r="J694" s="6"/>
      <c r="K694" s="6"/>
      <c r="L694" s="6"/>
      <c r="M694" s="2" t="str">
        <f>IFERROR(VLOOKUP(L694,DONNEES!$P$2:$Q$8,2,0),"")</f>
        <v/>
      </c>
      <c r="N694" s="6"/>
      <c r="O694" s="18"/>
      <c r="P694" s="18"/>
      <c r="Q694" s="6"/>
      <c r="R694" s="2" t="str">
        <f>IFERROR(VLOOKUP(Q694,DONNEES!$N$2:$O$17,2,0),"")</f>
        <v/>
      </c>
      <c r="S694" s="6"/>
      <c r="T694" s="2" t="str">
        <f>IFERROR(VLOOKUP(S694,DONNEES!$R$2:$S$6,2,0),"")</f>
        <v/>
      </c>
      <c r="V694" s="11" t="str">
        <f t="shared" si="140"/>
        <v/>
      </c>
      <c r="W694" s="11" t="b">
        <f t="shared" si="141"/>
        <v>0</v>
      </c>
      <c r="X694" s="11" t="b">
        <f t="shared" si="142"/>
        <v>0</v>
      </c>
      <c r="Y694" s="12">
        <f t="shared" si="143"/>
        <v>0</v>
      </c>
      <c r="Z694" s="11">
        <f t="shared" si="146"/>
        <v>0</v>
      </c>
      <c r="AA694" s="11">
        <f t="shared" si="147"/>
        <v>0</v>
      </c>
      <c r="AB694" s="11">
        <f t="shared" si="144"/>
        <v>1</v>
      </c>
      <c r="AC694" s="11">
        <f t="shared" si="145"/>
        <v>1</v>
      </c>
      <c r="AE694" s="11" t="str">
        <f>IF(E694&lt;&gt;"",OR(VLOOKUP(H694,DONNEES!$G$2:$H$7,2,0)="09",VLOOKUP(H694,DONNEES!$G$2:$H$7,2,0)="19"),"")</f>
        <v/>
      </c>
      <c r="AJ694" s="17" t="b">
        <f t="shared" si="148"/>
        <v>1</v>
      </c>
      <c r="AK694" s="11" t="str">
        <f t="shared" si="149"/>
        <v/>
      </c>
      <c r="AL694" s="11" t="str">
        <f t="shared" si="150"/>
        <v/>
      </c>
      <c r="AM694" s="11" t="str">
        <f t="shared" si="152"/>
        <v/>
      </c>
      <c r="AN694" s="11" t="str">
        <f t="shared" si="151"/>
        <v/>
      </c>
    </row>
    <row r="695" spans="1:40" x14ac:dyDescent="0.25">
      <c r="A695" s="6"/>
      <c r="B695" s="6"/>
      <c r="C695" s="2" t="str">
        <f>IFERROR(VLOOKUP(B695,DONNEES!$E:$F,2,0),"")</f>
        <v/>
      </c>
      <c r="D695" s="6"/>
      <c r="E695" s="6"/>
      <c r="F695" s="6"/>
      <c r="G695" s="6"/>
      <c r="H695" s="6"/>
      <c r="I695" s="6"/>
      <c r="J695" s="6"/>
      <c r="K695" s="6"/>
      <c r="L695" s="6"/>
      <c r="M695" s="2" t="str">
        <f>IFERROR(VLOOKUP(L695,DONNEES!$P$2:$Q$8,2,0),"")</f>
        <v/>
      </c>
      <c r="N695" s="6"/>
      <c r="O695" s="18"/>
      <c r="P695" s="18"/>
      <c r="Q695" s="6"/>
      <c r="R695" s="2" t="str">
        <f>IFERROR(VLOOKUP(Q695,DONNEES!$N$2:$O$17,2,0),"")</f>
        <v/>
      </c>
      <c r="S695" s="6"/>
      <c r="T695" s="2" t="str">
        <f>IFERROR(VLOOKUP(S695,DONNEES!$R$2:$S$6,2,0),"")</f>
        <v/>
      </c>
      <c r="V695" s="11" t="str">
        <f t="shared" si="140"/>
        <v/>
      </c>
      <c r="W695" s="11" t="b">
        <f t="shared" si="141"/>
        <v>0</v>
      </c>
      <c r="X695" s="11" t="b">
        <f t="shared" si="142"/>
        <v>0</v>
      </c>
      <c r="Y695" s="12">
        <f t="shared" si="143"/>
        <v>0</v>
      </c>
      <c r="Z695" s="11">
        <f t="shared" si="146"/>
        <v>0</v>
      </c>
      <c r="AA695" s="11">
        <f t="shared" si="147"/>
        <v>0</v>
      </c>
      <c r="AB695" s="11">
        <f t="shared" si="144"/>
        <v>1</v>
      </c>
      <c r="AC695" s="11">
        <f t="shared" si="145"/>
        <v>1</v>
      </c>
      <c r="AE695" s="11" t="str">
        <f>IF(E695&lt;&gt;"",OR(VLOOKUP(H695,DONNEES!$G$2:$H$7,2,0)="09",VLOOKUP(H695,DONNEES!$G$2:$H$7,2,0)="19"),"")</f>
        <v/>
      </c>
      <c r="AJ695" s="17" t="b">
        <f t="shared" si="148"/>
        <v>1</v>
      </c>
      <c r="AK695" s="11" t="str">
        <f t="shared" si="149"/>
        <v/>
      </c>
      <c r="AL695" s="11" t="str">
        <f t="shared" si="150"/>
        <v/>
      </c>
      <c r="AM695" s="11" t="str">
        <f t="shared" si="152"/>
        <v/>
      </c>
      <c r="AN695" s="11" t="str">
        <f t="shared" si="151"/>
        <v/>
      </c>
    </row>
    <row r="696" spans="1:40" x14ac:dyDescent="0.25">
      <c r="A696" s="6"/>
      <c r="B696" s="6"/>
      <c r="C696" s="2" t="str">
        <f>IFERROR(VLOOKUP(B696,DONNEES!$E:$F,2,0),"")</f>
        <v/>
      </c>
      <c r="D696" s="6"/>
      <c r="E696" s="6"/>
      <c r="F696" s="6"/>
      <c r="G696" s="6"/>
      <c r="H696" s="6"/>
      <c r="I696" s="6"/>
      <c r="J696" s="6"/>
      <c r="K696" s="6"/>
      <c r="L696" s="6"/>
      <c r="M696" s="2" t="str">
        <f>IFERROR(VLOOKUP(L696,DONNEES!$P$2:$Q$8,2,0),"")</f>
        <v/>
      </c>
      <c r="N696" s="6"/>
      <c r="O696" s="18"/>
      <c r="P696" s="18"/>
      <c r="Q696" s="6"/>
      <c r="R696" s="2" t="str">
        <f>IFERROR(VLOOKUP(Q696,DONNEES!$N$2:$O$17,2,0),"")</f>
        <v/>
      </c>
      <c r="S696" s="6"/>
      <c r="T696" s="2" t="str">
        <f>IFERROR(VLOOKUP(S696,DONNEES!$R$2:$S$6,2,0),"")</f>
        <v/>
      </c>
      <c r="V696" s="11" t="str">
        <f t="shared" si="140"/>
        <v/>
      </c>
      <c r="W696" s="11" t="b">
        <f t="shared" si="141"/>
        <v>0</v>
      </c>
      <c r="X696" s="11" t="b">
        <f t="shared" si="142"/>
        <v>0</v>
      </c>
      <c r="Y696" s="12">
        <f t="shared" si="143"/>
        <v>0</v>
      </c>
      <c r="Z696" s="11">
        <f t="shared" si="146"/>
        <v>0</v>
      </c>
      <c r="AA696" s="11">
        <f t="shared" si="147"/>
        <v>0</v>
      </c>
      <c r="AB696" s="11">
        <f t="shared" si="144"/>
        <v>1</v>
      </c>
      <c r="AC696" s="11">
        <f t="shared" si="145"/>
        <v>1</v>
      </c>
      <c r="AE696" s="11" t="str">
        <f>IF(E696&lt;&gt;"",OR(VLOOKUP(H696,DONNEES!$G$2:$H$7,2,0)="09",VLOOKUP(H696,DONNEES!$G$2:$H$7,2,0)="19"),"")</f>
        <v/>
      </c>
      <c r="AJ696" s="17" t="b">
        <f t="shared" si="148"/>
        <v>1</v>
      </c>
      <c r="AK696" s="11" t="str">
        <f t="shared" si="149"/>
        <v/>
      </c>
      <c r="AL696" s="11" t="str">
        <f t="shared" si="150"/>
        <v/>
      </c>
      <c r="AM696" s="11" t="str">
        <f t="shared" si="152"/>
        <v/>
      </c>
      <c r="AN696" s="11" t="str">
        <f t="shared" si="151"/>
        <v/>
      </c>
    </row>
    <row r="697" spans="1:40" x14ac:dyDescent="0.25">
      <c r="A697" s="6"/>
      <c r="B697" s="6"/>
      <c r="C697" s="2" t="str">
        <f>IFERROR(VLOOKUP(B697,DONNEES!$E:$F,2,0),"")</f>
        <v/>
      </c>
      <c r="D697" s="6"/>
      <c r="E697" s="6"/>
      <c r="F697" s="6"/>
      <c r="G697" s="6"/>
      <c r="H697" s="6"/>
      <c r="I697" s="6"/>
      <c r="J697" s="6"/>
      <c r="K697" s="6"/>
      <c r="L697" s="6"/>
      <c r="M697" s="2" t="str">
        <f>IFERROR(VLOOKUP(L697,DONNEES!$P$2:$Q$8,2,0),"")</f>
        <v/>
      </c>
      <c r="N697" s="6"/>
      <c r="O697" s="18"/>
      <c r="P697" s="18"/>
      <c r="Q697" s="6"/>
      <c r="R697" s="2" t="str">
        <f>IFERROR(VLOOKUP(Q697,DONNEES!$N$2:$O$17,2,0),"")</f>
        <v/>
      </c>
      <c r="S697" s="6"/>
      <c r="T697" s="2" t="str">
        <f>IFERROR(VLOOKUP(S697,DONNEES!$R$2:$S$6,2,0),"")</f>
        <v/>
      </c>
      <c r="V697" s="11" t="str">
        <f t="shared" si="140"/>
        <v/>
      </c>
      <c r="W697" s="11" t="b">
        <f t="shared" si="141"/>
        <v>0</v>
      </c>
      <c r="X697" s="11" t="b">
        <f t="shared" si="142"/>
        <v>0</v>
      </c>
      <c r="Y697" s="12">
        <f t="shared" si="143"/>
        <v>0</v>
      </c>
      <c r="Z697" s="11">
        <f t="shared" si="146"/>
        <v>0</v>
      </c>
      <c r="AA697" s="11">
        <f t="shared" si="147"/>
        <v>0</v>
      </c>
      <c r="AB697" s="11">
        <f t="shared" si="144"/>
        <v>1</v>
      </c>
      <c r="AC697" s="11">
        <f t="shared" si="145"/>
        <v>1</v>
      </c>
      <c r="AE697" s="11" t="str">
        <f>IF(E697&lt;&gt;"",OR(VLOOKUP(H697,DONNEES!$G$2:$H$7,2,0)="09",VLOOKUP(H697,DONNEES!$G$2:$H$7,2,0)="19"),"")</f>
        <v/>
      </c>
      <c r="AJ697" s="17" t="b">
        <f t="shared" si="148"/>
        <v>1</v>
      </c>
      <c r="AK697" s="11" t="str">
        <f t="shared" si="149"/>
        <v/>
      </c>
      <c r="AL697" s="11" t="str">
        <f t="shared" si="150"/>
        <v/>
      </c>
      <c r="AM697" s="11" t="str">
        <f t="shared" si="152"/>
        <v/>
      </c>
      <c r="AN697" s="11" t="str">
        <f t="shared" si="151"/>
        <v/>
      </c>
    </row>
    <row r="698" spans="1:40" x14ac:dyDescent="0.25">
      <c r="A698" s="6"/>
      <c r="B698" s="6"/>
      <c r="C698" s="2" t="str">
        <f>IFERROR(VLOOKUP(B698,DONNEES!$E:$F,2,0),"")</f>
        <v/>
      </c>
      <c r="D698" s="6"/>
      <c r="E698" s="6"/>
      <c r="F698" s="6"/>
      <c r="G698" s="6"/>
      <c r="H698" s="6"/>
      <c r="I698" s="6"/>
      <c r="J698" s="6"/>
      <c r="K698" s="6"/>
      <c r="L698" s="6"/>
      <c r="M698" s="2" t="str">
        <f>IFERROR(VLOOKUP(L698,DONNEES!$P$2:$Q$8,2,0),"")</f>
        <v/>
      </c>
      <c r="N698" s="6"/>
      <c r="O698" s="18"/>
      <c r="P698" s="18"/>
      <c r="Q698" s="6"/>
      <c r="R698" s="2" t="str">
        <f>IFERROR(VLOOKUP(Q698,DONNEES!$N$2:$O$17,2,0),"")</f>
        <v/>
      </c>
      <c r="S698" s="6"/>
      <c r="T698" s="2" t="str">
        <f>IFERROR(VLOOKUP(S698,DONNEES!$R$2:$S$6,2,0),"")</f>
        <v/>
      </c>
      <c r="V698" s="11" t="str">
        <f t="shared" si="140"/>
        <v/>
      </c>
      <c r="W698" s="11" t="b">
        <f t="shared" si="141"/>
        <v>0</v>
      </c>
      <c r="X698" s="11" t="b">
        <f t="shared" si="142"/>
        <v>0</v>
      </c>
      <c r="Y698" s="12">
        <f t="shared" si="143"/>
        <v>0</v>
      </c>
      <c r="Z698" s="11">
        <f t="shared" si="146"/>
        <v>0</v>
      </c>
      <c r="AA698" s="11">
        <f t="shared" si="147"/>
        <v>0</v>
      </c>
      <c r="AB698" s="11">
        <f t="shared" si="144"/>
        <v>1</v>
      </c>
      <c r="AC698" s="11">
        <f t="shared" si="145"/>
        <v>1</v>
      </c>
      <c r="AE698" s="11" t="str">
        <f>IF(E698&lt;&gt;"",OR(VLOOKUP(H698,DONNEES!$G$2:$H$7,2,0)="09",VLOOKUP(H698,DONNEES!$G$2:$H$7,2,0)="19"),"")</f>
        <v/>
      </c>
      <c r="AJ698" s="17" t="b">
        <f t="shared" si="148"/>
        <v>1</v>
      </c>
      <c r="AK698" s="11" t="str">
        <f t="shared" si="149"/>
        <v/>
      </c>
      <c r="AL698" s="11" t="str">
        <f t="shared" si="150"/>
        <v/>
      </c>
      <c r="AM698" s="11" t="str">
        <f t="shared" si="152"/>
        <v/>
      </c>
      <c r="AN698" s="11" t="str">
        <f t="shared" si="151"/>
        <v/>
      </c>
    </row>
    <row r="699" spans="1:40" x14ac:dyDescent="0.25">
      <c r="A699" s="6"/>
      <c r="B699" s="6"/>
      <c r="C699" s="2" t="str">
        <f>IFERROR(VLOOKUP(B699,DONNEES!$E:$F,2,0),"")</f>
        <v/>
      </c>
      <c r="D699" s="6"/>
      <c r="E699" s="6"/>
      <c r="F699" s="6"/>
      <c r="G699" s="6"/>
      <c r="H699" s="6"/>
      <c r="I699" s="6"/>
      <c r="J699" s="6"/>
      <c r="K699" s="6"/>
      <c r="L699" s="6"/>
      <c r="M699" s="2" t="str">
        <f>IFERROR(VLOOKUP(L699,DONNEES!$P$2:$Q$8,2,0),"")</f>
        <v/>
      </c>
      <c r="N699" s="6"/>
      <c r="O699" s="18"/>
      <c r="P699" s="18"/>
      <c r="Q699" s="6"/>
      <c r="R699" s="2" t="str">
        <f>IFERROR(VLOOKUP(Q699,DONNEES!$N$2:$O$17,2,0),"")</f>
        <v/>
      </c>
      <c r="S699" s="6"/>
      <c r="T699" s="2" t="str">
        <f>IFERROR(VLOOKUP(S699,DONNEES!$R$2:$S$6,2,0),"")</f>
        <v/>
      </c>
      <c r="V699" s="11" t="str">
        <f t="shared" si="140"/>
        <v/>
      </c>
      <c r="W699" s="11" t="b">
        <f t="shared" si="141"/>
        <v>0</v>
      </c>
      <c r="X699" s="11" t="b">
        <f t="shared" si="142"/>
        <v>0</v>
      </c>
      <c r="Y699" s="12">
        <f t="shared" si="143"/>
        <v>0</v>
      </c>
      <c r="Z699" s="11">
        <f t="shared" si="146"/>
        <v>0</v>
      </c>
      <c r="AA699" s="11">
        <f t="shared" si="147"/>
        <v>0</v>
      </c>
      <c r="AB699" s="11">
        <f t="shared" si="144"/>
        <v>1</v>
      </c>
      <c r="AC699" s="11">
        <f t="shared" si="145"/>
        <v>1</v>
      </c>
      <c r="AE699" s="11" t="str">
        <f>IF(E699&lt;&gt;"",OR(VLOOKUP(H699,DONNEES!$G$2:$H$7,2,0)="09",VLOOKUP(H699,DONNEES!$G$2:$H$7,2,0)="19"),"")</f>
        <v/>
      </c>
      <c r="AJ699" s="17" t="b">
        <f t="shared" si="148"/>
        <v>1</v>
      </c>
      <c r="AK699" s="11" t="str">
        <f t="shared" si="149"/>
        <v/>
      </c>
      <c r="AL699" s="11" t="str">
        <f t="shared" si="150"/>
        <v/>
      </c>
      <c r="AM699" s="11" t="str">
        <f t="shared" si="152"/>
        <v/>
      </c>
      <c r="AN699" s="11" t="str">
        <f t="shared" si="151"/>
        <v/>
      </c>
    </row>
    <row r="700" spans="1:40" x14ac:dyDescent="0.25">
      <c r="A700" s="6"/>
      <c r="B700" s="6"/>
      <c r="C700" s="2" t="str">
        <f>IFERROR(VLOOKUP(B700,DONNEES!$E:$F,2,0),"")</f>
        <v/>
      </c>
      <c r="D700" s="6"/>
      <c r="E700" s="6"/>
      <c r="F700" s="6"/>
      <c r="G700" s="6"/>
      <c r="H700" s="6"/>
      <c r="I700" s="6"/>
      <c r="J700" s="6"/>
      <c r="K700" s="6"/>
      <c r="L700" s="6"/>
      <c r="M700" s="2" t="str">
        <f>IFERROR(VLOOKUP(L700,DONNEES!$P$2:$Q$8,2,0),"")</f>
        <v/>
      </c>
      <c r="N700" s="6"/>
      <c r="O700" s="18"/>
      <c r="P700" s="18"/>
      <c r="Q700" s="6"/>
      <c r="R700" s="2" t="str">
        <f>IFERROR(VLOOKUP(Q700,DONNEES!$N$2:$O$17,2,0),"")</f>
        <v/>
      </c>
      <c r="S700" s="6"/>
      <c r="T700" s="2" t="str">
        <f>IFERROR(VLOOKUP(S700,DONNEES!$R$2:$S$6,2,0),"")</f>
        <v/>
      </c>
      <c r="V700" s="11" t="str">
        <f t="shared" si="140"/>
        <v/>
      </c>
      <c r="W700" s="11" t="b">
        <f t="shared" si="141"/>
        <v>0</v>
      </c>
      <c r="X700" s="11" t="b">
        <f t="shared" si="142"/>
        <v>0</v>
      </c>
      <c r="Y700" s="12">
        <f t="shared" si="143"/>
        <v>0</v>
      </c>
      <c r="Z700" s="11">
        <f t="shared" si="146"/>
        <v>0</v>
      </c>
      <c r="AA700" s="11">
        <f t="shared" si="147"/>
        <v>0</v>
      </c>
      <c r="AB700" s="11">
        <f t="shared" si="144"/>
        <v>1</v>
      </c>
      <c r="AC700" s="11">
        <f t="shared" si="145"/>
        <v>1</v>
      </c>
      <c r="AE700" s="11" t="str">
        <f>IF(E700&lt;&gt;"",OR(VLOOKUP(H700,DONNEES!$G$2:$H$7,2,0)="09",VLOOKUP(H700,DONNEES!$G$2:$H$7,2,0)="19"),"")</f>
        <v/>
      </c>
      <c r="AJ700" s="17" t="b">
        <f t="shared" si="148"/>
        <v>1</v>
      </c>
      <c r="AK700" s="11" t="str">
        <f t="shared" si="149"/>
        <v/>
      </c>
      <c r="AL700" s="11" t="str">
        <f t="shared" si="150"/>
        <v/>
      </c>
      <c r="AM700" s="11" t="str">
        <f t="shared" si="152"/>
        <v/>
      </c>
      <c r="AN700" s="11" t="str">
        <f t="shared" si="151"/>
        <v/>
      </c>
    </row>
    <row r="701" spans="1:40" x14ac:dyDescent="0.25">
      <c r="A701" s="6"/>
      <c r="B701" s="6"/>
      <c r="C701" s="2" t="str">
        <f>IFERROR(VLOOKUP(B701,DONNEES!$E:$F,2,0),"")</f>
        <v/>
      </c>
      <c r="D701" s="6"/>
      <c r="E701" s="6"/>
      <c r="F701" s="6"/>
      <c r="G701" s="6"/>
      <c r="H701" s="6"/>
      <c r="I701" s="6"/>
      <c r="J701" s="6"/>
      <c r="K701" s="6"/>
      <c r="L701" s="6"/>
      <c r="M701" s="2" t="str">
        <f>IFERROR(VLOOKUP(L701,DONNEES!$P$2:$Q$8,2,0),"")</f>
        <v/>
      </c>
      <c r="N701" s="6"/>
      <c r="O701" s="18"/>
      <c r="P701" s="18"/>
      <c r="Q701" s="6"/>
      <c r="R701" s="2" t="str">
        <f>IFERROR(VLOOKUP(Q701,DONNEES!$N$2:$O$17,2,0),"")</f>
        <v/>
      </c>
      <c r="S701" s="6"/>
      <c r="T701" s="2" t="str">
        <f>IFERROR(VLOOKUP(S701,DONNEES!$R$2:$S$6,2,0),"")</f>
        <v/>
      </c>
      <c r="V701" s="11" t="str">
        <f t="shared" si="140"/>
        <v/>
      </c>
      <c r="W701" s="11" t="b">
        <f t="shared" si="141"/>
        <v>0</v>
      </c>
      <c r="X701" s="11" t="b">
        <f t="shared" si="142"/>
        <v>0</v>
      </c>
      <c r="Y701" s="12">
        <f t="shared" si="143"/>
        <v>0</v>
      </c>
      <c r="Z701" s="11">
        <f t="shared" si="146"/>
        <v>0</v>
      </c>
      <c r="AA701" s="11">
        <f t="shared" si="147"/>
        <v>0</v>
      </c>
      <c r="AB701" s="11">
        <f t="shared" si="144"/>
        <v>1</v>
      </c>
      <c r="AC701" s="11">
        <f t="shared" si="145"/>
        <v>1</v>
      </c>
      <c r="AE701" s="11" t="str">
        <f>IF(E701&lt;&gt;"",OR(VLOOKUP(H701,DONNEES!$G$2:$H$7,2,0)="09",VLOOKUP(H701,DONNEES!$G$2:$H$7,2,0)="19"),"")</f>
        <v/>
      </c>
      <c r="AJ701" s="17" t="b">
        <f t="shared" si="148"/>
        <v>1</v>
      </c>
      <c r="AK701" s="11" t="str">
        <f t="shared" si="149"/>
        <v/>
      </c>
      <c r="AL701" s="11" t="str">
        <f t="shared" si="150"/>
        <v/>
      </c>
      <c r="AM701" s="11" t="str">
        <f t="shared" si="152"/>
        <v/>
      </c>
      <c r="AN701" s="11" t="str">
        <f t="shared" si="151"/>
        <v/>
      </c>
    </row>
    <row r="702" spans="1:40" x14ac:dyDescent="0.25">
      <c r="A702" s="6"/>
      <c r="B702" s="6"/>
      <c r="C702" s="2" t="str">
        <f>IFERROR(VLOOKUP(B702,DONNEES!$E:$F,2,0),"")</f>
        <v/>
      </c>
      <c r="D702" s="6"/>
      <c r="E702" s="6"/>
      <c r="F702" s="6"/>
      <c r="G702" s="6"/>
      <c r="H702" s="6"/>
      <c r="I702" s="6"/>
      <c r="J702" s="6"/>
      <c r="K702" s="6"/>
      <c r="L702" s="6"/>
      <c r="M702" s="2" t="str">
        <f>IFERROR(VLOOKUP(L702,DONNEES!$P$2:$Q$8,2,0),"")</f>
        <v/>
      </c>
      <c r="N702" s="6"/>
      <c r="O702" s="18"/>
      <c r="P702" s="18"/>
      <c r="Q702" s="6"/>
      <c r="R702" s="2" t="str">
        <f>IFERROR(VLOOKUP(Q702,DONNEES!$N$2:$O$17,2,0),"")</f>
        <v/>
      </c>
      <c r="S702" s="6"/>
      <c r="T702" s="2" t="str">
        <f>IFERROR(VLOOKUP(S702,DONNEES!$R$2:$S$6,2,0),"")</f>
        <v/>
      </c>
      <c r="V702" s="11" t="str">
        <f t="shared" si="140"/>
        <v/>
      </c>
      <c r="W702" s="11" t="b">
        <f t="shared" si="141"/>
        <v>0</v>
      </c>
      <c r="X702" s="11" t="b">
        <f t="shared" si="142"/>
        <v>0</v>
      </c>
      <c r="Y702" s="12">
        <f t="shared" si="143"/>
        <v>0</v>
      </c>
      <c r="Z702" s="11">
        <f t="shared" si="146"/>
        <v>0</v>
      </c>
      <c r="AA702" s="11">
        <f t="shared" si="147"/>
        <v>0</v>
      </c>
      <c r="AB702" s="11">
        <f t="shared" si="144"/>
        <v>1</v>
      </c>
      <c r="AC702" s="11">
        <f t="shared" si="145"/>
        <v>1</v>
      </c>
      <c r="AE702" s="11" t="str">
        <f>IF(E702&lt;&gt;"",OR(VLOOKUP(H702,DONNEES!$G$2:$H$7,2,0)="09",VLOOKUP(H702,DONNEES!$G$2:$H$7,2,0)="19"),"")</f>
        <v/>
      </c>
      <c r="AJ702" s="17" t="b">
        <f t="shared" si="148"/>
        <v>1</v>
      </c>
      <c r="AK702" s="11" t="str">
        <f t="shared" si="149"/>
        <v/>
      </c>
      <c r="AL702" s="11" t="str">
        <f t="shared" si="150"/>
        <v/>
      </c>
      <c r="AM702" s="11" t="str">
        <f t="shared" si="152"/>
        <v/>
      </c>
      <c r="AN702" s="11" t="str">
        <f t="shared" si="151"/>
        <v/>
      </c>
    </row>
    <row r="703" spans="1:40" x14ac:dyDescent="0.25">
      <c r="A703" s="6"/>
      <c r="B703" s="6"/>
      <c r="C703" s="2" t="str">
        <f>IFERROR(VLOOKUP(B703,DONNEES!$E:$F,2,0),"")</f>
        <v/>
      </c>
      <c r="D703" s="6"/>
      <c r="E703" s="6"/>
      <c r="F703" s="6"/>
      <c r="G703" s="6"/>
      <c r="H703" s="6"/>
      <c r="I703" s="6"/>
      <c r="J703" s="6"/>
      <c r="K703" s="6"/>
      <c r="L703" s="6"/>
      <c r="M703" s="2" t="str">
        <f>IFERROR(VLOOKUP(L703,DONNEES!$P$2:$Q$8,2,0),"")</f>
        <v/>
      </c>
      <c r="N703" s="6"/>
      <c r="O703" s="18"/>
      <c r="P703" s="18"/>
      <c r="Q703" s="6"/>
      <c r="R703" s="2" t="str">
        <f>IFERROR(VLOOKUP(Q703,DONNEES!$N$2:$O$17,2,0),"")</f>
        <v/>
      </c>
      <c r="S703" s="6"/>
      <c r="T703" s="2" t="str">
        <f>IFERROR(VLOOKUP(S703,DONNEES!$R$2:$S$6,2,0),"")</f>
        <v/>
      </c>
      <c r="V703" s="11" t="str">
        <f t="shared" si="140"/>
        <v/>
      </c>
      <c r="W703" s="11" t="b">
        <f t="shared" si="141"/>
        <v>0</v>
      </c>
      <c r="X703" s="11" t="b">
        <f t="shared" si="142"/>
        <v>0</v>
      </c>
      <c r="Y703" s="12">
        <f t="shared" si="143"/>
        <v>0</v>
      </c>
      <c r="Z703" s="11">
        <f t="shared" si="146"/>
        <v>0</v>
      </c>
      <c r="AA703" s="11">
        <f t="shared" si="147"/>
        <v>0</v>
      </c>
      <c r="AB703" s="11">
        <f t="shared" si="144"/>
        <v>1</v>
      </c>
      <c r="AC703" s="11">
        <f t="shared" si="145"/>
        <v>1</v>
      </c>
      <c r="AE703" s="11" t="str">
        <f>IF(E703&lt;&gt;"",OR(VLOOKUP(H703,DONNEES!$G$2:$H$7,2,0)="09",VLOOKUP(H703,DONNEES!$G$2:$H$7,2,0)="19"),"")</f>
        <v/>
      </c>
      <c r="AJ703" s="17" t="b">
        <f t="shared" si="148"/>
        <v>1</v>
      </c>
      <c r="AK703" s="11" t="str">
        <f t="shared" si="149"/>
        <v/>
      </c>
      <c r="AL703" s="11" t="str">
        <f t="shared" si="150"/>
        <v/>
      </c>
      <c r="AM703" s="11" t="str">
        <f t="shared" si="152"/>
        <v/>
      </c>
      <c r="AN703" s="11" t="str">
        <f t="shared" si="151"/>
        <v/>
      </c>
    </row>
    <row r="704" spans="1:40" x14ac:dyDescent="0.25">
      <c r="A704" s="6"/>
      <c r="B704" s="6"/>
      <c r="C704" s="2" t="str">
        <f>IFERROR(VLOOKUP(B704,DONNEES!$E:$F,2,0),"")</f>
        <v/>
      </c>
      <c r="D704" s="6"/>
      <c r="E704" s="6"/>
      <c r="F704" s="6"/>
      <c r="G704" s="6"/>
      <c r="H704" s="6"/>
      <c r="I704" s="6"/>
      <c r="J704" s="6"/>
      <c r="K704" s="6"/>
      <c r="L704" s="6"/>
      <c r="M704" s="2" t="str">
        <f>IFERROR(VLOOKUP(L704,DONNEES!$P$2:$Q$8,2,0),"")</f>
        <v/>
      </c>
      <c r="N704" s="6"/>
      <c r="O704" s="18"/>
      <c r="P704" s="18"/>
      <c r="Q704" s="6"/>
      <c r="R704" s="2" t="str">
        <f>IFERROR(VLOOKUP(Q704,DONNEES!$N$2:$O$17,2,0),"")</f>
        <v/>
      </c>
      <c r="S704" s="6"/>
      <c r="T704" s="2" t="str">
        <f>IFERROR(VLOOKUP(S704,DONNEES!$R$2:$S$6,2,0),"")</f>
        <v/>
      </c>
      <c r="V704" s="11" t="str">
        <f t="shared" si="140"/>
        <v/>
      </c>
      <c r="W704" s="11" t="b">
        <f t="shared" si="141"/>
        <v>0</v>
      </c>
      <c r="X704" s="11" t="b">
        <f t="shared" si="142"/>
        <v>0</v>
      </c>
      <c r="Y704" s="12">
        <f t="shared" si="143"/>
        <v>0</v>
      </c>
      <c r="Z704" s="11">
        <f t="shared" si="146"/>
        <v>0</v>
      </c>
      <c r="AA704" s="11">
        <f t="shared" si="147"/>
        <v>0</v>
      </c>
      <c r="AB704" s="11">
        <f t="shared" si="144"/>
        <v>1</v>
      </c>
      <c r="AC704" s="11">
        <f t="shared" si="145"/>
        <v>1</v>
      </c>
      <c r="AE704" s="11" t="str">
        <f>IF(E704&lt;&gt;"",OR(VLOOKUP(H704,DONNEES!$G$2:$H$7,2,0)="09",VLOOKUP(H704,DONNEES!$G$2:$H$7,2,0)="19"),"")</f>
        <v/>
      </c>
      <c r="AJ704" s="17" t="b">
        <f t="shared" si="148"/>
        <v>1</v>
      </c>
      <c r="AK704" s="11" t="str">
        <f t="shared" si="149"/>
        <v/>
      </c>
      <c r="AL704" s="11" t="str">
        <f t="shared" si="150"/>
        <v/>
      </c>
      <c r="AM704" s="11" t="str">
        <f t="shared" si="152"/>
        <v/>
      </c>
      <c r="AN704" s="11" t="str">
        <f t="shared" si="151"/>
        <v/>
      </c>
    </row>
    <row r="705" spans="1:40" x14ac:dyDescent="0.25">
      <c r="A705" s="6"/>
      <c r="B705" s="6"/>
      <c r="C705" s="2" t="str">
        <f>IFERROR(VLOOKUP(B705,DONNEES!$E:$F,2,0),"")</f>
        <v/>
      </c>
      <c r="D705" s="6"/>
      <c r="E705" s="6"/>
      <c r="F705" s="6"/>
      <c r="G705" s="6"/>
      <c r="H705" s="6"/>
      <c r="I705" s="6"/>
      <c r="J705" s="6"/>
      <c r="K705" s="6"/>
      <c r="L705" s="6"/>
      <c r="M705" s="2" t="str">
        <f>IFERROR(VLOOKUP(L705,DONNEES!$P$2:$Q$8,2,0),"")</f>
        <v/>
      </c>
      <c r="N705" s="6"/>
      <c r="O705" s="18"/>
      <c r="P705" s="18"/>
      <c r="Q705" s="6"/>
      <c r="R705" s="2" t="str">
        <f>IFERROR(VLOOKUP(Q705,DONNEES!$N$2:$O$17,2,0),"")</f>
        <v/>
      </c>
      <c r="S705" s="6"/>
      <c r="T705" s="2" t="str">
        <f>IFERROR(VLOOKUP(S705,DONNEES!$R$2:$S$6,2,0),"")</f>
        <v/>
      </c>
      <c r="V705" s="11" t="str">
        <f t="shared" si="140"/>
        <v/>
      </c>
      <c r="W705" s="11" t="b">
        <f t="shared" si="141"/>
        <v>0</v>
      </c>
      <c r="X705" s="11" t="b">
        <f t="shared" si="142"/>
        <v>0</v>
      </c>
      <c r="Y705" s="12">
        <f t="shared" si="143"/>
        <v>0</v>
      </c>
      <c r="Z705" s="11">
        <f t="shared" si="146"/>
        <v>0</v>
      </c>
      <c r="AA705" s="11">
        <f t="shared" si="147"/>
        <v>0</v>
      </c>
      <c r="AB705" s="11">
        <f t="shared" si="144"/>
        <v>1</v>
      </c>
      <c r="AC705" s="11">
        <f t="shared" si="145"/>
        <v>1</v>
      </c>
      <c r="AE705" s="11" t="str">
        <f>IF(E705&lt;&gt;"",OR(VLOOKUP(H705,DONNEES!$G$2:$H$7,2,0)="09",VLOOKUP(H705,DONNEES!$G$2:$H$7,2,0)="19"),"")</f>
        <v/>
      </c>
      <c r="AJ705" s="17" t="b">
        <f t="shared" si="148"/>
        <v>1</v>
      </c>
      <c r="AK705" s="11" t="str">
        <f t="shared" si="149"/>
        <v/>
      </c>
      <c r="AL705" s="11" t="str">
        <f t="shared" si="150"/>
        <v/>
      </c>
      <c r="AM705" s="11" t="str">
        <f t="shared" si="152"/>
        <v/>
      </c>
      <c r="AN705" s="11" t="str">
        <f t="shared" si="151"/>
        <v/>
      </c>
    </row>
    <row r="706" spans="1:40" x14ac:dyDescent="0.25">
      <c r="A706" s="6"/>
      <c r="B706" s="6"/>
      <c r="C706" s="2" t="str">
        <f>IFERROR(VLOOKUP(B706,DONNEES!$E:$F,2,0),"")</f>
        <v/>
      </c>
      <c r="D706" s="6"/>
      <c r="E706" s="6"/>
      <c r="F706" s="6"/>
      <c r="G706" s="6"/>
      <c r="H706" s="6"/>
      <c r="I706" s="6"/>
      <c r="J706" s="6"/>
      <c r="K706" s="6"/>
      <c r="L706" s="6"/>
      <c r="M706" s="2" t="str">
        <f>IFERROR(VLOOKUP(L706,DONNEES!$P$2:$Q$8,2,0),"")</f>
        <v/>
      </c>
      <c r="N706" s="6"/>
      <c r="O706" s="18"/>
      <c r="P706" s="18"/>
      <c r="Q706" s="6"/>
      <c r="R706" s="2" t="str">
        <f>IFERROR(VLOOKUP(Q706,DONNEES!$N$2:$O$17,2,0),"")</f>
        <v/>
      </c>
      <c r="S706" s="6"/>
      <c r="T706" s="2" t="str">
        <f>IFERROR(VLOOKUP(S706,DONNEES!$R$2:$S$6,2,0),"")</f>
        <v/>
      </c>
      <c r="V706" s="11" t="str">
        <f t="shared" si="140"/>
        <v/>
      </c>
      <c r="W706" s="11" t="b">
        <f t="shared" si="141"/>
        <v>0</v>
      </c>
      <c r="X706" s="11" t="b">
        <f t="shared" si="142"/>
        <v>0</v>
      </c>
      <c r="Y706" s="12">
        <f t="shared" si="143"/>
        <v>0</v>
      </c>
      <c r="Z706" s="11">
        <f t="shared" si="146"/>
        <v>0</v>
      </c>
      <c r="AA706" s="11">
        <f t="shared" si="147"/>
        <v>0</v>
      </c>
      <c r="AB706" s="11">
        <f t="shared" si="144"/>
        <v>1</v>
      </c>
      <c r="AC706" s="11">
        <f t="shared" si="145"/>
        <v>1</v>
      </c>
      <c r="AE706" s="11" t="str">
        <f>IF(E706&lt;&gt;"",OR(VLOOKUP(H706,DONNEES!$G$2:$H$7,2,0)="09",VLOOKUP(H706,DONNEES!$G$2:$H$7,2,0)="19"),"")</f>
        <v/>
      </c>
      <c r="AJ706" s="17" t="b">
        <f t="shared" si="148"/>
        <v>1</v>
      </c>
      <c r="AK706" s="11" t="str">
        <f t="shared" si="149"/>
        <v/>
      </c>
      <c r="AL706" s="11" t="str">
        <f t="shared" si="150"/>
        <v/>
      </c>
      <c r="AM706" s="11" t="str">
        <f t="shared" si="152"/>
        <v/>
      </c>
      <c r="AN706" s="11" t="str">
        <f t="shared" si="151"/>
        <v/>
      </c>
    </row>
    <row r="707" spans="1:40" x14ac:dyDescent="0.25">
      <c r="A707" s="6"/>
      <c r="B707" s="6"/>
      <c r="C707" s="2" t="str">
        <f>IFERROR(VLOOKUP(B707,DONNEES!$E:$F,2,0),"")</f>
        <v/>
      </c>
      <c r="D707" s="6"/>
      <c r="E707" s="6"/>
      <c r="F707" s="6"/>
      <c r="G707" s="6"/>
      <c r="H707" s="6"/>
      <c r="I707" s="6"/>
      <c r="J707" s="6"/>
      <c r="K707" s="6"/>
      <c r="L707" s="6"/>
      <c r="M707" s="2" t="str">
        <f>IFERROR(VLOOKUP(L707,DONNEES!$P$2:$Q$8,2,0),"")</f>
        <v/>
      </c>
      <c r="N707" s="6"/>
      <c r="O707" s="18"/>
      <c r="P707" s="18"/>
      <c r="Q707" s="6"/>
      <c r="R707" s="2" t="str">
        <f>IFERROR(VLOOKUP(Q707,DONNEES!$N$2:$O$17,2,0),"")</f>
        <v/>
      </c>
      <c r="S707" s="6"/>
      <c r="T707" s="2" t="str">
        <f>IFERROR(VLOOKUP(S707,DONNEES!$R$2:$S$6,2,0),"")</f>
        <v/>
      </c>
      <c r="V707" s="11" t="str">
        <f t="shared" si="140"/>
        <v/>
      </c>
      <c r="W707" s="11" t="b">
        <f t="shared" si="141"/>
        <v>0</v>
      </c>
      <c r="X707" s="11" t="b">
        <f t="shared" si="142"/>
        <v>0</v>
      </c>
      <c r="Y707" s="12">
        <f t="shared" si="143"/>
        <v>0</v>
      </c>
      <c r="Z707" s="11">
        <f t="shared" si="146"/>
        <v>0</v>
      </c>
      <c r="AA707" s="11">
        <f t="shared" si="147"/>
        <v>0</v>
      </c>
      <c r="AB707" s="11">
        <f t="shared" si="144"/>
        <v>1</v>
      </c>
      <c r="AC707" s="11">
        <f t="shared" si="145"/>
        <v>1</v>
      </c>
      <c r="AE707" s="11" t="str">
        <f>IF(E707&lt;&gt;"",OR(VLOOKUP(H707,DONNEES!$G$2:$H$7,2,0)="09",VLOOKUP(H707,DONNEES!$G$2:$H$7,2,0)="19"),"")</f>
        <v/>
      </c>
      <c r="AJ707" s="17" t="b">
        <f t="shared" si="148"/>
        <v>1</v>
      </c>
      <c r="AK707" s="11" t="str">
        <f t="shared" si="149"/>
        <v/>
      </c>
      <c r="AL707" s="11" t="str">
        <f t="shared" si="150"/>
        <v/>
      </c>
      <c r="AM707" s="11" t="str">
        <f t="shared" si="152"/>
        <v/>
      </c>
      <c r="AN707" s="11" t="str">
        <f t="shared" si="151"/>
        <v/>
      </c>
    </row>
    <row r="708" spans="1:40" x14ac:dyDescent="0.25">
      <c r="A708" s="6"/>
      <c r="B708" s="6"/>
      <c r="C708" s="2" t="str">
        <f>IFERROR(VLOOKUP(B708,DONNEES!$E:$F,2,0),"")</f>
        <v/>
      </c>
      <c r="D708" s="6"/>
      <c r="E708" s="6"/>
      <c r="F708" s="6"/>
      <c r="G708" s="6"/>
      <c r="H708" s="6"/>
      <c r="I708" s="6"/>
      <c r="J708" s="6"/>
      <c r="K708" s="6"/>
      <c r="L708" s="6"/>
      <c r="M708" s="2" t="str">
        <f>IFERROR(VLOOKUP(L708,DONNEES!$P$2:$Q$8,2,0),"")</f>
        <v/>
      </c>
      <c r="N708" s="6"/>
      <c r="O708" s="18"/>
      <c r="P708" s="18"/>
      <c r="Q708" s="6"/>
      <c r="R708" s="2" t="str">
        <f>IFERROR(VLOOKUP(Q708,DONNEES!$N$2:$O$17,2,0),"")</f>
        <v/>
      </c>
      <c r="S708" s="6"/>
      <c r="T708" s="2" t="str">
        <f>IFERROR(VLOOKUP(S708,DONNEES!$R$2:$S$6,2,0),"")</f>
        <v/>
      </c>
      <c r="V708" s="11" t="str">
        <f t="shared" si="140"/>
        <v/>
      </c>
      <c r="W708" s="11" t="b">
        <f t="shared" si="141"/>
        <v>0</v>
      </c>
      <c r="X708" s="11" t="b">
        <f t="shared" si="142"/>
        <v>0</v>
      </c>
      <c r="Y708" s="12">
        <f t="shared" si="143"/>
        <v>0</v>
      </c>
      <c r="Z708" s="11">
        <f t="shared" si="146"/>
        <v>0</v>
      </c>
      <c r="AA708" s="11">
        <f t="shared" si="147"/>
        <v>0</v>
      </c>
      <c r="AB708" s="11">
        <f t="shared" si="144"/>
        <v>1</v>
      </c>
      <c r="AC708" s="11">
        <f t="shared" si="145"/>
        <v>1</v>
      </c>
      <c r="AE708" s="11" t="str">
        <f>IF(E708&lt;&gt;"",OR(VLOOKUP(H708,DONNEES!$G$2:$H$7,2,0)="09",VLOOKUP(H708,DONNEES!$G$2:$H$7,2,0)="19"),"")</f>
        <v/>
      </c>
      <c r="AJ708" s="17" t="b">
        <f t="shared" si="148"/>
        <v>1</v>
      </c>
      <c r="AK708" s="11" t="str">
        <f t="shared" si="149"/>
        <v/>
      </c>
      <c r="AL708" s="11" t="str">
        <f t="shared" si="150"/>
        <v/>
      </c>
      <c r="AM708" s="11" t="str">
        <f t="shared" si="152"/>
        <v/>
      </c>
      <c r="AN708" s="11" t="str">
        <f t="shared" si="151"/>
        <v/>
      </c>
    </row>
    <row r="709" spans="1:40" x14ac:dyDescent="0.25">
      <c r="A709" s="6"/>
      <c r="B709" s="6"/>
      <c r="C709" s="2" t="str">
        <f>IFERROR(VLOOKUP(B709,DONNEES!$E:$F,2,0),"")</f>
        <v/>
      </c>
      <c r="D709" s="6"/>
      <c r="E709" s="6"/>
      <c r="F709" s="6"/>
      <c r="G709" s="6"/>
      <c r="H709" s="6"/>
      <c r="I709" s="6"/>
      <c r="J709" s="6"/>
      <c r="K709" s="6"/>
      <c r="L709" s="6"/>
      <c r="M709" s="2" t="str">
        <f>IFERROR(VLOOKUP(L709,DONNEES!$P$2:$Q$8,2,0),"")</f>
        <v/>
      </c>
      <c r="N709" s="6"/>
      <c r="O709" s="18"/>
      <c r="P709" s="18"/>
      <c r="Q709" s="6"/>
      <c r="R709" s="2" t="str">
        <f>IFERROR(VLOOKUP(Q709,DONNEES!$N$2:$O$17,2,0),"")</f>
        <v/>
      </c>
      <c r="S709" s="6"/>
      <c r="T709" s="2" t="str">
        <f>IFERROR(VLOOKUP(S709,DONNEES!$R$2:$S$6,2,0),"")</f>
        <v/>
      </c>
      <c r="V709" s="11" t="str">
        <f t="shared" si="140"/>
        <v/>
      </c>
      <c r="W709" s="11" t="b">
        <f t="shared" si="141"/>
        <v>0</v>
      </c>
      <c r="X709" s="11" t="b">
        <f t="shared" si="142"/>
        <v>0</v>
      </c>
      <c r="Y709" s="12">
        <f t="shared" si="143"/>
        <v>0</v>
      </c>
      <c r="Z709" s="11">
        <f t="shared" si="146"/>
        <v>0</v>
      </c>
      <c r="AA709" s="11">
        <f t="shared" si="147"/>
        <v>0</v>
      </c>
      <c r="AB709" s="11">
        <f t="shared" si="144"/>
        <v>1</v>
      </c>
      <c r="AC709" s="11">
        <f t="shared" si="145"/>
        <v>1</v>
      </c>
      <c r="AE709" s="11" t="str">
        <f>IF(E709&lt;&gt;"",OR(VLOOKUP(H709,DONNEES!$G$2:$H$7,2,0)="09",VLOOKUP(H709,DONNEES!$G$2:$H$7,2,0)="19"),"")</f>
        <v/>
      </c>
      <c r="AJ709" s="17" t="b">
        <f t="shared" si="148"/>
        <v>1</v>
      </c>
      <c r="AK709" s="11" t="str">
        <f t="shared" si="149"/>
        <v/>
      </c>
      <c r="AL709" s="11" t="str">
        <f t="shared" si="150"/>
        <v/>
      </c>
      <c r="AM709" s="11" t="str">
        <f t="shared" si="152"/>
        <v/>
      </c>
      <c r="AN709" s="11" t="str">
        <f t="shared" si="151"/>
        <v/>
      </c>
    </row>
    <row r="710" spans="1:40" x14ac:dyDescent="0.25">
      <c r="A710" s="6"/>
      <c r="B710" s="6"/>
      <c r="C710" s="2" t="str">
        <f>IFERROR(VLOOKUP(B710,DONNEES!$E:$F,2,0),"")</f>
        <v/>
      </c>
      <c r="D710" s="6"/>
      <c r="E710" s="6"/>
      <c r="F710" s="6"/>
      <c r="G710" s="6"/>
      <c r="H710" s="6"/>
      <c r="I710" s="6"/>
      <c r="J710" s="6"/>
      <c r="K710" s="6"/>
      <c r="L710" s="6"/>
      <c r="M710" s="2" t="str">
        <f>IFERROR(VLOOKUP(L710,DONNEES!$P$2:$Q$8,2,0),"")</f>
        <v/>
      </c>
      <c r="N710" s="6"/>
      <c r="O710" s="18"/>
      <c r="P710" s="18"/>
      <c r="Q710" s="6"/>
      <c r="R710" s="2" t="str">
        <f>IFERROR(VLOOKUP(Q710,DONNEES!$N$2:$O$17,2,0),"")</f>
        <v/>
      </c>
      <c r="S710" s="6"/>
      <c r="T710" s="2" t="str">
        <f>IFERROR(VLOOKUP(S710,DONNEES!$R$2:$S$6,2,0),"")</f>
        <v/>
      </c>
      <c r="V710" s="11" t="str">
        <f t="shared" si="140"/>
        <v/>
      </c>
      <c r="W710" s="11" t="b">
        <f t="shared" si="141"/>
        <v>0</v>
      </c>
      <c r="X710" s="11" t="b">
        <f t="shared" si="142"/>
        <v>0</v>
      </c>
      <c r="Y710" s="12">
        <f t="shared" si="143"/>
        <v>0</v>
      </c>
      <c r="Z710" s="11">
        <f t="shared" si="146"/>
        <v>0</v>
      </c>
      <c r="AA710" s="11">
        <f t="shared" si="147"/>
        <v>0</v>
      </c>
      <c r="AB710" s="11">
        <f t="shared" si="144"/>
        <v>1</v>
      </c>
      <c r="AC710" s="11">
        <f t="shared" si="145"/>
        <v>1</v>
      </c>
      <c r="AE710" s="11" t="str">
        <f>IF(E710&lt;&gt;"",OR(VLOOKUP(H710,DONNEES!$G$2:$H$7,2,0)="09",VLOOKUP(H710,DONNEES!$G$2:$H$7,2,0)="19"),"")</f>
        <v/>
      </c>
      <c r="AJ710" s="17" t="b">
        <f t="shared" si="148"/>
        <v>1</v>
      </c>
      <c r="AK710" s="11" t="str">
        <f t="shared" si="149"/>
        <v/>
      </c>
      <c r="AL710" s="11" t="str">
        <f t="shared" si="150"/>
        <v/>
      </c>
      <c r="AM710" s="11" t="str">
        <f t="shared" si="152"/>
        <v/>
      </c>
      <c r="AN710" s="11" t="str">
        <f t="shared" si="151"/>
        <v/>
      </c>
    </row>
    <row r="711" spans="1:40" x14ac:dyDescent="0.25">
      <c r="A711" s="6"/>
      <c r="B711" s="6"/>
      <c r="C711" s="2" t="str">
        <f>IFERROR(VLOOKUP(B711,DONNEES!$E:$F,2,0),"")</f>
        <v/>
      </c>
      <c r="D711" s="6"/>
      <c r="E711" s="6"/>
      <c r="F711" s="6"/>
      <c r="G711" s="6"/>
      <c r="H711" s="6"/>
      <c r="I711" s="6"/>
      <c r="J711" s="6"/>
      <c r="K711" s="6"/>
      <c r="L711" s="6"/>
      <c r="M711" s="2" t="str">
        <f>IFERROR(VLOOKUP(L711,DONNEES!$P$2:$Q$8,2,0),"")</f>
        <v/>
      </c>
      <c r="N711" s="6"/>
      <c r="O711" s="18"/>
      <c r="P711" s="18"/>
      <c r="Q711" s="6"/>
      <c r="R711" s="2" t="str">
        <f>IFERROR(VLOOKUP(Q711,DONNEES!$N$2:$O$17,2,0),"")</f>
        <v/>
      </c>
      <c r="S711" s="6"/>
      <c r="T711" s="2" t="str">
        <f>IFERROR(VLOOKUP(S711,DONNEES!$R$2:$S$6,2,0),"")</f>
        <v/>
      </c>
      <c r="V711" s="11" t="str">
        <f t="shared" si="140"/>
        <v/>
      </c>
      <c r="W711" s="11" t="b">
        <f t="shared" si="141"/>
        <v>0</v>
      </c>
      <c r="X711" s="11" t="b">
        <f t="shared" si="142"/>
        <v>0</v>
      </c>
      <c r="Y711" s="12">
        <f t="shared" si="143"/>
        <v>0</v>
      </c>
      <c r="Z711" s="11">
        <f t="shared" si="146"/>
        <v>0</v>
      </c>
      <c r="AA711" s="11">
        <f t="shared" si="147"/>
        <v>0</v>
      </c>
      <c r="AB711" s="11">
        <f t="shared" si="144"/>
        <v>1</v>
      </c>
      <c r="AC711" s="11">
        <f t="shared" si="145"/>
        <v>1</v>
      </c>
      <c r="AE711" s="11" t="str">
        <f>IF(E711&lt;&gt;"",OR(VLOOKUP(H711,DONNEES!$G$2:$H$7,2,0)="09",VLOOKUP(H711,DONNEES!$G$2:$H$7,2,0)="19"),"")</f>
        <v/>
      </c>
      <c r="AJ711" s="17" t="b">
        <f t="shared" si="148"/>
        <v>1</v>
      </c>
      <c r="AK711" s="11" t="str">
        <f t="shared" si="149"/>
        <v/>
      </c>
      <c r="AL711" s="11" t="str">
        <f t="shared" si="150"/>
        <v/>
      </c>
      <c r="AM711" s="11" t="str">
        <f t="shared" si="152"/>
        <v/>
      </c>
      <c r="AN711" s="11" t="str">
        <f t="shared" si="151"/>
        <v/>
      </c>
    </row>
    <row r="712" spans="1:40" x14ac:dyDescent="0.25">
      <c r="A712" s="6"/>
      <c r="B712" s="6"/>
      <c r="C712" s="2" t="str">
        <f>IFERROR(VLOOKUP(B712,DONNEES!$E:$F,2,0),"")</f>
        <v/>
      </c>
      <c r="D712" s="6"/>
      <c r="E712" s="6"/>
      <c r="F712" s="6"/>
      <c r="G712" s="6"/>
      <c r="H712" s="6"/>
      <c r="I712" s="6"/>
      <c r="J712" s="6"/>
      <c r="K712" s="6"/>
      <c r="L712" s="6"/>
      <c r="M712" s="2" t="str">
        <f>IFERROR(VLOOKUP(L712,DONNEES!$P$2:$Q$8,2,0),"")</f>
        <v/>
      </c>
      <c r="N712" s="6"/>
      <c r="O712" s="18"/>
      <c r="P712" s="18"/>
      <c r="Q712" s="6"/>
      <c r="R712" s="2" t="str">
        <f>IFERROR(VLOOKUP(Q712,DONNEES!$N$2:$O$17,2,0),"")</f>
        <v/>
      </c>
      <c r="S712" s="6"/>
      <c r="T712" s="2" t="str">
        <f>IFERROR(VLOOKUP(S712,DONNEES!$R$2:$S$6,2,0),"")</f>
        <v/>
      </c>
      <c r="V712" s="11" t="str">
        <f t="shared" si="140"/>
        <v/>
      </c>
      <c r="W712" s="11" t="b">
        <f t="shared" si="141"/>
        <v>0</v>
      </c>
      <c r="X712" s="11" t="b">
        <f t="shared" si="142"/>
        <v>0</v>
      </c>
      <c r="Y712" s="12">
        <f t="shared" si="143"/>
        <v>0</v>
      </c>
      <c r="Z712" s="11">
        <f t="shared" si="146"/>
        <v>0</v>
      </c>
      <c r="AA712" s="11">
        <f t="shared" si="147"/>
        <v>0</v>
      </c>
      <c r="AB712" s="11">
        <f t="shared" si="144"/>
        <v>1</v>
      </c>
      <c r="AC712" s="11">
        <f t="shared" si="145"/>
        <v>1</v>
      </c>
      <c r="AE712" s="11" t="str">
        <f>IF(E712&lt;&gt;"",OR(VLOOKUP(H712,DONNEES!$G$2:$H$7,2,0)="09",VLOOKUP(H712,DONNEES!$G$2:$H$7,2,0)="19"),"")</f>
        <v/>
      </c>
      <c r="AJ712" s="17" t="b">
        <f t="shared" si="148"/>
        <v>1</v>
      </c>
      <c r="AK712" s="11" t="str">
        <f t="shared" si="149"/>
        <v/>
      </c>
      <c r="AL712" s="11" t="str">
        <f t="shared" si="150"/>
        <v/>
      </c>
      <c r="AM712" s="11" t="str">
        <f t="shared" si="152"/>
        <v/>
      </c>
      <c r="AN712" s="11" t="str">
        <f t="shared" si="151"/>
        <v/>
      </c>
    </row>
    <row r="713" spans="1:40" x14ac:dyDescent="0.25">
      <c r="A713" s="6"/>
      <c r="B713" s="6"/>
      <c r="C713" s="2" t="str">
        <f>IFERROR(VLOOKUP(B713,DONNEES!$E:$F,2,0),"")</f>
        <v/>
      </c>
      <c r="D713" s="6"/>
      <c r="E713" s="6"/>
      <c r="F713" s="6"/>
      <c r="G713" s="6"/>
      <c r="H713" s="6"/>
      <c r="I713" s="6"/>
      <c r="J713" s="6"/>
      <c r="K713" s="6"/>
      <c r="L713" s="6"/>
      <c r="M713" s="2" t="str">
        <f>IFERROR(VLOOKUP(L713,DONNEES!$P$2:$Q$8,2,0),"")</f>
        <v/>
      </c>
      <c r="N713" s="6"/>
      <c r="O713" s="18"/>
      <c r="P713" s="18"/>
      <c r="Q713" s="6"/>
      <c r="R713" s="2" t="str">
        <f>IFERROR(VLOOKUP(Q713,DONNEES!$N$2:$O$17,2,0),"")</f>
        <v/>
      </c>
      <c r="S713" s="6"/>
      <c r="T713" s="2" t="str">
        <f>IFERROR(VLOOKUP(S713,DONNEES!$R$2:$S$6,2,0),"")</f>
        <v/>
      </c>
      <c r="V713" s="11" t="str">
        <f t="shared" si="140"/>
        <v/>
      </c>
      <c r="W713" s="11" t="b">
        <f t="shared" si="141"/>
        <v>0</v>
      </c>
      <c r="X713" s="11" t="b">
        <f t="shared" si="142"/>
        <v>0</v>
      </c>
      <c r="Y713" s="12">
        <f t="shared" si="143"/>
        <v>0</v>
      </c>
      <c r="Z713" s="11">
        <f t="shared" si="146"/>
        <v>0</v>
      </c>
      <c r="AA713" s="11">
        <f t="shared" si="147"/>
        <v>0</v>
      </c>
      <c r="AB713" s="11">
        <f t="shared" si="144"/>
        <v>1</v>
      </c>
      <c r="AC713" s="11">
        <f t="shared" si="145"/>
        <v>1</v>
      </c>
      <c r="AE713" s="11" t="str">
        <f>IF(E713&lt;&gt;"",OR(VLOOKUP(H713,DONNEES!$G$2:$H$7,2,0)="09",VLOOKUP(H713,DONNEES!$G$2:$H$7,2,0)="19"),"")</f>
        <v/>
      </c>
      <c r="AJ713" s="17" t="b">
        <f t="shared" si="148"/>
        <v>1</v>
      </c>
      <c r="AK713" s="11" t="str">
        <f t="shared" si="149"/>
        <v/>
      </c>
      <c r="AL713" s="11" t="str">
        <f t="shared" si="150"/>
        <v/>
      </c>
      <c r="AM713" s="11" t="str">
        <f t="shared" si="152"/>
        <v/>
      </c>
      <c r="AN713" s="11" t="str">
        <f t="shared" si="151"/>
        <v/>
      </c>
    </row>
    <row r="714" spans="1:40" x14ac:dyDescent="0.25">
      <c r="A714" s="6"/>
      <c r="B714" s="6"/>
      <c r="C714" s="2" t="str">
        <f>IFERROR(VLOOKUP(B714,DONNEES!$E:$F,2,0),"")</f>
        <v/>
      </c>
      <c r="D714" s="6"/>
      <c r="E714" s="6"/>
      <c r="F714" s="6"/>
      <c r="G714" s="6"/>
      <c r="H714" s="6"/>
      <c r="I714" s="6"/>
      <c r="J714" s="6"/>
      <c r="K714" s="6"/>
      <c r="L714" s="6"/>
      <c r="M714" s="2" t="str">
        <f>IFERROR(VLOOKUP(L714,DONNEES!$P$2:$Q$8,2,0),"")</f>
        <v/>
      </c>
      <c r="N714" s="6"/>
      <c r="O714" s="18"/>
      <c r="P714" s="18"/>
      <c r="Q714" s="6"/>
      <c r="R714" s="2" t="str">
        <f>IFERROR(VLOOKUP(Q714,DONNEES!$N$2:$O$17,2,0),"")</f>
        <v/>
      </c>
      <c r="S714" s="6"/>
      <c r="T714" s="2" t="str">
        <f>IFERROR(VLOOKUP(S714,DONNEES!$R$2:$S$6,2,0),"")</f>
        <v/>
      </c>
      <c r="V714" s="11" t="str">
        <f t="shared" si="140"/>
        <v/>
      </c>
      <c r="W714" s="11" t="b">
        <f t="shared" si="141"/>
        <v>0</v>
      </c>
      <c r="X714" s="11" t="b">
        <f t="shared" si="142"/>
        <v>0</v>
      </c>
      <c r="Y714" s="12">
        <f t="shared" si="143"/>
        <v>0</v>
      </c>
      <c r="Z714" s="11">
        <f t="shared" si="146"/>
        <v>0</v>
      </c>
      <c r="AA714" s="11">
        <f t="shared" si="147"/>
        <v>0</v>
      </c>
      <c r="AB714" s="11">
        <f t="shared" si="144"/>
        <v>1</v>
      </c>
      <c r="AC714" s="11">
        <f t="shared" si="145"/>
        <v>1</v>
      </c>
      <c r="AE714" s="11" t="str">
        <f>IF(E714&lt;&gt;"",OR(VLOOKUP(H714,DONNEES!$G$2:$H$7,2,0)="09",VLOOKUP(H714,DONNEES!$G$2:$H$7,2,0)="19"),"")</f>
        <v/>
      </c>
      <c r="AJ714" s="17" t="b">
        <f t="shared" si="148"/>
        <v>1</v>
      </c>
      <c r="AK714" s="11" t="str">
        <f t="shared" si="149"/>
        <v/>
      </c>
      <c r="AL714" s="11" t="str">
        <f t="shared" si="150"/>
        <v/>
      </c>
      <c r="AM714" s="11" t="str">
        <f t="shared" si="152"/>
        <v/>
      </c>
      <c r="AN714" s="11" t="str">
        <f t="shared" si="151"/>
        <v/>
      </c>
    </row>
    <row r="715" spans="1:40" x14ac:dyDescent="0.25">
      <c r="A715" s="6"/>
      <c r="B715" s="6"/>
      <c r="C715" s="2" t="str">
        <f>IFERROR(VLOOKUP(B715,DONNEES!$E:$F,2,0),"")</f>
        <v/>
      </c>
      <c r="D715" s="6"/>
      <c r="E715" s="6"/>
      <c r="F715" s="6"/>
      <c r="G715" s="6"/>
      <c r="H715" s="6"/>
      <c r="I715" s="6"/>
      <c r="J715" s="6"/>
      <c r="K715" s="6"/>
      <c r="L715" s="6"/>
      <c r="M715" s="2" t="str">
        <f>IFERROR(VLOOKUP(L715,DONNEES!$P$2:$Q$8,2,0),"")</f>
        <v/>
      </c>
      <c r="N715" s="6"/>
      <c r="O715" s="18"/>
      <c r="P715" s="18"/>
      <c r="Q715" s="6"/>
      <c r="R715" s="2" t="str">
        <f>IFERROR(VLOOKUP(Q715,DONNEES!$N$2:$O$17,2,0),"")</f>
        <v/>
      </c>
      <c r="S715" s="6"/>
      <c r="T715" s="2" t="str">
        <f>IFERROR(VLOOKUP(S715,DONNEES!$R$2:$S$6,2,0),"")</f>
        <v/>
      </c>
      <c r="V715" s="11" t="str">
        <f t="shared" si="140"/>
        <v/>
      </c>
      <c r="W715" s="11" t="b">
        <f t="shared" si="141"/>
        <v>0</v>
      </c>
      <c r="X715" s="11" t="b">
        <f t="shared" si="142"/>
        <v>0</v>
      </c>
      <c r="Y715" s="12">
        <f t="shared" si="143"/>
        <v>0</v>
      </c>
      <c r="Z715" s="11">
        <f t="shared" si="146"/>
        <v>0</v>
      </c>
      <c r="AA715" s="11">
        <f t="shared" si="147"/>
        <v>0</v>
      </c>
      <c r="AB715" s="11">
        <f t="shared" si="144"/>
        <v>1</v>
      </c>
      <c r="AC715" s="11">
        <f t="shared" si="145"/>
        <v>1</v>
      </c>
      <c r="AE715" s="11" t="str">
        <f>IF(E715&lt;&gt;"",OR(VLOOKUP(H715,DONNEES!$G$2:$H$7,2,0)="09",VLOOKUP(H715,DONNEES!$G$2:$H$7,2,0)="19"),"")</f>
        <v/>
      </c>
      <c r="AJ715" s="17" t="b">
        <f t="shared" si="148"/>
        <v>1</v>
      </c>
      <c r="AK715" s="11" t="str">
        <f t="shared" si="149"/>
        <v/>
      </c>
      <c r="AL715" s="11" t="str">
        <f t="shared" si="150"/>
        <v/>
      </c>
      <c r="AM715" s="11" t="str">
        <f t="shared" si="152"/>
        <v/>
      </c>
      <c r="AN715" s="11" t="str">
        <f t="shared" si="151"/>
        <v/>
      </c>
    </row>
    <row r="716" spans="1:40" x14ac:dyDescent="0.25">
      <c r="A716" s="6"/>
      <c r="B716" s="6"/>
      <c r="C716" s="2" t="str">
        <f>IFERROR(VLOOKUP(B716,DONNEES!$E:$F,2,0),"")</f>
        <v/>
      </c>
      <c r="D716" s="6"/>
      <c r="E716" s="6"/>
      <c r="F716" s="6"/>
      <c r="G716" s="6"/>
      <c r="H716" s="6"/>
      <c r="I716" s="6"/>
      <c r="J716" s="6"/>
      <c r="K716" s="6"/>
      <c r="L716" s="6"/>
      <c r="M716" s="2" t="str">
        <f>IFERROR(VLOOKUP(L716,DONNEES!$P$2:$Q$8,2,0),"")</f>
        <v/>
      </c>
      <c r="N716" s="6"/>
      <c r="O716" s="18"/>
      <c r="P716" s="18"/>
      <c r="Q716" s="6"/>
      <c r="R716" s="2" t="str">
        <f>IFERROR(VLOOKUP(Q716,DONNEES!$N$2:$O$17,2,0),"")</f>
        <v/>
      </c>
      <c r="S716" s="6"/>
      <c r="T716" s="2" t="str">
        <f>IFERROR(VLOOKUP(S716,DONNEES!$R$2:$S$6,2,0),"")</f>
        <v/>
      </c>
      <c r="V716" s="11" t="str">
        <f t="shared" si="140"/>
        <v/>
      </c>
      <c r="W716" s="11" t="b">
        <f t="shared" si="141"/>
        <v>0</v>
      </c>
      <c r="X716" s="11" t="b">
        <f t="shared" si="142"/>
        <v>0</v>
      </c>
      <c r="Y716" s="12">
        <f t="shared" si="143"/>
        <v>0</v>
      </c>
      <c r="Z716" s="11">
        <f t="shared" si="146"/>
        <v>0</v>
      </c>
      <c r="AA716" s="11">
        <f t="shared" si="147"/>
        <v>0</v>
      </c>
      <c r="AB716" s="11">
        <f t="shared" si="144"/>
        <v>1</v>
      </c>
      <c r="AC716" s="11">
        <f t="shared" si="145"/>
        <v>1</v>
      </c>
      <c r="AE716" s="11" t="str">
        <f>IF(E716&lt;&gt;"",OR(VLOOKUP(H716,DONNEES!$G$2:$H$7,2,0)="09",VLOOKUP(H716,DONNEES!$G$2:$H$7,2,0)="19"),"")</f>
        <v/>
      </c>
      <c r="AJ716" s="17" t="b">
        <f t="shared" si="148"/>
        <v>1</v>
      </c>
      <c r="AK716" s="11" t="str">
        <f t="shared" si="149"/>
        <v/>
      </c>
      <c r="AL716" s="11" t="str">
        <f t="shared" si="150"/>
        <v/>
      </c>
      <c r="AM716" s="11" t="str">
        <f t="shared" si="152"/>
        <v/>
      </c>
      <c r="AN716" s="11" t="str">
        <f t="shared" si="151"/>
        <v/>
      </c>
    </row>
    <row r="717" spans="1:40" x14ac:dyDescent="0.25">
      <c r="A717" s="6"/>
      <c r="B717" s="6"/>
      <c r="C717" s="2" t="str">
        <f>IFERROR(VLOOKUP(B717,DONNEES!$E:$F,2,0),"")</f>
        <v/>
      </c>
      <c r="D717" s="6"/>
      <c r="E717" s="6"/>
      <c r="F717" s="6"/>
      <c r="G717" s="6"/>
      <c r="H717" s="6"/>
      <c r="I717" s="6"/>
      <c r="J717" s="6"/>
      <c r="K717" s="6"/>
      <c r="L717" s="6"/>
      <c r="M717" s="2" t="str">
        <f>IFERROR(VLOOKUP(L717,DONNEES!$P$2:$Q$8,2,0),"")</f>
        <v/>
      </c>
      <c r="N717" s="6"/>
      <c r="O717" s="18"/>
      <c r="P717" s="18"/>
      <c r="Q717" s="6"/>
      <c r="R717" s="2" t="str">
        <f>IFERROR(VLOOKUP(Q717,DONNEES!$N$2:$O$17,2,0),"")</f>
        <v/>
      </c>
      <c r="S717" s="6"/>
      <c r="T717" s="2" t="str">
        <f>IFERROR(VLOOKUP(S717,DONNEES!$R$2:$S$6,2,0),"")</f>
        <v/>
      </c>
      <c r="V717" s="11" t="str">
        <f t="shared" si="140"/>
        <v/>
      </c>
      <c r="W717" s="11" t="b">
        <f t="shared" si="141"/>
        <v>0</v>
      </c>
      <c r="X717" s="11" t="b">
        <f t="shared" si="142"/>
        <v>0</v>
      </c>
      <c r="Y717" s="12">
        <f t="shared" si="143"/>
        <v>0</v>
      </c>
      <c r="Z717" s="11">
        <f t="shared" si="146"/>
        <v>0</v>
      </c>
      <c r="AA717" s="11">
        <f t="shared" si="147"/>
        <v>0</v>
      </c>
      <c r="AB717" s="11">
        <f t="shared" si="144"/>
        <v>1</v>
      </c>
      <c r="AC717" s="11">
        <f t="shared" si="145"/>
        <v>1</v>
      </c>
      <c r="AE717" s="11" t="str">
        <f>IF(E717&lt;&gt;"",OR(VLOOKUP(H717,DONNEES!$G$2:$H$7,2,0)="09",VLOOKUP(H717,DONNEES!$G$2:$H$7,2,0)="19"),"")</f>
        <v/>
      </c>
      <c r="AJ717" s="17" t="b">
        <f t="shared" si="148"/>
        <v>1</v>
      </c>
      <c r="AK717" s="11" t="str">
        <f t="shared" si="149"/>
        <v/>
      </c>
      <c r="AL717" s="11" t="str">
        <f t="shared" si="150"/>
        <v/>
      </c>
      <c r="AM717" s="11" t="str">
        <f t="shared" si="152"/>
        <v/>
      </c>
      <c r="AN717" s="11" t="str">
        <f t="shared" si="151"/>
        <v/>
      </c>
    </row>
    <row r="718" spans="1:40" x14ac:dyDescent="0.25">
      <c r="A718" s="6"/>
      <c r="B718" s="6"/>
      <c r="C718" s="2" t="str">
        <f>IFERROR(VLOOKUP(B718,DONNEES!$E:$F,2,0),"")</f>
        <v/>
      </c>
      <c r="D718" s="6"/>
      <c r="E718" s="6"/>
      <c r="F718" s="6"/>
      <c r="G718" s="6"/>
      <c r="H718" s="6"/>
      <c r="I718" s="6"/>
      <c r="J718" s="6"/>
      <c r="K718" s="6"/>
      <c r="L718" s="6"/>
      <c r="M718" s="2" t="str">
        <f>IFERROR(VLOOKUP(L718,DONNEES!$P$2:$Q$8,2,0),"")</f>
        <v/>
      </c>
      <c r="N718" s="6"/>
      <c r="O718" s="18"/>
      <c r="P718" s="18"/>
      <c r="Q718" s="6"/>
      <c r="R718" s="2" t="str">
        <f>IFERROR(VLOOKUP(Q718,DONNEES!$N$2:$O$17,2,0),"")</f>
        <v/>
      </c>
      <c r="S718" s="6"/>
      <c r="T718" s="2" t="str">
        <f>IFERROR(VLOOKUP(S718,DONNEES!$R$2:$S$6,2,0),"")</f>
        <v/>
      </c>
      <c r="V718" s="11" t="str">
        <f t="shared" si="140"/>
        <v/>
      </c>
      <c r="W718" s="11" t="b">
        <f t="shared" si="141"/>
        <v>0</v>
      </c>
      <c r="X718" s="11" t="b">
        <f t="shared" si="142"/>
        <v>0</v>
      </c>
      <c r="Y718" s="12">
        <f t="shared" si="143"/>
        <v>0</v>
      </c>
      <c r="Z718" s="11">
        <f t="shared" si="146"/>
        <v>0</v>
      </c>
      <c r="AA718" s="11">
        <f t="shared" si="147"/>
        <v>0</v>
      </c>
      <c r="AB718" s="11">
        <f t="shared" si="144"/>
        <v>1</v>
      </c>
      <c r="AC718" s="11">
        <f t="shared" si="145"/>
        <v>1</v>
      </c>
      <c r="AE718" s="11" t="str">
        <f>IF(E718&lt;&gt;"",OR(VLOOKUP(H718,DONNEES!$G$2:$H$7,2,0)="09",VLOOKUP(H718,DONNEES!$G$2:$H$7,2,0)="19"),"")</f>
        <v/>
      </c>
      <c r="AJ718" s="17" t="b">
        <f t="shared" si="148"/>
        <v>1</v>
      </c>
      <c r="AK718" s="11" t="str">
        <f t="shared" si="149"/>
        <v/>
      </c>
      <c r="AL718" s="11" t="str">
        <f t="shared" si="150"/>
        <v/>
      </c>
      <c r="AM718" s="11" t="str">
        <f t="shared" si="152"/>
        <v/>
      </c>
      <c r="AN718" s="11" t="str">
        <f t="shared" si="151"/>
        <v/>
      </c>
    </row>
    <row r="719" spans="1:40" x14ac:dyDescent="0.25">
      <c r="A719" s="6"/>
      <c r="B719" s="6"/>
      <c r="C719" s="2" t="str">
        <f>IFERROR(VLOOKUP(B719,DONNEES!$E:$F,2,0),"")</f>
        <v/>
      </c>
      <c r="D719" s="6"/>
      <c r="E719" s="6"/>
      <c r="F719" s="6"/>
      <c r="G719" s="6"/>
      <c r="H719" s="6"/>
      <c r="I719" s="6"/>
      <c r="J719" s="6"/>
      <c r="K719" s="6"/>
      <c r="L719" s="6"/>
      <c r="M719" s="2" t="str">
        <f>IFERROR(VLOOKUP(L719,DONNEES!$P$2:$Q$8,2,0),"")</f>
        <v/>
      </c>
      <c r="N719" s="6"/>
      <c r="O719" s="18"/>
      <c r="P719" s="18"/>
      <c r="Q719" s="6"/>
      <c r="R719" s="2" t="str">
        <f>IFERROR(VLOOKUP(Q719,DONNEES!$N$2:$O$17,2,0),"")</f>
        <v/>
      </c>
      <c r="S719" s="6"/>
      <c r="T719" s="2" t="str">
        <f>IFERROR(VLOOKUP(S719,DONNEES!$R$2:$S$6,2,0),"")</f>
        <v/>
      </c>
      <c r="V719" s="11" t="str">
        <f t="shared" ref="V719:V782" si="153">LEFT(H719,1)</f>
        <v/>
      </c>
      <c r="W719" s="11" t="b">
        <f t="shared" ref="W719:W782" si="154">SUMIFS(I:I,A:A,A719,V:V,"D")&lt;&gt;SUMIFS(I:I,A:A,A719,V:V,"C")</f>
        <v>0</v>
      </c>
      <c r="X719" s="11" t="b">
        <f t="shared" ref="X719:X782" si="155">IF(V719&lt;&gt;"",OR(AND(NOT(ISBLANK(B719)),NOT(ISBLANK(D719))),AND(ISBLANK(B719),ISBLANK(D719))),FALSE)</f>
        <v>0</v>
      </c>
      <c r="Y719" s="12">
        <f t="shared" ref="Y719:Y782" si="156">IF(W719=FALSE,0,1)</f>
        <v>0</v>
      </c>
      <c r="Z719" s="11">
        <f t="shared" si="146"/>
        <v>0</v>
      </c>
      <c r="AA719" s="11">
        <f t="shared" si="147"/>
        <v>0</v>
      </c>
      <c r="AB719" s="11">
        <f t="shared" ref="AB719:AB782" si="157">IF(A719&lt;&gt;0,0,1)</f>
        <v>1</v>
      </c>
      <c r="AC719" s="11">
        <f t="shared" ref="AC719:AC782" si="158">IF(H719&lt;&gt;0,0,1)</f>
        <v>1</v>
      </c>
      <c r="AE719" s="11" t="str">
        <f>IF(E719&lt;&gt;"",OR(VLOOKUP(H719,DONNEES!$G$2:$H$7,2,0)="09",VLOOKUP(H719,DONNEES!$G$2:$H$7,2,0)="19"),"")</f>
        <v/>
      </c>
      <c r="AJ719" s="17" t="b">
        <f t="shared" si="148"/>
        <v>1</v>
      </c>
      <c r="AK719" s="11" t="str">
        <f t="shared" si="149"/>
        <v/>
      </c>
      <c r="AL719" s="11" t="str">
        <f t="shared" si="150"/>
        <v/>
      </c>
      <c r="AM719" s="11" t="str">
        <f t="shared" si="152"/>
        <v/>
      </c>
      <c r="AN719" s="11" t="str">
        <f t="shared" si="151"/>
        <v/>
      </c>
    </row>
    <row r="720" spans="1:40" x14ac:dyDescent="0.25">
      <c r="A720" s="6"/>
      <c r="B720" s="6"/>
      <c r="C720" s="2" t="str">
        <f>IFERROR(VLOOKUP(B720,DONNEES!$E:$F,2,0),"")</f>
        <v/>
      </c>
      <c r="D720" s="6"/>
      <c r="E720" s="6"/>
      <c r="F720" s="6"/>
      <c r="G720" s="6"/>
      <c r="H720" s="6"/>
      <c r="I720" s="6"/>
      <c r="J720" s="6"/>
      <c r="K720" s="6"/>
      <c r="L720" s="6"/>
      <c r="M720" s="2" t="str">
        <f>IFERROR(VLOOKUP(L720,DONNEES!$P$2:$Q$8,2,0),"")</f>
        <v/>
      </c>
      <c r="N720" s="6"/>
      <c r="O720" s="18"/>
      <c r="P720" s="18"/>
      <c r="Q720" s="6"/>
      <c r="R720" s="2" t="str">
        <f>IFERROR(VLOOKUP(Q720,DONNEES!$N$2:$O$17,2,0),"")</f>
        <v/>
      </c>
      <c r="S720" s="6"/>
      <c r="T720" s="2" t="str">
        <f>IFERROR(VLOOKUP(S720,DONNEES!$R$2:$S$6,2,0),"")</f>
        <v/>
      </c>
      <c r="V720" s="11" t="str">
        <f t="shared" si="153"/>
        <v/>
      </c>
      <c r="W720" s="11" t="b">
        <f t="shared" si="154"/>
        <v>0</v>
      </c>
      <c r="X720" s="11" t="b">
        <f t="shared" si="155"/>
        <v>0</v>
      </c>
      <c r="Y720" s="12">
        <f t="shared" si="156"/>
        <v>0</v>
      </c>
      <c r="Z720" s="11">
        <f t="shared" ref="Z720:Z783" si="159">IF(X720=FALSE,0,1)</f>
        <v>0</v>
      </c>
      <c r="AA720" s="11">
        <f t="shared" ref="AA720:AA783" si="160">AB720-AC720</f>
        <v>0</v>
      </c>
      <c r="AB720" s="11">
        <f t="shared" si="157"/>
        <v>1</v>
      </c>
      <c r="AC720" s="11">
        <f t="shared" si="158"/>
        <v>1</v>
      </c>
      <c r="AE720" s="11" t="str">
        <f>IF(E720&lt;&gt;"",OR(VLOOKUP(H720,DONNEES!$G$2:$H$7,2,0)="09",VLOOKUP(H720,DONNEES!$G$2:$H$7,2,0)="19"),"")</f>
        <v/>
      </c>
      <c r="AJ720" s="17" t="b">
        <f t="shared" ref="AJ720:AJ783" si="161">IF(D720="",E720="",IF(D720&lt;&gt;"",E720&lt;&gt;""))</f>
        <v>1</v>
      </c>
      <c r="AK720" s="11" t="str">
        <f t="shared" ref="AK720:AK783" si="162">LEFT(B720,1)</f>
        <v/>
      </c>
      <c r="AL720" s="11" t="str">
        <f t="shared" ref="AL720:AL783" si="163">IF(AK720="635","7","")</f>
        <v/>
      </c>
      <c r="AM720" s="11" t="str">
        <f t="shared" si="152"/>
        <v/>
      </c>
      <c r="AN720" s="11" t="str">
        <f t="shared" si="151"/>
        <v/>
      </c>
    </row>
    <row r="721" spans="1:40" x14ac:dyDescent="0.25">
      <c r="A721" s="6"/>
      <c r="B721" s="6"/>
      <c r="C721" s="2" t="str">
        <f>IFERROR(VLOOKUP(B721,DONNEES!$E:$F,2,0),"")</f>
        <v/>
      </c>
      <c r="D721" s="6"/>
      <c r="E721" s="6"/>
      <c r="F721" s="6"/>
      <c r="G721" s="6"/>
      <c r="H721" s="6"/>
      <c r="I721" s="6"/>
      <c r="J721" s="6"/>
      <c r="K721" s="6"/>
      <c r="L721" s="6"/>
      <c r="M721" s="2" t="str">
        <f>IFERROR(VLOOKUP(L721,DONNEES!$P$2:$Q$8,2,0),"")</f>
        <v/>
      </c>
      <c r="N721" s="6"/>
      <c r="O721" s="18"/>
      <c r="P721" s="18"/>
      <c r="Q721" s="6"/>
      <c r="R721" s="2" t="str">
        <f>IFERROR(VLOOKUP(Q721,DONNEES!$N$2:$O$17,2,0),"")</f>
        <v/>
      </c>
      <c r="S721" s="6"/>
      <c r="T721" s="2" t="str">
        <f>IFERROR(VLOOKUP(S721,DONNEES!$R$2:$S$6,2,0),"")</f>
        <v/>
      </c>
      <c r="V721" s="11" t="str">
        <f t="shared" si="153"/>
        <v/>
      </c>
      <c r="W721" s="11" t="b">
        <f t="shared" si="154"/>
        <v>0</v>
      </c>
      <c r="X721" s="11" t="b">
        <f t="shared" si="155"/>
        <v>0</v>
      </c>
      <c r="Y721" s="12">
        <f t="shared" si="156"/>
        <v>0</v>
      </c>
      <c r="Z721" s="11">
        <f t="shared" si="159"/>
        <v>0</v>
      </c>
      <c r="AA721" s="11">
        <f t="shared" si="160"/>
        <v>0</v>
      </c>
      <c r="AB721" s="11">
        <f t="shared" si="157"/>
        <v>1</v>
      </c>
      <c r="AC721" s="11">
        <f t="shared" si="158"/>
        <v>1</v>
      </c>
      <c r="AE721" s="11" t="str">
        <f>IF(E721&lt;&gt;"",OR(VLOOKUP(H721,DONNEES!$G$2:$H$7,2,0)="09",VLOOKUP(H721,DONNEES!$G$2:$H$7,2,0)="19"),"")</f>
        <v/>
      </c>
      <c r="AJ721" s="17" t="b">
        <f t="shared" si="161"/>
        <v>1</v>
      </c>
      <c r="AK721" s="11" t="str">
        <f t="shared" si="162"/>
        <v/>
      </c>
      <c r="AL721" s="11" t="str">
        <f t="shared" si="163"/>
        <v/>
      </c>
      <c r="AM721" s="11" t="str">
        <f t="shared" si="152"/>
        <v/>
      </c>
      <c r="AN721" s="11" t="str">
        <f t="shared" si="151"/>
        <v/>
      </c>
    </row>
    <row r="722" spans="1:40" x14ac:dyDescent="0.25">
      <c r="A722" s="6"/>
      <c r="B722" s="6"/>
      <c r="C722" s="2" t="str">
        <f>IFERROR(VLOOKUP(B722,DONNEES!$E:$F,2,0),"")</f>
        <v/>
      </c>
      <c r="D722" s="6"/>
      <c r="E722" s="6"/>
      <c r="F722" s="6"/>
      <c r="G722" s="6"/>
      <c r="H722" s="6"/>
      <c r="I722" s="6"/>
      <c r="J722" s="6"/>
      <c r="K722" s="6"/>
      <c r="L722" s="6"/>
      <c r="M722" s="2" t="str">
        <f>IFERROR(VLOOKUP(L722,DONNEES!$P$2:$Q$8,2,0),"")</f>
        <v/>
      </c>
      <c r="N722" s="6"/>
      <c r="O722" s="18"/>
      <c r="P722" s="18"/>
      <c r="Q722" s="6"/>
      <c r="R722" s="2" t="str">
        <f>IFERROR(VLOOKUP(Q722,DONNEES!$N$2:$O$17,2,0),"")</f>
        <v/>
      </c>
      <c r="S722" s="6"/>
      <c r="T722" s="2" t="str">
        <f>IFERROR(VLOOKUP(S722,DONNEES!$R$2:$S$6,2,0),"")</f>
        <v/>
      </c>
      <c r="V722" s="11" t="str">
        <f t="shared" si="153"/>
        <v/>
      </c>
      <c r="W722" s="11" t="b">
        <f t="shared" si="154"/>
        <v>0</v>
      </c>
      <c r="X722" s="11" t="b">
        <f t="shared" si="155"/>
        <v>0</v>
      </c>
      <c r="Y722" s="12">
        <f t="shared" si="156"/>
        <v>0</v>
      </c>
      <c r="Z722" s="11">
        <f t="shared" si="159"/>
        <v>0</v>
      </c>
      <c r="AA722" s="11">
        <f t="shared" si="160"/>
        <v>0</v>
      </c>
      <c r="AB722" s="11">
        <f t="shared" si="157"/>
        <v>1</v>
      </c>
      <c r="AC722" s="11">
        <f t="shared" si="158"/>
        <v>1</v>
      </c>
      <c r="AE722" s="11" t="str">
        <f>IF(E722&lt;&gt;"",OR(VLOOKUP(H722,DONNEES!$G$2:$H$7,2,0)="09",VLOOKUP(H722,DONNEES!$G$2:$H$7,2,0)="19"),"")</f>
        <v/>
      </c>
      <c r="AJ722" s="17" t="b">
        <f t="shared" si="161"/>
        <v>1</v>
      </c>
      <c r="AK722" s="11" t="str">
        <f t="shared" si="162"/>
        <v/>
      </c>
      <c r="AL722" s="11" t="str">
        <f t="shared" si="163"/>
        <v/>
      </c>
      <c r="AM722" s="11" t="str">
        <f t="shared" si="152"/>
        <v/>
      </c>
      <c r="AN722" s="11" t="str">
        <f t="shared" si="151"/>
        <v/>
      </c>
    </row>
    <row r="723" spans="1:40" x14ac:dyDescent="0.25">
      <c r="A723" s="6"/>
      <c r="B723" s="6"/>
      <c r="C723" s="2" t="str">
        <f>IFERROR(VLOOKUP(B723,DONNEES!$E:$F,2,0),"")</f>
        <v/>
      </c>
      <c r="D723" s="6"/>
      <c r="E723" s="6"/>
      <c r="F723" s="6"/>
      <c r="G723" s="6"/>
      <c r="H723" s="6"/>
      <c r="I723" s="6"/>
      <c r="J723" s="6"/>
      <c r="K723" s="6"/>
      <c r="L723" s="6"/>
      <c r="M723" s="2" t="str">
        <f>IFERROR(VLOOKUP(L723,DONNEES!$P$2:$Q$8,2,0),"")</f>
        <v/>
      </c>
      <c r="N723" s="6"/>
      <c r="O723" s="18"/>
      <c r="P723" s="18"/>
      <c r="Q723" s="6"/>
      <c r="R723" s="2" t="str">
        <f>IFERROR(VLOOKUP(Q723,DONNEES!$N$2:$O$17,2,0),"")</f>
        <v/>
      </c>
      <c r="S723" s="6"/>
      <c r="T723" s="2" t="str">
        <f>IFERROR(VLOOKUP(S723,DONNEES!$R$2:$S$6,2,0),"")</f>
        <v/>
      </c>
      <c r="V723" s="11" t="str">
        <f t="shared" si="153"/>
        <v/>
      </c>
      <c r="W723" s="11" t="b">
        <f t="shared" si="154"/>
        <v>0</v>
      </c>
      <c r="X723" s="11" t="b">
        <f t="shared" si="155"/>
        <v>0</v>
      </c>
      <c r="Y723" s="12">
        <f t="shared" si="156"/>
        <v>0</v>
      </c>
      <c r="Z723" s="11">
        <f t="shared" si="159"/>
        <v>0</v>
      </c>
      <c r="AA723" s="11">
        <f t="shared" si="160"/>
        <v>0</v>
      </c>
      <c r="AB723" s="11">
        <f t="shared" si="157"/>
        <v>1</v>
      </c>
      <c r="AC723" s="11">
        <f t="shared" si="158"/>
        <v>1</v>
      </c>
      <c r="AE723" s="11" t="str">
        <f>IF(E723&lt;&gt;"",OR(VLOOKUP(H723,DONNEES!$G$2:$H$7,2,0)="09",VLOOKUP(H723,DONNEES!$G$2:$H$7,2,0)="19"),"")</f>
        <v/>
      </c>
      <c r="AJ723" s="17" t="b">
        <f t="shared" si="161"/>
        <v>1</v>
      </c>
      <c r="AK723" s="11" t="str">
        <f t="shared" si="162"/>
        <v/>
      </c>
      <c r="AL723" s="11" t="str">
        <f t="shared" si="163"/>
        <v/>
      </c>
      <c r="AM723" s="11" t="str">
        <f t="shared" si="152"/>
        <v/>
      </c>
      <c r="AN723" s="11" t="str">
        <f t="shared" si="151"/>
        <v/>
      </c>
    </row>
    <row r="724" spans="1:40" x14ac:dyDescent="0.25">
      <c r="A724" s="6"/>
      <c r="B724" s="6"/>
      <c r="C724" s="2" t="str">
        <f>IFERROR(VLOOKUP(B724,DONNEES!$E:$F,2,0),"")</f>
        <v/>
      </c>
      <c r="D724" s="6"/>
      <c r="E724" s="6"/>
      <c r="F724" s="6"/>
      <c r="G724" s="6"/>
      <c r="H724" s="6"/>
      <c r="I724" s="6"/>
      <c r="J724" s="6"/>
      <c r="K724" s="6"/>
      <c r="L724" s="6"/>
      <c r="M724" s="2" t="str">
        <f>IFERROR(VLOOKUP(L724,DONNEES!$P$2:$Q$8,2,0),"")</f>
        <v/>
      </c>
      <c r="N724" s="6"/>
      <c r="O724" s="18"/>
      <c r="P724" s="18"/>
      <c r="Q724" s="6"/>
      <c r="R724" s="2" t="str">
        <f>IFERROR(VLOOKUP(Q724,DONNEES!$N$2:$O$17,2,0),"")</f>
        <v/>
      </c>
      <c r="S724" s="6"/>
      <c r="T724" s="2" t="str">
        <f>IFERROR(VLOOKUP(S724,DONNEES!$R$2:$S$6,2,0),"")</f>
        <v/>
      </c>
      <c r="V724" s="11" t="str">
        <f t="shared" si="153"/>
        <v/>
      </c>
      <c r="W724" s="11" t="b">
        <f t="shared" si="154"/>
        <v>0</v>
      </c>
      <c r="X724" s="11" t="b">
        <f t="shared" si="155"/>
        <v>0</v>
      </c>
      <c r="Y724" s="12">
        <f t="shared" si="156"/>
        <v>0</v>
      </c>
      <c r="Z724" s="11">
        <f t="shared" si="159"/>
        <v>0</v>
      </c>
      <c r="AA724" s="11">
        <f t="shared" si="160"/>
        <v>0</v>
      </c>
      <c r="AB724" s="11">
        <f t="shared" si="157"/>
        <v>1</v>
      </c>
      <c r="AC724" s="11">
        <f t="shared" si="158"/>
        <v>1</v>
      </c>
      <c r="AE724" s="11" t="str">
        <f>IF(E724&lt;&gt;"",OR(VLOOKUP(H724,DONNEES!$G$2:$H$7,2,0)="09",VLOOKUP(H724,DONNEES!$G$2:$H$7,2,0)="19"),"")</f>
        <v/>
      </c>
      <c r="AJ724" s="17" t="b">
        <f t="shared" si="161"/>
        <v>1</v>
      </c>
      <c r="AK724" s="11" t="str">
        <f t="shared" si="162"/>
        <v/>
      </c>
      <c r="AL724" s="11" t="str">
        <f t="shared" si="163"/>
        <v/>
      </c>
      <c r="AM724" s="11" t="str">
        <f t="shared" si="152"/>
        <v/>
      </c>
      <c r="AN724" s="11" t="str">
        <f t="shared" si="151"/>
        <v/>
      </c>
    </row>
    <row r="725" spans="1:40" x14ac:dyDescent="0.25">
      <c r="A725" s="6"/>
      <c r="B725" s="6"/>
      <c r="C725" s="2" t="str">
        <f>IFERROR(VLOOKUP(B725,DONNEES!$E:$F,2,0),"")</f>
        <v/>
      </c>
      <c r="D725" s="6"/>
      <c r="E725" s="6"/>
      <c r="F725" s="6"/>
      <c r="G725" s="6"/>
      <c r="H725" s="6"/>
      <c r="I725" s="6"/>
      <c r="J725" s="6"/>
      <c r="K725" s="6"/>
      <c r="L725" s="6"/>
      <c r="M725" s="2" t="str">
        <f>IFERROR(VLOOKUP(L725,DONNEES!$P$2:$Q$8,2,0),"")</f>
        <v/>
      </c>
      <c r="N725" s="6"/>
      <c r="O725" s="18"/>
      <c r="P725" s="18"/>
      <c r="Q725" s="6"/>
      <c r="R725" s="2" t="str">
        <f>IFERROR(VLOOKUP(Q725,DONNEES!$N$2:$O$17,2,0),"")</f>
        <v/>
      </c>
      <c r="S725" s="6"/>
      <c r="T725" s="2" t="str">
        <f>IFERROR(VLOOKUP(S725,DONNEES!$R$2:$S$6,2,0),"")</f>
        <v/>
      </c>
      <c r="V725" s="11" t="str">
        <f t="shared" si="153"/>
        <v/>
      </c>
      <c r="W725" s="11" t="b">
        <f t="shared" si="154"/>
        <v>0</v>
      </c>
      <c r="X725" s="11" t="b">
        <f t="shared" si="155"/>
        <v>0</v>
      </c>
      <c r="Y725" s="12">
        <f t="shared" si="156"/>
        <v>0</v>
      </c>
      <c r="Z725" s="11">
        <f t="shared" si="159"/>
        <v>0</v>
      </c>
      <c r="AA725" s="11">
        <f t="shared" si="160"/>
        <v>0</v>
      </c>
      <c r="AB725" s="11">
        <f t="shared" si="157"/>
        <v>1</v>
      </c>
      <c r="AC725" s="11">
        <f t="shared" si="158"/>
        <v>1</v>
      </c>
      <c r="AE725" s="11" t="str">
        <f>IF(E725&lt;&gt;"",OR(VLOOKUP(H725,DONNEES!$G$2:$H$7,2,0)="09",VLOOKUP(H725,DONNEES!$G$2:$H$7,2,0)="19"),"")</f>
        <v/>
      </c>
      <c r="AJ725" s="17" t="b">
        <f t="shared" si="161"/>
        <v>1</v>
      </c>
      <c r="AK725" s="11" t="str">
        <f t="shared" si="162"/>
        <v/>
      </c>
      <c r="AL725" s="11" t="str">
        <f t="shared" si="163"/>
        <v/>
      </c>
      <c r="AM725" s="11" t="str">
        <f t="shared" si="152"/>
        <v/>
      </c>
      <c r="AN725" s="11" t="str">
        <f t="shared" si="151"/>
        <v/>
      </c>
    </row>
    <row r="726" spans="1:40" x14ac:dyDescent="0.25">
      <c r="A726" s="6"/>
      <c r="B726" s="6"/>
      <c r="C726" s="2" t="str">
        <f>IFERROR(VLOOKUP(B726,DONNEES!$E:$F,2,0),"")</f>
        <v/>
      </c>
      <c r="D726" s="6"/>
      <c r="E726" s="6"/>
      <c r="F726" s="6"/>
      <c r="G726" s="6"/>
      <c r="H726" s="6"/>
      <c r="I726" s="6"/>
      <c r="J726" s="6"/>
      <c r="K726" s="6"/>
      <c r="L726" s="6"/>
      <c r="M726" s="2" t="str">
        <f>IFERROR(VLOOKUP(L726,DONNEES!$P$2:$Q$8,2,0),"")</f>
        <v/>
      </c>
      <c r="N726" s="6"/>
      <c r="O726" s="18"/>
      <c r="P726" s="18"/>
      <c r="Q726" s="6"/>
      <c r="R726" s="2" t="str">
        <f>IFERROR(VLOOKUP(Q726,DONNEES!$N$2:$O$17,2,0),"")</f>
        <v/>
      </c>
      <c r="S726" s="6"/>
      <c r="T726" s="2" t="str">
        <f>IFERROR(VLOOKUP(S726,DONNEES!$R$2:$S$6,2,0),"")</f>
        <v/>
      </c>
      <c r="V726" s="11" t="str">
        <f t="shared" si="153"/>
        <v/>
      </c>
      <c r="W726" s="11" t="b">
        <f t="shared" si="154"/>
        <v>0</v>
      </c>
      <c r="X726" s="11" t="b">
        <f t="shared" si="155"/>
        <v>0</v>
      </c>
      <c r="Y726" s="12">
        <f t="shared" si="156"/>
        <v>0</v>
      </c>
      <c r="Z726" s="11">
        <f t="shared" si="159"/>
        <v>0</v>
      </c>
      <c r="AA726" s="11">
        <f t="shared" si="160"/>
        <v>0</v>
      </c>
      <c r="AB726" s="11">
        <f t="shared" si="157"/>
        <v>1</v>
      </c>
      <c r="AC726" s="11">
        <f t="shared" si="158"/>
        <v>1</v>
      </c>
      <c r="AE726" s="11" t="str">
        <f>IF(E726&lt;&gt;"",OR(VLOOKUP(H726,DONNEES!$G$2:$H$7,2,0)="09",VLOOKUP(H726,DONNEES!$G$2:$H$7,2,0)="19"),"")</f>
        <v/>
      </c>
      <c r="AJ726" s="17" t="b">
        <f t="shared" si="161"/>
        <v>1</v>
      </c>
      <c r="AK726" s="11" t="str">
        <f t="shared" si="162"/>
        <v/>
      </c>
      <c r="AL726" s="11" t="str">
        <f t="shared" si="163"/>
        <v/>
      </c>
      <c r="AM726" s="11" t="str">
        <f t="shared" si="152"/>
        <v/>
      </c>
      <c r="AN726" s="11" t="str">
        <f t="shared" si="151"/>
        <v/>
      </c>
    </row>
    <row r="727" spans="1:40" x14ac:dyDescent="0.25">
      <c r="A727" s="6"/>
      <c r="B727" s="6"/>
      <c r="C727" s="2" t="str">
        <f>IFERROR(VLOOKUP(B727,DONNEES!$E:$F,2,0),"")</f>
        <v/>
      </c>
      <c r="D727" s="6"/>
      <c r="E727" s="6"/>
      <c r="F727" s="6"/>
      <c r="G727" s="6"/>
      <c r="H727" s="6"/>
      <c r="I727" s="6"/>
      <c r="J727" s="6"/>
      <c r="K727" s="6"/>
      <c r="L727" s="6"/>
      <c r="M727" s="2" t="str">
        <f>IFERROR(VLOOKUP(L727,DONNEES!$P$2:$Q$8,2,0),"")</f>
        <v/>
      </c>
      <c r="N727" s="6"/>
      <c r="O727" s="18"/>
      <c r="P727" s="18"/>
      <c r="Q727" s="6"/>
      <c r="R727" s="2" t="str">
        <f>IFERROR(VLOOKUP(Q727,DONNEES!$N$2:$O$17,2,0),"")</f>
        <v/>
      </c>
      <c r="S727" s="6"/>
      <c r="T727" s="2" t="str">
        <f>IFERROR(VLOOKUP(S727,DONNEES!$R$2:$S$6,2,0),"")</f>
        <v/>
      </c>
      <c r="V727" s="11" t="str">
        <f t="shared" si="153"/>
        <v/>
      </c>
      <c r="W727" s="11" t="b">
        <f t="shared" si="154"/>
        <v>0</v>
      </c>
      <c r="X727" s="11" t="b">
        <f t="shared" si="155"/>
        <v>0</v>
      </c>
      <c r="Y727" s="12">
        <f t="shared" si="156"/>
        <v>0</v>
      </c>
      <c r="Z727" s="11">
        <f t="shared" si="159"/>
        <v>0</v>
      </c>
      <c r="AA727" s="11">
        <f t="shared" si="160"/>
        <v>0</v>
      </c>
      <c r="AB727" s="11">
        <f t="shared" si="157"/>
        <v>1</v>
      </c>
      <c r="AC727" s="11">
        <f t="shared" si="158"/>
        <v>1</v>
      </c>
      <c r="AE727" s="11" t="str">
        <f>IF(E727&lt;&gt;"",OR(VLOOKUP(H727,DONNEES!$G$2:$H$7,2,0)="09",VLOOKUP(H727,DONNEES!$G$2:$H$7,2,0)="19"),"")</f>
        <v/>
      </c>
      <c r="AJ727" s="17" t="b">
        <f t="shared" si="161"/>
        <v>1</v>
      </c>
      <c r="AK727" s="11" t="str">
        <f t="shared" si="162"/>
        <v/>
      </c>
      <c r="AL727" s="11" t="str">
        <f t="shared" si="163"/>
        <v/>
      </c>
      <c r="AM727" s="11" t="str">
        <f t="shared" si="152"/>
        <v/>
      </c>
      <c r="AN727" s="11" t="str">
        <f t="shared" si="151"/>
        <v/>
      </c>
    </row>
    <row r="728" spans="1:40" x14ac:dyDescent="0.25">
      <c r="A728" s="6"/>
      <c r="B728" s="6"/>
      <c r="C728" s="2" t="str">
        <f>IFERROR(VLOOKUP(B728,DONNEES!$E:$F,2,0),"")</f>
        <v/>
      </c>
      <c r="D728" s="6"/>
      <c r="E728" s="6"/>
      <c r="F728" s="6"/>
      <c r="G728" s="6"/>
      <c r="H728" s="6"/>
      <c r="I728" s="6"/>
      <c r="J728" s="6"/>
      <c r="K728" s="6"/>
      <c r="L728" s="6"/>
      <c r="M728" s="2" t="str">
        <f>IFERROR(VLOOKUP(L728,DONNEES!$P$2:$Q$8,2,0),"")</f>
        <v/>
      </c>
      <c r="N728" s="6"/>
      <c r="O728" s="18"/>
      <c r="P728" s="18"/>
      <c r="Q728" s="6"/>
      <c r="R728" s="2" t="str">
        <f>IFERROR(VLOOKUP(Q728,DONNEES!$N$2:$O$17,2,0),"")</f>
        <v/>
      </c>
      <c r="S728" s="6"/>
      <c r="T728" s="2" t="str">
        <f>IFERROR(VLOOKUP(S728,DONNEES!$R$2:$S$6,2,0),"")</f>
        <v/>
      </c>
      <c r="V728" s="11" t="str">
        <f t="shared" si="153"/>
        <v/>
      </c>
      <c r="W728" s="11" t="b">
        <f t="shared" si="154"/>
        <v>0</v>
      </c>
      <c r="X728" s="11" t="b">
        <f t="shared" si="155"/>
        <v>0</v>
      </c>
      <c r="Y728" s="12">
        <f t="shared" si="156"/>
        <v>0</v>
      </c>
      <c r="Z728" s="11">
        <f t="shared" si="159"/>
        <v>0</v>
      </c>
      <c r="AA728" s="11">
        <f t="shared" si="160"/>
        <v>0</v>
      </c>
      <c r="AB728" s="11">
        <f t="shared" si="157"/>
        <v>1</v>
      </c>
      <c r="AC728" s="11">
        <f t="shared" si="158"/>
        <v>1</v>
      </c>
      <c r="AE728" s="11" t="str">
        <f>IF(E728&lt;&gt;"",OR(VLOOKUP(H728,DONNEES!$G$2:$H$7,2,0)="09",VLOOKUP(H728,DONNEES!$G$2:$H$7,2,0)="19"),"")</f>
        <v/>
      </c>
      <c r="AJ728" s="17" t="b">
        <f t="shared" si="161"/>
        <v>1</v>
      </c>
      <c r="AK728" s="11" t="str">
        <f t="shared" si="162"/>
        <v/>
      </c>
      <c r="AL728" s="11" t="str">
        <f t="shared" si="163"/>
        <v/>
      </c>
      <c r="AM728" s="11" t="str">
        <f t="shared" si="152"/>
        <v/>
      </c>
      <c r="AN728" s="11" t="str">
        <f t="shared" si="151"/>
        <v/>
      </c>
    </row>
    <row r="729" spans="1:40" x14ac:dyDescent="0.25">
      <c r="A729" s="6"/>
      <c r="B729" s="6"/>
      <c r="C729" s="2" t="str">
        <f>IFERROR(VLOOKUP(B729,DONNEES!$E:$F,2,0),"")</f>
        <v/>
      </c>
      <c r="D729" s="6"/>
      <c r="E729" s="6"/>
      <c r="F729" s="6"/>
      <c r="G729" s="6"/>
      <c r="H729" s="6"/>
      <c r="I729" s="6"/>
      <c r="J729" s="6"/>
      <c r="K729" s="6"/>
      <c r="L729" s="6"/>
      <c r="M729" s="2" t="str">
        <f>IFERROR(VLOOKUP(L729,DONNEES!$P$2:$Q$8,2,0),"")</f>
        <v/>
      </c>
      <c r="N729" s="6"/>
      <c r="O729" s="18"/>
      <c r="P729" s="18"/>
      <c r="Q729" s="6"/>
      <c r="R729" s="2" t="str">
        <f>IFERROR(VLOOKUP(Q729,DONNEES!$N$2:$O$17,2,0),"")</f>
        <v/>
      </c>
      <c r="S729" s="6"/>
      <c r="T729" s="2" t="str">
        <f>IFERROR(VLOOKUP(S729,DONNEES!$R$2:$S$6,2,0),"")</f>
        <v/>
      </c>
      <c r="V729" s="11" t="str">
        <f t="shared" si="153"/>
        <v/>
      </c>
      <c r="W729" s="11" t="b">
        <f t="shared" si="154"/>
        <v>0</v>
      </c>
      <c r="X729" s="11" t="b">
        <f t="shared" si="155"/>
        <v>0</v>
      </c>
      <c r="Y729" s="12">
        <f t="shared" si="156"/>
        <v>0</v>
      </c>
      <c r="Z729" s="11">
        <f t="shared" si="159"/>
        <v>0</v>
      </c>
      <c r="AA729" s="11">
        <f t="shared" si="160"/>
        <v>0</v>
      </c>
      <c r="AB729" s="11">
        <f t="shared" si="157"/>
        <v>1</v>
      </c>
      <c r="AC729" s="11">
        <f t="shared" si="158"/>
        <v>1</v>
      </c>
      <c r="AE729" s="11" t="str">
        <f>IF(E729&lt;&gt;"",OR(VLOOKUP(H729,DONNEES!$G$2:$H$7,2,0)="09",VLOOKUP(H729,DONNEES!$G$2:$H$7,2,0)="19"),"")</f>
        <v/>
      </c>
      <c r="AJ729" s="17" t="b">
        <f t="shared" si="161"/>
        <v>1</v>
      </c>
      <c r="AK729" s="11" t="str">
        <f t="shared" si="162"/>
        <v/>
      </c>
      <c r="AL729" s="11" t="str">
        <f t="shared" si="163"/>
        <v/>
      </c>
      <c r="AM729" s="11" t="str">
        <f t="shared" si="152"/>
        <v/>
      </c>
      <c r="AN729" s="11" t="str">
        <f t="shared" ref="AN729:AN792" si="164">IF(AL729&lt;&gt;"",AL729,AM729)</f>
        <v/>
      </c>
    </row>
    <row r="730" spans="1:40" x14ac:dyDescent="0.25">
      <c r="A730" s="6"/>
      <c r="B730" s="6"/>
      <c r="C730" s="2" t="str">
        <f>IFERROR(VLOOKUP(B730,DONNEES!$E:$F,2,0),"")</f>
        <v/>
      </c>
      <c r="D730" s="6"/>
      <c r="E730" s="6"/>
      <c r="F730" s="6"/>
      <c r="G730" s="6"/>
      <c r="H730" s="6"/>
      <c r="I730" s="6"/>
      <c r="J730" s="6"/>
      <c r="K730" s="6"/>
      <c r="L730" s="6"/>
      <c r="M730" s="2" t="str">
        <f>IFERROR(VLOOKUP(L730,DONNEES!$P$2:$Q$8,2,0),"")</f>
        <v/>
      </c>
      <c r="N730" s="6"/>
      <c r="O730" s="18"/>
      <c r="P730" s="18"/>
      <c r="Q730" s="6"/>
      <c r="R730" s="2" t="str">
        <f>IFERROR(VLOOKUP(Q730,DONNEES!$N$2:$O$17,2,0),"")</f>
        <v/>
      </c>
      <c r="S730" s="6"/>
      <c r="T730" s="2" t="str">
        <f>IFERROR(VLOOKUP(S730,DONNEES!$R$2:$S$6,2,0),"")</f>
        <v/>
      </c>
      <c r="V730" s="11" t="str">
        <f t="shared" si="153"/>
        <v/>
      </c>
      <c r="W730" s="11" t="b">
        <f t="shared" si="154"/>
        <v>0</v>
      </c>
      <c r="X730" s="11" t="b">
        <f t="shared" si="155"/>
        <v>0</v>
      </c>
      <c r="Y730" s="12">
        <f t="shared" si="156"/>
        <v>0</v>
      </c>
      <c r="Z730" s="11">
        <f t="shared" si="159"/>
        <v>0</v>
      </c>
      <c r="AA730" s="11">
        <f t="shared" si="160"/>
        <v>0</v>
      </c>
      <c r="AB730" s="11">
        <f t="shared" si="157"/>
        <v>1</v>
      </c>
      <c r="AC730" s="11">
        <f t="shared" si="158"/>
        <v>1</v>
      </c>
      <c r="AE730" s="11" t="str">
        <f>IF(E730&lt;&gt;"",OR(VLOOKUP(H730,DONNEES!$G$2:$H$7,2,0)="09",VLOOKUP(H730,DONNEES!$G$2:$H$7,2,0)="19"),"")</f>
        <v/>
      </c>
      <c r="AJ730" s="17" t="b">
        <f t="shared" si="161"/>
        <v>1</v>
      </c>
      <c r="AK730" s="11" t="str">
        <f t="shared" si="162"/>
        <v/>
      </c>
      <c r="AL730" s="11" t="str">
        <f t="shared" si="163"/>
        <v/>
      </c>
      <c r="AM730" s="11" t="str">
        <f t="shared" ref="AM730:AM793" si="165">IF(MID(AK730,1,1)="7","7","")</f>
        <v/>
      </c>
      <c r="AN730" s="11" t="str">
        <f t="shared" si="164"/>
        <v/>
      </c>
    </row>
    <row r="731" spans="1:40" x14ac:dyDescent="0.25">
      <c r="A731" s="6"/>
      <c r="B731" s="6"/>
      <c r="C731" s="2" t="str">
        <f>IFERROR(VLOOKUP(B731,DONNEES!$E:$F,2,0),"")</f>
        <v/>
      </c>
      <c r="D731" s="6"/>
      <c r="E731" s="6"/>
      <c r="F731" s="6"/>
      <c r="G731" s="6"/>
      <c r="H731" s="6"/>
      <c r="I731" s="6"/>
      <c r="J731" s="6"/>
      <c r="K731" s="6"/>
      <c r="L731" s="6"/>
      <c r="M731" s="2" t="str">
        <f>IFERROR(VLOOKUP(L731,DONNEES!$P$2:$Q$8,2,0),"")</f>
        <v/>
      </c>
      <c r="N731" s="6"/>
      <c r="O731" s="18"/>
      <c r="P731" s="18"/>
      <c r="Q731" s="6"/>
      <c r="R731" s="2" t="str">
        <f>IFERROR(VLOOKUP(Q731,DONNEES!$N$2:$O$17,2,0),"")</f>
        <v/>
      </c>
      <c r="S731" s="6"/>
      <c r="T731" s="2" t="str">
        <f>IFERROR(VLOOKUP(S731,DONNEES!$R$2:$S$6,2,0),"")</f>
        <v/>
      </c>
      <c r="V731" s="11" t="str">
        <f t="shared" si="153"/>
        <v/>
      </c>
      <c r="W731" s="11" t="b">
        <f t="shared" si="154"/>
        <v>0</v>
      </c>
      <c r="X731" s="11" t="b">
        <f t="shared" si="155"/>
        <v>0</v>
      </c>
      <c r="Y731" s="12">
        <f t="shared" si="156"/>
        <v>0</v>
      </c>
      <c r="Z731" s="11">
        <f t="shared" si="159"/>
        <v>0</v>
      </c>
      <c r="AA731" s="11">
        <f t="shared" si="160"/>
        <v>0</v>
      </c>
      <c r="AB731" s="11">
        <f t="shared" si="157"/>
        <v>1</v>
      </c>
      <c r="AC731" s="11">
        <f t="shared" si="158"/>
        <v>1</v>
      </c>
      <c r="AE731" s="11" t="str">
        <f>IF(E731&lt;&gt;"",OR(VLOOKUP(H731,DONNEES!$G$2:$H$7,2,0)="09",VLOOKUP(H731,DONNEES!$G$2:$H$7,2,0)="19"),"")</f>
        <v/>
      </c>
      <c r="AJ731" s="17" t="b">
        <f t="shared" si="161"/>
        <v>1</v>
      </c>
      <c r="AK731" s="11" t="str">
        <f t="shared" si="162"/>
        <v/>
      </c>
      <c r="AL731" s="11" t="str">
        <f t="shared" si="163"/>
        <v/>
      </c>
      <c r="AM731" s="11" t="str">
        <f t="shared" si="165"/>
        <v/>
      </c>
      <c r="AN731" s="11" t="str">
        <f t="shared" si="164"/>
        <v/>
      </c>
    </row>
    <row r="732" spans="1:40" x14ac:dyDescent="0.25">
      <c r="A732" s="6"/>
      <c r="B732" s="6"/>
      <c r="C732" s="2" t="str">
        <f>IFERROR(VLOOKUP(B732,DONNEES!$E:$F,2,0),"")</f>
        <v/>
      </c>
      <c r="D732" s="6"/>
      <c r="E732" s="6"/>
      <c r="F732" s="6"/>
      <c r="G732" s="6"/>
      <c r="H732" s="6"/>
      <c r="I732" s="6"/>
      <c r="J732" s="6"/>
      <c r="K732" s="6"/>
      <c r="L732" s="6"/>
      <c r="M732" s="2" t="str">
        <f>IFERROR(VLOOKUP(L732,DONNEES!$P$2:$Q$8,2,0),"")</f>
        <v/>
      </c>
      <c r="N732" s="6"/>
      <c r="O732" s="18"/>
      <c r="P732" s="18"/>
      <c r="Q732" s="6"/>
      <c r="R732" s="2" t="str">
        <f>IFERROR(VLOOKUP(Q732,DONNEES!$N$2:$O$17,2,0),"")</f>
        <v/>
      </c>
      <c r="S732" s="6"/>
      <c r="T732" s="2" t="str">
        <f>IFERROR(VLOOKUP(S732,DONNEES!$R$2:$S$6,2,0),"")</f>
        <v/>
      </c>
      <c r="V732" s="11" t="str">
        <f t="shared" si="153"/>
        <v/>
      </c>
      <c r="W732" s="11" t="b">
        <f t="shared" si="154"/>
        <v>0</v>
      </c>
      <c r="X732" s="11" t="b">
        <f t="shared" si="155"/>
        <v>0</v>
      </c>
      <c r="Y732" s="12">
        <f t="shared" si="156"/>
        <v>0</v>
      </c>
      <c r="Z732" s="11">
        <f t="shared" si="159"/>
        <v>0</v>
      </c>
      <c r="AA732" s="11">
        <f t="shared" si="160"/>
        <v>0</v>
      </c>
      <c r="AB732" s="11">
        <f t="shared" si="157"/>
        <v>1</v>
      </c>
      <c r="AC732" s="11">
        <f t="shared" si="158"/>
        <v>1</v>
      </c>
      <c r="AE732" s="11" t="str">
        <f>IF(E732&lt;&gt;"",OR(VLOOKUP(H732,DONNEES!$G$2:$H$7,2,0)="09",VLOOKUP(H732,DONNEES!$G$2:$H$7,2,0)="19"),"")</f>
        <v/>
      </c>
      <c r="AJ732" s="17" t="b">
        <f t="shared" si="161"/>
        <v>1</v>
      </c>
      <c r="AK732" s="11" t="str">
        <f t="shared" si="162"/>
        <v/>
      </c>
      <c r="AL732" s="11" t="str">
        <f t="shared" si="163"/>
        <v/>
      </c>
      <c r="AM732" s="11" t="str">
        <f t="shared" si="165"/>
        <v/>
      </c>
      <c r="AN732" s="11" t="str">
        <f t="shared" si="164"/>
        <v/>
      </c>
    </row>
    <row r="733" spans="1:40" x14ac:dyDescent="0.25">
      <c r="A733" s="6"/>
      <c r="B733" s="6"/>
      <c r="C733" s="2" t="str">
        <f>IFERROR(VLOOKUP(B733,DONNEES!$E:$F,2,0),"")</f>
        <v/>
      </c>
      <c r="D733" s="6"/>
      <c r="E733" s="6"/>
      <c r="F733" s="6"/>
      <c r="G733" s="6"/>
      <c r="H733" s="6"/>
      <c r="I733" s="6"/>
      <c r="J733" s="6"/>
      <c r="K733" s="6"/>
      <c r="L733" s="6"/>
      <c r="M733" s="2" t="str">
        <f>IFERROR(VLOOKUP(L733,DONNEES!$P$2:$Q$8,2,0),"")</f>
        <v/>
      </c>
      <c r="N733" s="6"/>
      <c r="O733" s="18"/>
      <c r="P733" s="18"/>
      <c r="Q733" s="6"/>
      <c r="R733" s="2" t="str">
        <f>IFERROR(VLOOKUP(Q733,DONNEES!$N$2:$O$17,2,0),"")</f>
        <v/>
      </c>
      <c r="S733" s="6"/>
      <c r="T733" s="2" t="str">
        <f>IFERROR(VLOOKUP(S733,DONNEES!$R$2:$S$6,2,0),"")</f>
        <v/>
      </c>
      <c r="V733" s="11" t="str">
        <f t="shared" si="153"/>
        <v/>
      </c>
      <c r="W733" s="11" t="b">
        <f t="shared" si="154"/>
        <v>0</v>
      </c>
      <c r="X733" s="11" t="b">
        <f t="shared" si="155"/>
        <v>0</v>
      </c>
      <c r="Y733" s="12">
        <f t="shared" si="156"/>
        <v>0</v>
      </c>
      <c r="Z733" s="11">
        <f t="shared" si="159"/>
        <v>0</v>
      </c>
      <c r="AA733" s="11">
        <f t="shared" si="160"/>
        <v>0</v>
      </c>
      <c r="AB733" s="11">
        <f t="shared" si="157"/>
        <v>1</v>
      </c>
      <c r="AC733" s="11">
        <f t="shared" si="158"/>
        <v>1</v>
      </c>
      <c r="AE733" s="11" t="str">
        <f>IF(E733&lt;&gt;"",OR(VLOOKUP(H733,DONNEES!$G$2:$H$7,2,0)="09",VLOOKUP(H733,DONNEES!$G$2:$H$7,2,0)="19"),"")</f>
        <v/>
      </c>
      <c r="AJ733" s="17" t="b">
        <f t="shared" si="161"/>
        <v>1</v>
      </c>
      <c r="AK733" s="11" t="str">
        <f t="shared" si="162"/>
        <v/>
      </c>
      <c r="AL733" s="11" t="str">
        <f t="shared" si="163"/>
        <v/>
      </c>
      <c r="AM733" s="11" t="str">
        <f t="shared" si="165"/>
        <v/>
      </c>
      <c r="AN733" s="11" t="str">
        <f t="shared" si="164"/>
        <v/>
      </c>
    </row>
    <row r="734" spans="1:40" x14ac:dyDescent="0.25">
      <c r="A734" s="6"/>
      <c r="B734" s="6"/>
      <c r="C734" s="2" t="str">
        <f>IFERROR(VLOOKUP(B734,DONNEES!$E:$F,2,0),"")</f>
        <v/>
      </c>
      <c r="D734" s="6"/>
      <c r="E734" s="6"/>
      <c r="F734" s="6"/>
      <c r="G734" s="6"/>
      <c r="H734" s="6"/>
      <c r="I734" s="6"/>
      <c r="J734" s="6"/>
      <c r="K734" s="6"/>
      <c r="L734" s="6"/>
      <c r="M734" s="2" t="str">
        <f>IFERROR(VLOOKUP(L734,DONNEES!$P$2:$Q$8,2,0),"")</f>
        <v/>
      </c>
      <c r="N734" s="6"/>
      <c r="O734" s="18"/>
      <c r="P734" s="18"/>
      <c r="Q734" s="6"/>
      <c r="R734" s="2" t="str">
        <f>IFERROR(VLOOKUP(Q734,DONNEES!$N$2:$O$17,2,0),"")</f>
        <v/>
      </c>
      <c r="S734" s="6"/>
      <c r="T734" s="2" t="str">
        <f>IFERROR(VLOOKUP(S734,DONNEES!$R$2:$S$6,2,0),"")</f>
        <v/>
      </c>
      <c r="V734" s="11" t="str">
        <f t="shared" si="153"/>
        <v/>
      </c>
      <c r="W734" s="11" t="b">
        <f t="shared" si="154"/>
        <v>0</v>
      </c>
      <c r="X734" s="11" t="b">
        <f t="shared" si="155"/>
        <v>0</v>
      </c>
      <c r="Y734" s="12">
        <f t="shared" si="156"/>
        <v>0</v>
      </c>
      <c r="Z734" s="11">
        <f t="shared" si="159"/>
        <v>0</v>
      </c>
      <c r="AA734" s="11">
        <f t="shared" si="160"/>
        <v>0</v>
      </c>
      <c r="AB734" s="11">
        <f t="shared" si="157"/>
        <v>1</v>
      </c>
      <c r="AC734" s="11">
        <f t="shared" si="158"/>
        <v>1</v>
      </c>
      <c r="AE734" s="11" t="str">
        <f>IF(E734&lt;&gt;"",OR(VLOOKUP(H734,DONNEES!$G$2:$H$7,2,0)="09",VLOOKUP(H734,DONNEES!$G$2:$H$7,2,0)="19"),"")</f>
        <v/>
      </c>
      <c r="AJ734" s="17" t="b">
        <f t="shared" si="161"/>
        <v>1</v>
      </c>
      <c r="AK734" s="11" t="str">
        <f t="shared" si="162"/>
        <v/>
      </c>
      <c r="AL734" s="11" t="str">
        <f t="shared" si="163"/>
        <v/>
      </c>
      <c r="AM734" s="11" t="str">
        <f t="shared" si="165"/>
        <v/>
      </c>
      <c r="AN734" s="11" t="str">
        <f t="shared" si="164"/>
        <v/>
      </c>
    </row>
    <row r="735" spans="1:40" x14ac:dyDescent="0.25">
      <c r="A735" s="6"/>
      <c r="B735" s="6"/>
      <c r="C735" s="2" t="str">
        <f>IFERROR(VLOOKUP(B735,DONNEES!$E:$F,2,0),"")</f>
        <v/>
      </c>
      <c r="D735" s="6"/>
      <c r="E735" s="6"/>
      <c r="F735" s="6"/>
      <c r="G735" s="6"/>
      <c r="H735" s="6"/>
      <c r="I735" s="6"/>
      <c r="J735" s="6"/>
      <c r="K735" s="6"/>
      <c r="L735" s="6"/>
      <c r="M735" s="2" t="str">
        <f>IFERROR(VLOOKUP(L735,DONNEES!$P$2:$Q$8,2,0),"")</f>
        <v/>
      </c>
      <c r="N735" s="6"/>
      <c r="O735" s="18"/>
      <c r="P735" s="18"/>
      <c r="Q735" s="6"/>
      <c r="R735" s="2" t="str">
        <f>IFERROR(VLOOKUP(Q735,DONNEES!$N$2:$O$17,2,0),"")</f>
        <v/>
      </c>
      <c r="S735" s="6"/>
      <c r="T735" s="2" t="str">
        <f>IFERROR(VLOOKUP(S735,DONNEES!$R$2:$S$6,2,0),"")</f>
        <v/>
      </c>
      <c r="V735" s="11" t="str">
        <f t="shared" si="153"/>
        <v/>
      </c>
      <c r="W735" s="11" t="b">
        <f t="shared" si="154"/>
        <v>0</v>
      </c>
      <c r="X735" s="11" t="b">
        <f t="shared" si="155"/>
        <v>0</v>
      </c>
      <c r="Y735" s="12">
        <f t="shared" si="156"/>
        <v>0</v>
      </c>
      <c r="Z735" s="11">
        <f t="shared" si="159"/>
        <v>0</v>
      </c>
      <c r="AA735" s="11">
        <f t="shared" si="160"/>
        <v>0</v>
      </c>
      <c r="AB735" s="11">
        <f t="shared" si="157"/>
        <v>1</v>
      </c>
      <c r="AC735" s="11">
        <f t="shared" si="158"/>
        <v>1</v>
      </c>
      <c r="AE735" s="11" t="str">
        <f>IF(E735&lt;&gt;"",OR(VLOOKUP(H735,DONNEES!$G$2:$H$7,2,0)="09",VLOOKUP(H735,DONNEES!$G$2:$H$7,2,0)="19"),"")</f>
        <v/>
      </c>
      <c r="AJ735" s="17" t="b">
        <f t="shared" si="161"/>
        <v>1</v>
      </c>
      <c r="AK735" s="11" t="str">
        <f t="shared" si="162"/>
        <v/>
      </c>
      <c r="AL735" s="11" t="str">
        <f t="shared" si="163"/>
        <v/>
      </c>
      <c r="AM735" s="11" t="str">
        <f t="shared" si="165"/>
        <v/>
      </c>
      <c r="AN735" s="11" t="str">
        <f t="shared" si="164"/>
        <v/>
      </c>
    </row>
    <row r="736" spans="1:40" x14ac:dyDescent="0.25">
      <c r="A736" s="6"/>
      <c r="B736" s="6"/>
      <c r="C736" s="2" t="str">
        <f>IFERROR(VLOOKUP(B736,DONNEES!$E:$F,2,0),"")</f>
        <v/>
      </c>
      <c r="D736" s="6"/>
      <c r="E736" s="6"/>
      <c r="F736" s="6"/>
      <c r="G736" s="6"/>
      <c r="H736" s="6"/>
      <c r="I736" s="6"/>
      <c r="J736" s="6"/>
      <c r="K736" s="6"/>
      <c r="L736" s="6"/>
      <c r="M736" s="2" t="str">
        <f>IFERROR(VLOOKUP(L736,DONNEES!$P$2:$Q$8,2,0),"")</f>
        <v/>
      </c>
      <c r="N736" s="6"/>
      <c r="O736" s="18"/>
      <c r="P736" s="18"/>
      <c r="Q736" s="6"/>
      <c r="R736" s="2" t="str">
        <f>IFERROR(VLOOKUP(Q736,DONNEES!$N$2:$O$17,2,0),"")</f>
        <v/>
      </c>
      <c r="S736" s="6"/>
      <c r="T736" s="2" t="str">
        <f>IFERROR(VLOOKUP(S736,DONNEES!$R$2:$S$6,2,0),"")</f>
        <v/>
      </c>
      <c r="V736" s="11" t="str">
        <f t="shared" si="153"/>
        <v/>
      </c>
      <c r="W736" s="11" t="b">
        <f t="shared" si="154"/>
        <v>0</v>
      </c>
      <c r="X736" s="11" t="b">
        <f t="shared" si="155"/>
        <v>0</v>
      </c>
      <c r="Y736" s="12">
        <f t="shared" si="156"/>
        <v>0</v>
      </c>
      <c r="Z736" s="11">
        <f t="shared" si="159"/>
        <v>0</v>
      </c>
      <c r="AA736" s="11">
        <f t="shared" si="160"/>
        <v>0</v>
      </c>
      <c r="AB736" s="11">
        <f t="shared" si="157"/>
        <v>1</v>
      </c>
      <c r="AC736" s="11">
        <f t="shared" si="158"/>
        <v>1</v>
      </c>
      <c r="AE736" s="11" t="str">
        <f>IF(E736&lt;&gt;"",OR(VLOOKUP(H736,DONNEES!$G$2:$H$7,2,0)="09",VLOOKUP(H736,DONNEES!$G$2:$H$7,2,0)="19"),"")</f>
        <v/>
      </c>
      <c r="AJ736" s="17" t="b">
        <f t="shared" si="161"/>
        <v>1</v>
      </c>
      <c r="AK736" s="11" t="str">
        <f t="shared" si="162"/>
        <v/>
      </c>
      <c r="AL736" s="11" t="str">
        <f t="shared" si="163"/>
        <v/>
      </c>
      <c r="AM736" s="11" t="str">
        <f t="shared" si="165"/>
        <v/>
      </c>
      <c r="AN736" s="11" t="str">
        <f t="shared" si="164"/>
        <v/>
      </c>
    </row>
    <row r="737" spans="1:40" x14ac:dyDescent="0.25">
      <c r="A737" s="6"/>
      <c r="B737" s="6"/>
      <c r="C737" s="2" t="str">
        <f>IFERROR(VLOOKUP(B737,DONNEES!$E:$F,2,0),"")</f>
        <v/>
      </c>
      <c r="D737" s="6"/>
      <c r="E737" s="6"/>
      <c r="F737" s="6"/>
      <c r="G737" s="6"/>
      <c r="H737" s="6"/>
      <c r="I737" s="6"/>
      <c r="J737" s="6"/>
      <c r="K737" s="6"/>
      <c r="L737" s="6"/>
      <c r="M737" s="2" t="str">
        <f>IFERROR(VLOOKUP(L737,DONNEES!$P$2:$Q$8,2,0),"")</f>
        <v/>
      </c>
      <c r="N737" s="6"/>
      <c r="O737" s="18"/>
      <c r="P737" s="18"/>
      <c r="Q737" s="6"/>
      <c r="R737" s="2" t="str">
        <f>IFERROR(VLOOKUP(Q737,DONNEES!$N$2:$O$17,2,0),"")</f>
        <v/>
      </c>
      <c r="S737" s="6"/>
      <c r="T737" s="2" t="str">
        <f>IFERROR(VLOOKUP(S737,DONNEES!$R$2:$S$6,2,0),"")</f>
        <v/>
      </c>
      <c r="V737" s="11" t="str">
        <f t="shared" si="153"/>
        <v/>
      </c>
      <c r="W737" s="11" t="b">
        <f t="shared" si="154"/>
        <v>0</v>
      </c>
      <c r="X737" s="11" t="b">
        <f t="shared" si="155"/>
        <v>0</v>
      </c>
      <c r="Y737" s="12">
        <f t="shared" si="156"/>
        <v>0</v>
      </c>
      <c r="Z737" s="11">
        <f t="shared" si="159"/>
        <v>0</v>
      </c>
      <c r="AA737" s="11">
        <f t="shared" si="160"/>
        <v>0</v>
      </c>
      <c r="AB737" s="11">
        <f t="shared" si="157"/>
        <v>1</v>
      </c>
      <c r="AC737" s="11">
        <f t="shared" si="158"/>
        <v>1</v>
      </c>
      <c r="AE737" s="11" t="str">
        <f>IF(E737&lt;&gt;"",OR(VLOOKUP(H737,DONNEES!$G$2:$H$7,2,0)="09",VLOOKUP(H737,DONNEES!$G$2:$H$7,2,0)="19"),"")</f>
        <v/>
      </c>
      <c r="AJ737" s="17" t="b">
        <f t="shared" si="161"/>
        <v>1</v>
      </c>
      <c r="AK737" s="11" t="str">
        <f t="shared" si="162"/>
        <v/>
      </c>
      <c r="AL737" s="11" t="str">
        <f t="shared" si="163"/>
        <v/>
      </c>
      <c r="AM737" s="11" t="str">
        <f t="shared" si="165"/>
        <v/>
      </c>
      <c r="AN737" s="11" t="str">
        <f t="shared" si="164"/>
        <v/>
      </c>
    </row>
    <row r="738" spans="1:40" x14ac:dyDescent="0.25">
      <c r="A738" s="6"/>
      <c r="B738" s="6"/>
      <c r="C738" s="2" t="str">
        <f>IFERROR(VLOOKUP(B738,DONNEES!$E:$F,2,0),"")</f>
        <v/>
      </c>
      <c r="D738" s="6"/>
      <c r="E738" s="6"/>
      <c r="F738" s="6"/>
      <c r="G738" s="6"/>
      <c r="H738" s="6"/>
      <c r="I738" s="6"/>
      <c r="J738" s="6"/>
      <c r="K738" s="6"/>
      <c r="L738" s="6"/>
      <c r="M738" s="2" t="str">
        <f>IFERROR(VLOOKUP(L738,DONNEES!$P$2:$Q$8,2,0),"")</f>
        <v/>
      </c>
      <c r="N738" s="6"/>
      <c r="O738" s="18"/>
      <c r="P738" s="18"/>
      <c r="Q738" s="6"/>
      <c r="R738" s="2" t="str">
        <f>IFERROR(VLOOKUP(Q738,DONNEES!$N$2:$O$17,2,0),"")</f>
        <v/>
      </c>
      <c r="S738" s="6"/>
      <c r="T738" s="2" t="str">
        <f>IFERROR(VLOOKUP(S738,DONNEES!$R$2:$S$6,2,0),"")</f>
        <v/>
      </c>
      <c r="V738" s="11" t="str">
        <f t="shared" si="153"/>
        <v/>
      </c>
      <c r="W738" s="11" t="b">
        <f t="shared" si="154"/>
        <v>0</v>
      </c>
      <c r="X738" s="11" t="b">
        <f t="shared" si="155"/>
        <v>0</v>
      </c>
      <c r="Y738" s="12">
        <f t="shared" si="156"/>
        <v>0</v>
      </c>
      <c r="Z738" s="11">
        <f t="shared" si="159"/>
        <v>0</v>
      </c>
      <c r="AA738" s="11">
        <f t="shared" si="160"/>
        <v>0</v>
      </c>
      <c r="AB738" s="11">
        <f t="shared" si="157"/>
        <v>1</v>
      </c>
      <c r="AC738" s="11">
        <f t="shared" si="158"/>
        <v>1</v>
      </c>
      <c r="AE738" s="11" t="str">
        <f>IF(E738&lt;&gt;"",OR(VLOOKUP(H738,DONNEES!$G$2:$H$7,2,0)="09",VLOOKUP(H738,DONNEES!$G$2:$H$7,2,0)="19"),"")</f>
        <v/>
      </c>
      <c r="AJ738" s="17" t="b">
        <f t="shared" si="161"/>
        <v>1</v>
      </c>
      <c r="AK738" s="11" t="str">
        <f t="shared" si="162"/>
        <v/>
      </c>
      <c r="AL738" s="11" t="str">
        <f t="shared" si="163"/>
        <v/>
      </c>
      <c r="AM738" s="11" t="str">
        <f t="shared" si="165"/>
        <v/>
      </c>
      <c r="AN738" s="11" t="str">
        <f t="shared" si="164"/>
        <v/>
      </c>
    </row>
    <row r="739" spans="1:40" x14ac:dyDescent="0.25">
      <c r="A739" s="6"/>
      <c r="B739" s="6"/>
      <c r="C739" s="2" t="str">
        <f>IFERROR(VLOOKUP(B739,DONNEES!$E:$F,2,0),"")</f>
        <v/>
      </c>
      <c r="D739" s="6"/>
      <c r="E739" s="6"/>
      <c r="F739" s="6"/>
      <c r="G739" s="6"/>
      <c r="H739" s="6"/>
      <c r="I739" s="6"/>
      <c r="J739" s="6"/>
      <c r="K739" s="6"/>
      <c r="L739" s="6"/>
      <c r="M739" s="2" t="str">
        <f>IFERROR(VLOOKUP(L739,DONNEES!$P$2:$Q$8,2,0),"")</f>
        <v/>
      </c>
      <c r="N739" s="6"/>
      <c r="O739" s="18"/>
      <c r="P739" s="18"/>
      <c r="Q739" s="6"/>
      <c r="R739" s="2" t="str">
        <f>IFERROR(VLOOKUP(Q739,DONNEES!$N$2:$O$17,2,0),"")</f>
        <v/>
      </c>
      <c r="S739" s="6"/>
      <c r="T739" s="2" t="str">
        <f>IFERROR(VLOOKUP(S739,DONNEES!$R$2:$S$6,2,0),"")</f>
        <v/>
      </c>
      <c r="V739" s="11" t="str">
        <f t="shared" si="153"/>
        <v/>
      </c>
      <c r="W739" s="11" t="b">
        <f t="shared" si="154"/>
        <v>0</v>
      </c>
      <c r="X739" s="11" t="b">
        <f t="shared" si="155"/>
        <v>0</v>
      </c>
      <c r="Y739" s="12">
        <f t="shared" si="156"/>
        <v>0</v>
      </c>
      <c r="Z739" s="11">
        <f t="shared" si="159"/>
        <v>0</v>
      </c>
      <c r="AA739" s="11">
        <f t="shared" si="160"/>
        <v>0</v>
      </c>
      <c r="AB739" s="11">
        <f t="shared" si="157"/>
        <v>1</v>
      </c>
      <c r="AC739" s="11">
        <f t="shared" si="158"/>
        <v>1</v>
      </c>
      <c r="AE739" s="11" t="str">
        <f>IF(E739&lt;&gt;"",OR(VLOOKUP(H739,DONNEES!$G$2:$H$7,2,0)="09",VLOOKUP(H739,DONNEES!$G$2:$H$7,2,0)="19"),"")</f>
        <v/>
      </c>
      <c r="AJ739" s="17" t="b">
        <f t="shared" si="161"/>
        <v>1</v>
      </c>
      <c r="AK739" s="11" t="str">
        <f t="shared" si="162"/>
        <v/>
      </c>
      <c r="AL739" s="11" t="str">
        <f t="shared" si="163"/>
        <v/>
      </c>
      <c r="AM739" s="11" t="str">
        <f t="shared" si="165"/>
        <v/>
      </c>
      <c r="AN739" s="11" t="str">
        <f t="shared" si="164"/>
        <v/>
      </c>
    </row>
    <row r="740" spans="1:40" x14ac:dyDescent="0.25">
      <c r="A740" s="6"/>
      <c r="B740" s="6"/>
      <c r="C740" s="2" t="str">
        <f>IFERROR(VLOOKUP(B740,DONNEES!$E:$F,2,0),"")</f>
        <v/>
      </c>
      <c r="D740" s="6"/>
      <c r="E740" s="6"/>
      <c r="F740" s="6"/>
      <c r="G740" s="6"/>
      <c r="H740" s="6"/>
      <c r="I740" s="6"/>
      <c r="J740" s="6"/>
      <c r="K740" s="6"/>
      <c r="L740" s="6"/>
      <c r="M740" s="2" t="str">
        <f>IFERROR(VLOOKUP(L740,DONNEES!$P$2:$Q$8,2,0),"")</f>
        <v/>
      </c>
      <c r="N740" s="6"/>
      <c r="O740" s="18"/>
      <c r="P740" s="18"/>
      <c r="Q740" s="6"/>
      <c r="R740" s="2" t="str">
        <f>IFERROR(VLOOKUP(Q740,DONNEES!$N$2:$O$17,2,0),"")</f>
        <v/>
      </c>
      <c r="S740" s="6"/>
      <c r="T740" s="2" t="str">
        <f>IFERROR(VLOOKUP(S740,DONNEES!$R$2:$S$6,2,0),"")</f>
        <v/>
      </c>
      <c r="V740" s="11" t="str">
        <f t="shared" si="153"/>
        <v/>
      </c>
      <c r="W740" s="11" t="b">
        <f t="shared" si="154"/>
        <v>0</v>
      </c>
      <c r="X740" s="11" t="b">
        <f t="shared" si="155"/>
        <v>0</v>
      </c>
      <c r="Y740" s="12">
        <f t="shared" si="156"/>
        <v>0</v>
      </c>
      <c r="Z740" s="11">
        <f t="shared" si="159"/>
        <v>0</v>
      </c>
      <c r="AA740" s="11">
        <f t="shared" si="160"/>
        <v>0</v>
      </c>
      <c r="AB740" s="11">
        <f t="shared" si="157"/>
        <v>1</v>
      </c>
      <c r="AC740" s="11">
        <f t="shared" si="158"/>
        <v>1</v>
      </c>
      <c r="AE740" s="11" t="str">
        <f>IF(E740&lt;&gt;"",OR(VLOOKUP(H740,DONNEES!$G$2:$H$7,2,0)="09",VLOOKUP(H740,DONNEES!$G$2:$H$7,2,0)="19"),"")</f>
        <v/>
      </c>
      <c r="AJ740" s="17" t="b">
        <f t="shared" si="161"/>
        <v>1</v>
      </c>
      <c r="AK740" s="11" t="str">
        <f t="shared" si="162"/>
        <v/>
      </c>
      <c r="AL740" s="11" t="str">
        <f t="shared" si="163"/>
        <v/>
      </c>
      <c r="AM740" s="11" t="str">
        <f t="shared" si="165"/>
        <v/>
      </c>
      <c r="AN740" s="11" t="str">
        <f t="shared" si="164"/>
        <v/>
      </c>
    </row>
    <row r="741" spans="1:40" x14ac:dyDescent="0.25">
      <c r="A741" s="6"/>
      <c r="B741" s="6"/>
      <c r="C741" s="2" t="str">
        <f>IFERROR(VLOOKUP(B741,DONNEES!$E:$F,2,0),"")</f>
        <v/>
      </c>
      <c r="D741" s="6"/>
      <c r="E741" s="6"/>
      <c r="F741" s="6"/>
      <c r="G741" s="6"/>
      <c r="H741" s="6"/>
      <c r="I741" s="6"/>
      <c r="J741" s="6"/>
      <c r="K741" s="6"/>
      <c r="L741" s="6"/>
      <c r="M741" s="2" t="str">
        <f>IFERROR(VLOOKUP(L741,DONNEES!$P$2:$Q$8,2,0),"")</f>
        <v/>
      </c>
      <c r="N741" s="6"/>
      <c r="O741" s="18"/>
      <c r="P741" s="18"/>
      <c r="Q741" s="6"/>
      <c r="R741" s="2" t="str">
        <f>IFERROR(VLOOKUP(Q741,DONNEES!$N$2:$O$17,2,0),"")</f>
        <v/>
      </c>
      <c r="S741" s="6"/>
      <c r="T741" s="2" t="str">
        <f>IFERROR(VLOOKUP(S741,DONNEES!$R$2:$S$6,2,0),"")</f>
        <v/>
      </c>
      <c r="V741" s="11" t="str">
        <f t="shared" si="153"/>
        <v/>
      </c>
      <c r="W741" s="11" t="b">
        <f t="shared" si="154"/>
        <v>0</v>
      </c>
      <c r="X741" s="11" t="b">
        <f t="shared" si="155"/>
        <v>0</v>
      </c>
      <c r="Y741" s="12">
        <f t="shared" si="156"/>
        <v>0</v>
      </c>
      <c r="Z741" s="11">
        <f t="shared" si="159"/>
        <v>0</v>
      </c>
      <c r="AA741" s="11">
        <f t="shared" si="160"/>
        <v>0</v>
      </c>
      <c r="AB741" s="11">
        <f t="shared" si="157"/>
        <v>1</v>
      </c>
      <c r="AC741" s="11">
        <f t="shared" si="158"/>
        <v>1</v>
      </c>
      <c r="AE741" s="11" t="str">
        <f>IF(E741&lt;&gt;"",OR(VLOOKUP(H741,DONNEES!$G$2:$H$7,2,0)="09",VLOOKUP(H741,DONNEES!$G$2:$H$7,2,0)="19"),"")</f>
        <v/>
      </c>
      <c r="AJ741" s="17" t="b">
        <f t="shared" si="161"/>
        <v>1</v>
      </c>
      <c r="AK741" s="11" t="str">
        <f t="shared" si="162"/>
        <v/>
      </c>
      <c r="AL741" s="11" t="str">
        <f t="shared" si="163"/>
        <v/>
      </c>
      <c r="AM741" s="11" t="str">
        <f t="shared" si="165"/>
        <v/>
      </c>
      <c r="AN741" s="11" t="str">
        <f t="shared" si="164"/>
        <v/>
      </c>
    </row>
    <row r="742" spans="1:40" x14ac:dyDescent="0.25">
      <c r="A742" s="6"/>
      <c r="B742" s="6"/>
      <c r="C742" s="2" t="str">
        <f>IFERROR(VLOOKUP(B742,DONNEES!$E:$F,2,0),"")</f>
        <v/>
      </c>
      <c r="D742" s="6"/>
      <c r="E742" s="6"/>
      <c r="F742" s="6"/>
      <c r="G742" s="6"/>
      <c r="H742" s="6"/>
      <c r="I742" s="6"/>
      <c r="J742" s="6"/>
      <c r="K742" s="6"/>
      <c r="L742" s="6"/>
      <c r="M742" s="2" t="str">
        <f>IFERROR(VLOOKUP(L742,DONNEES!$P$2:$Q$8,2,0),"")</f>
        <v/>
      </c>
      <c r="N742" s="6"/>
      <c r="O742" s="18"/>
      <c r="P742" s="18"/>
      <c r="Q742" s="6"/>
      <c r="R742" s="2" t="str">
        <f>IFERROR(VLOOKUP(Q742,DONNEES!$N$2:$O$17,2,0),"")</f>
        <v/>
      </c>
      <c r="S742" s="6"/>
      <c r="T742" s="2" t="str">
        <f>IFERROR(VLOOKUP(S742,DONNEES!$R$2:$S$6,2,0),"")</f>
        <v/>
      </c>
      <c r="V742" s="11" t="str">
        <f t="shared" si="153"/>
        <v/>
      </c>
      <c r="W742" s="11" t="b">
        <f t="shared" si="154"/>
        <v>0</v>
      </c>
      <c r="X742" s="11" t="b">
        <f t="shared" si="155"/>
        <v>0</v>
      </c>
      <c r="Y742" s="12">
        <f t="shared" si="156"/>
        <v>0</v>
      </c>
      <c r="Z742" s="11">
        <f t="shared" si="159"/>
        <v>0</v>
      </c>
      <c r="AA742" s="11">
        <f t="shared" si="160"/>
        <v>0</v>
      </c>
      <c r="AB742" s="11">
        <f t="shared" si="157"/>
        <v>1</v>
      </c>
      <c r="AC742" s="11">
        <f t="shared" si="158"/>
        <v>1</v>
      </c>
      <c r="AE742" s="11" t="str">
        <f>IF(E742&lt;&gt;"",OR(VLOOKUP(H742,DONNEES!$G$2:$H$7,2,0)="09",VLOOKUP(H742,DONNEES!$G$2:$H$7,2,0)="19"),"")</f>
        <v/>
      </c>
      <c r="AJ742" s="17" t="b">
        <f t="shared" si="161"/>
        <v>1</v>
      </c>
      <c r="AK742" s="11" t="str">
        <f t="shared" si="162"/>
        <v/>
      </c>
      <c r="AL742" s="11" t="str">
        <f t="shared" si="163"/>
        <v/>
      </c>
      <c r="AM742" s="11" t="str">
        <f t="shared" si="165"/>
        <v/>
      </c>
      <c r="AN742" s="11" t="str">
        <f t="shared" si="164"/>
        <v/>
      </c>
    </row>
    <row r="743" spans="1:40" x14ac:dyDescent="0.25">
      <c r="A743" s="6"/>
      <c r="B743" s="6"/>
      <c r="C743" s="2" t="str">
        <f>IFERROR(VLOOKUP(B743,DONNEES!$E:$F,2,0),"")</f>
        <v/>
      </c>
      <c r="D743" s="6"/>
      <c r="E743" s="6"/>
      <c r="F743" s="6"/>
      <c r="G743" s="6"/>
      <c r="H743" s="6"/>
      <c r="I743" s="6"/>
      <c r="J743" s="6"/>
      <c r="K743" s="6"/>
      <c r="L743" s="6"/>
      <c r="M743" s="2" t="str">
        <f>IFERROR(VLOOKUP(L743,DONNEES!$P$2:$Q$8,2,0),"")</f>
        <v/>
      </c>
      <c r="N743" s="6"/>
      <c r="O743" s="18"/>
      <c r="P743" s="18"/>
      <c r="Q743" s="6"/>
      <c r="R743" s="2" t="str">
        <f>IFERROR(VLOOKUP(Q743,DONNEES!$N$2:$O$17,2,0),"")</f>
        <v/>
      </c>
      <c r="S743" s="6"/>
      <c r="T743" s="2" t="str">
        <f>IFERROR(VLOOKUP(S743,DONNEES!$R$2:$S$6,2,0),"")</f>
        <v/>
      </c>
      <c r="V743" s="11" t="str">
        <f t="shared" si="153"/>
        <v/>
      </c>
      <c r="W743" s="11" t="b">
        <f t="shared" si="154"/>
        <v>0</v>
      </c>
      <c r="X743" s="11" t="b">
        <f t="shared" si="155"/>
        <v>0</v>
      </c>
      <c r="Y743" s="12">
        <f t="shared" si="156"/>
        <v>0</v>
      </c>
      <c r="Z743" s="11">
        <f t="shared" si="159"/>
        <v>0</v>
      </c>
      <c r="AA743" s="11">
        <f t="shared" si="160"/>
        <v>0</v>
      </c>
      <c r="AB743" s="11">
        <f t="shared" si="157"/>
        <v>1</v>
      </c>
      <c r="AC743" s="11">
        <f t="shared" si="158"/>
        <v>1</v>
      </c>
      <c r="AE743" s="11" t="str">
        <f>IF(E743&lt;&gt;"",OR(VLOOKUP(H743,DONNEES!$G$2:$H$7,2,0)="09",VLOOKUP(H743,DONNEES!$G$2:$H$7,2,0)="19"),"")</f>
        <v/>
      </c>
      <c r="AJ743" s="17" t="b">
        <f t="shared" si="161"/>
        <v>1</v>
      </c>
      <c r="AK743" s="11" t="str">
        <f t="shared" si="162"/>
        <v/>
      </c>
      <c r="AL743" s="11" t="str">
        <f t="shared" si="163"/>
        <v/>
      </c>
      <c r="AM743" s="11" t="str">
        <f t="shared" si="165"/>
        <v/>
      </c>
      <c r="AN743" s="11" t="str">
        <f t="shared" si="164"/>
        <v/>
      </c>
    </row>
    <row r="744" spans="1:40" x14ac:dyDescent="0.25">
      <c r="A744" s="6"/>
      <c r="B744" s="6"/>
      <c r="C744" s="2" t="str">
        <f>IFERROR(VLOOKUP(B744,DONNEES!$E:$F,2,0),"")</f>
        <v/>
      </c>
      <c r="D744" s="6"/>
      <c r="E744" s="6"/>
      <c r="F744" s="6"/>
      <c r="G744" s="6"/>
      <c r="H744" s="6"/>
      <c r="I744" s="6"/>
      <c r="J744" s="6"/>
      <c r="K744" s="6"/>
      <c r="L744" s="6"/>
      <c r="M744" s="2" t="str">
        <f>IFERROR(VLOOKUP(L744,DONNEES!$P$2:$Q$8,2,0),"")</f>
        <v/>
      </c>
      <c r="N744" s="6"/>
      <c r="O744" s="18"/>
      <c r="P744" s="18"/>
      <c r="Q744" s="6"/>
      <c r="R744" s="2" t="str">
        <f>IFERROR(VLOOKUP(Q744,DONNEES!$N$2:$O$17,2,0),"")</f>
        <v/>
      </c>
      <c r="S744" s="6"/>
      <c r="T744" s="2" t="str">
        <f>IFERROR(VLOOKUP(S744,DONNEES!$R$2:$S$6,2,0),"")</f>
        <v/>
      </c>
      <c r="V744" s="11" t="str">
        <f t="shared" si="153"/>
        <v/>
      </c>
      <c r="W744" s="11" t="b">
        <f t="shared" si="154"/>
        <v>0</v>
      </c>
      <c r="X744" s="11" t="b">
        <f t="shared" si="155"/>
        <v>0</v>
      </c>
      <c r="Y744" s="12">
        <f t="shared" si="156"/>
        <v>0</v>
      </c>
      <c r="Z744" s="11">
        <f t="shared" si="159"/>
        <v>0</v>
      </c>
      <c r="AA744" s="11">
        <f t="shared" si="160"/>
        <v>0</v>
      </c>
      <c r="AB744" s="11">
        <f t="shared" si="157"/>
        <v>1</v>
      </c>
      <c r="AC744" s="11">
        <f t="shared" si="158"/>
        <v>1</v>
      </c>
      <c r="AE744" s="11" t="str">
        <f>IF(E744&lt;&gt;"",OR(VLOOKUP(H744,DONNEES!$G$2:$H$7,2,0)="09",VLOOKUP(H744,DONNEES!$G$2:$H$7,2,0)="19"),"")</f>
        <v/>
      </c>
      <c r="AJ744" s="17" t="b">
        <f t="shared" si="161"/>
        <v>1</v>
      </c>
      <c r="AK744" s="11" t="str">
        <f t="shared" si="162"/>
        <v/>
      </c>
      <c r="AL744" s="11" t="str">
        <f t="shared" si="163"/>
        <v/>
      </c>
      <c r="AM744" s="11" t="str">
        <f t="shared" si="165"/>
        <v/>
      </c>
      <c r="AN744" s="11" t="str">
        <f t="shared" si="164"/>
        <v/>
      </c>
    </row>
    <row r="745" spans="1:40" x14ac:dyDescent="0.25">
      <c r="A745" s="6"/>
      <c r="B745" s="6"/>
      <c r="C745" s="2" t="str">
        <f>IFERROR(VLOOKUP(B745,DONNEES!$E:$F,2,0),"")</f>
        <v/>
      </c>
      <c r="D745" s="6"/>
      <c r="E745" s="6"/>
      <c r="F745" s="6"/>
      <c r="G745" s="6"/>
      <c r="H745" s="6"/>
      <c r="I745" s="6"/>
      <c r="J745" s="6"/>
      <c r="K745" s="6"/>
      <c r="L745" s="6"/>
      <c r="M745" s="2" t="str">
        <f>IFERROR(VLOOKUP(L745,DONNEES!$P$2:$Q$8,2,0),"")</f>
        <v/>
      </c>
      <c r="N745" s="6"/>
      <c r="O745" s="18"/>
      <c r="P745" s="18"/>
      <c r="Q745" s="6"/>
      <c r="R745" s="2" t="str">
        <f>IFERROR(VLOOKUP(Q745,DONNEES!$N$2:$O$17,2,0),"")</f>
        <v/>
      </c>
      <c r="S745" s="6"/>
      <c r="T745" s="2" t="str">
        <f>IFERROR(VLOOKUP(S745,DONNEES!$R$2:$S$6,2,0),"")</f>
        <v/>
      </c>
      <c r="V745" s="11" t="str">
        <f t="shared" si="153"/>
        <v/>
      </c>
      <c r="W745" s="11" t="b">
        <f t="shared" si="154"/>
        <v>0</v>
      </c>
      <c r="X745" s="11" t="b">
        <f t="shared" si="155"/>
        <v>0</v>
      </c>
      <c r="Y745" s="12">
        <f t="shared" si="156"/>
        <v>0</v>
      </c>
      <c r="Z745" s="11">
        <f t="shared" si="159"/>
        <v>0</v>
      </c>
      <c r="AA745" s="11">
        <f t="shared" si="160"/>
        <v>0</v>
      </c>
      <c r="AB745" s="11">
        <f t="shared" si="157"/>
        <v>1</v>
      </c>
      <c r="AC745" s="11">
        <f t="shared" si="158"/>
        <v>1</v>
      </c>
      <c r="AE745" s="11" t="str">
        <f>IF(E745&lt;&gt;"",OR(VLOOKUP(H745,DONNEES!$G$2:$H$7,2,0)="09",VLOOKUP(H745,DONNEES!$G$2:$H$7,2,0)="19"),"")</f>
        <v/>
      </c>
      <c r="AJ745" s="17" t="b">
        <f t="shared" si="161"/>
        <v>1</v>
      </c>
      <c r="AK745" s="11" t="str">
        <f t="shared" si="162"/>
        <v/>
      </c>
      <c r="AL745" s="11" t="str">
        <f t="shared" si="163"/>
        <v/>
      </c>
      <c r="AM745" s="11" t="str">
        <f t="shared" si="165"/>
        <v/>
      </c>
      <c r="AN745" s="11" t="str">
        <f t="shared" si="164"/>
        <v/>
      </c>
    </row>
    <row r="746" spans="1:40" x14ac:dyDescent="0.25">
      <c r="A746" s="6"/>
      <c r="B746" s="6"/>
      <c r="C746" s="2" t="str">
        <f>IFERROR(VLOOKUP(B746,DONNEES!$E:$F,2,0),"")</f>
        <v/>
      </c>
      <c r="D746" s="6"/>
      <c r="E746" s="6"/>
      <c r="F746" s="6"/>
      <c r="G746" s="6"/>
      <c r="H746" s="6"/>
      <c r="I746" s="6"/>
      <c r="J746" s="6"/>
      <c r="K746" s="6"/>
      <c r="L746" s="6"/>
      <c r="M746" s="2" t="str">
        <f>IFERROR(VLOOKUP(L746,DONNEES!$P$2:$Q$8,2,0),"")</f>
        <v/>
      </c>
      <c r="N746" s="6"/>
      <c r="O746" s="18"/>
      <c r="P746" s="18"/>
      <c r="Q746" s="6"/>
      <c r="R746" s="2" t="str">
        <f>IFERROR(VLOOKUP(Q746,DONNEES!$N$2:$O$17,2,0),"")</f>
        <v/>
      </c>
      <c r="S746" s="6"/>
      <c r="T746" s="2" t="str">
        <f>IFERROR(VLOOKUP(S746,DONNEES!$R$2:$S$6,2,0),"")</f>
        <v/>
      </c>
      <c r="V746" s="11" t="str">
        <f t="shared" si="153"/>
        <v/>
      </c>
      <c r="W746" s="11" t="b">
        <f t="shared" si="154"/>
        <v>0</v>
      </c>
      <c r="X746" s="11" t="b">
        <f t="shared" si="155"/>
        <v>0</v>
      </c>
      <c r="Y746" s="12">
        <f t="shared" si="156"/>
        <v>0</v>
      </c>
      <c r="Z746" s="11">
        <f t="shared" si="159"/>
        <v>0</v>
      </c>
      <c r="AA746" s="11">
        <f t="shared" si="160"/>
        <v>0</v>
      </c>
      <c r="AB746" s="11">
        <f t="shared" si="157"/>
        <v>1</v>
      </c>
      <c r="AC746" s="11">
        <f t="shared" si="158"/>
        <v>1</v>
      </c>
      <c r="AE746" s="11" t="str">
        <f>IF(E746&lt;&gt;"",OR(VLOOKUP(H746,DONNEES!$G$2:$H$7,2,0)="09",VLOOKUP(H746,DONNEES!$G$2:$H$7,2,0)="19"),"")</f>
        <v/>
      </c>
      <c r="AJ746" s="17" t="b">
        <f t="shared" si="161"/>
        <v>1</v>
      </c>
      <c r="AK746" s="11" t="str">
        <f t="shared" si="162"/>
        <v/>
      </c>
      <c r="AL746" s="11" t="str">
        <f t="shared" si="163"/>
        <v/>
      </c>
      <c r="AM746" s="11" t="str">
        <f t="shared" si="165"/>
        <v/>
      </c>
      <c r="AN746" s="11" t="str">
        <f t="shared" si="164"/>
        <v/>
      </c>
    </row>
    <row r="747" spans="1:40" x14ac:dyDescent="0.25">
      <c r="A747" s="6"/>
      <c r="B747" s="6"/>
      <c r="C747" s="2" t="str">
        <f>IFERROR(VLOOKUP(B747,DONNEES!$E:$F,2,0),"")</f>
        <v/>
      </c>
      <c r="D747" s="6"/>
      <c r="E747" s="6"/>
      <c r="F747" s="6"/>
      <c r="G747" s="6"/>
      <c r="H747" s="6"/>
      <c r="I747" s="6"/>
      <c r="J747" s="6"/>
      <c r="K747" s="6"/>
      <c r="L747" s="6"/>
      <c r="M747" s="2" t="str">
        <f>IFERROR(VLOOKUP(L747,DONNEES!$P$2:$Q$8,2,0),"")</f>
        <v/>
      </c>
      <c r="N747" s="6"/>
      <c r="O747" s="18"/>
      <c r="P747" s="18"/>
      <c r="Q747" s="6"/>
      <c r="R747" s="2" t="str">
        <f>IFERROR(VLOOKUP(Q747,DONNEES!$N$2:$O$17,2,0),"")</f>
        <v/>
      </c>
      <c r="S747" s="6"/>
      <c r="T747" s="2" t="str">
        <f>IFERROR(VLOOKUP(S747,DONNEES!$R$2:$S$6,2,0),"")</f>
        <v/>
      </c>
      <c r="V747" s="11" t="str">
        <f t="shared" si="153"/>
        <v/>
      </c>
      <c r="W747" s="11" t="b">
        <f t="shared" si="154"/>
        <v>0</v>
      </c>
      <c r="X747" s="11" t="b">
        <f t="shared" si="155"/>
        <v>0</v>
      </c>
      <c r="Y747" s="12">
        <f t="shared" si="156"/>
        <v>0</v>
      </c>
      <c r="Z747" s="11">
        <f t="shared" si="159"/>
        <v>0</v>
      </c>
      <c r="AA747" s="11">
        <f t="shared" si="160"/>
        <v>0</v>
      </c>
      <c r="AB747" s="11">
        <f t="shared" si="157"/>
        <v>1</v>
      </c>
      <c r="AC747" s="11">
        <f t="shared" si="158"/>
        <v>1</v>
      </c>
      <c r="AE747" s="11" t="str">
        <f>IF(E747&lt;&gt;"",OR(VLOOKUP(H747,DONNEES!$G$2:$H$7,2,0)="09",VLOOKUP(H747,DONNEES!$G$2:$H$7,2,0)="19"),"")</f>
        <v/>
      </c>
      <c r="AJ747" s="17" t="b">
        <f t="shared" si="161"/>
        <v>1</v>
      </c>
      <c r="AK747" s="11" t="str">
        <f t="shared" si="162"/>
        <v/>
      </c>
      <c r="AL747" s="11" t="str">
        <f t="shared" si="163"/>
        <v/>
      </c>
      <c r="AM747" s="11" t="str">
        <f t="shared" si="165"/>
        <v/>
      </c>
      <c r="AN747" s="11" t="str">
        <f t="shared" si="164"/>
        <v/>
      </c>
    </row>
    <row r="748" spans="1:40" x14ac:dyDescent="0.25">
      <c r="A748" s="6"/>
      <c r="B748" s="6"/>
      <c r="C748" s="2" t="str">
        <f>IFERROR(VLOOKUP(B748,DONNEES!$E:$F,2,0),"")</f>
        <v/>
      </c>
      <c r="D748" s="6"/>
      <c r="E748" s="6"/>
      <c r="F748" s="6"/>
      <c r="G748" s="6"/>
      <c r="H748" s="6"/>
      <c r="I748" s="6"/>
      <c r="J748" s="6"/>
      <c r="K748" s="6"/>
      <c r="L748" s="6"/>
      <c r="M748" s="2" t="str">
        <f>IFERROR(VLOOKUP(L748,DONNEES!$P$2:$Q$8,2,0),"")</f>
        <v/>
      </c>
      <c r="N748" s="6"/>
      <c r="O748" s="18"/>
      <c r="P748" s="18"/>
      <c r="Q748" s="6"/>
      <c r="R748" s="2" t="str">
        <f>IFERROR(VLOOKUP(Q748,DONNEES!$N$2:$O$17,2,0),"")</f>
        <v/>
      </c>
      <c r="S748" s="6"/>
      <c r="T748" s="2" t="str">
        <f>IFERROR(VLOOKUP(S748,DONNEES!$R$2:$S$6,2,0),"")</f>
        <v/>
      </c>
      <c r="V748" s="11" t="str">
        <f t="shared" si="153"/>
        <v/>
      </c>
      <c r="W748" s="11" t="b">
        <f t="shared" si="154"/>
        <v>0</v>
      </c>
      <c r="X748" s="11" t="b">
        <f t="shared" si="155"/>
        <v>0</v>
      </c>
      <c r="Y748" s="12">
        <f t="shared" si="156"/>
        <v>0</v>
      </c>
      <c r="Z748" s="11">
        <f t="shared" si="159"/>
        <v>0</v>
      </c>
      <c r="AA748" s="11">
        <f t="shared" si="160"/>
        <v>0</v>
      </c>
      <c r="AB748" s="11">
        <f t="shared" si="157"/>
        <v>1</v>
      </c>
      <c r="AC748" s="11">
        <f t="shared" si="158"/>
        <v>1</v>
      </c>
      <c r="AE748" s="11" t="str">
        <f>IF(E748&lt;&gt;"",OR(VLOOKUP(H748,DONNEES!$G$2:$H$7,2,0)="09",VLOOKUP(H748,DONNEES!$G$2:$H$7,2,0)="19"),"")</f>
        <v/>
      </c>
      <c r="AJ748" s="17" t="b">
        <f t="shared" si="161"/>
        <v>1</v>
      </c>
      <c r="AK748" s="11" t="str">
        <f t="shared" si="162"/>
        <v/>
      </c>
      <c r="AL748" s="11" t="str">
        <f t="shared" si="163"/>
        <v/>
      </c>
      <c r="AM748" s="11" t="str">
        <f t="shared" si="165"/>
        <v/>
      </c>
      <c r="AN748" s="11" t="str">
        <f t="shared" si="164"/>
        <v/>
      </c>
    </row>
    <row r="749" spans="1:40" x14ac:dyDescent="0.25">
      <c r="A749" s="6"/>
      <c r="B749" s="6"/>
      <c r="C749" s="2" t="str">
        <f>IFERROR(VLOOKUP(B749,DONNEES!$E:$F,2,0),"")</f>
        <v/>
      </c>
      <c r="D749" s="6"/>
      <c r="E749" s="6"/>
      <c r="F749" s="6"/>
      <c r="G749" s="6"/>
      <c r="H749" s="6"/>
      <c r="I749" s="6"/>
      <c r="J749" s="6"/>
      <c r="K749" s="6"/>
      <c r="L749" s="6"/>
      <c r="M749" s="2" t="str">
        <f>IFERROR(VLOOKUP(L749,DONNEES!$P$2:$Q$8,2,0),"")</f>
        <v/>
      </c>
      <c r="N749" s="6"/>
      <c r="O749" s="18"/>
      <c r="P749" s="18"/>
      <c r="Q749" s="6"/>
      <c r="R749" s="2" t="str">
        <f>IFERROR(VLOOKUP(Q749,DONNEES!$N$2:$O$17,2,0),"")</f>
        <v/>
      </c>
      <c r="S749" s="6"/>
      <c r="T749" s="2" t="str">
        <f>IFERROR(VLOOKUP(S749,DONNEES!$R$2:$S$6,2,0),"")</f>
        <v/>
      </c>
      <c r="V749" s="11" t="str">
        <f t="shared" si="153"/>
        <v/>
      </c>
      <c r="W749" s="11" t="b">
        <f t="shared" si="154"/>
        <v>0</v>
      </c>
      <c r="X749" s="11" t="b">
        <f t="shared" si="155"/>
        <v>0</v>
      </c>
      <c r="Y749" s="12">
        <f t="shared" si="156"/>
        <v>0</v>
      </c>
      <c r="Z749" s="11">
        <f t="shared" si="159"/>
        <v>0</v>
      </c>
      <c r="AA749" s="11">
        <f t="shared" si="160"/>
        <v>0</v>
      </c>
      <c r="AB749" s="11">
        <f t="shared" si="157"/>
        <v>1</v>
      </c>
      <c r="AC749" s="11">
        <f t="shared" si="158"/>
        <v>1</v>
      </c>
      <c r="AE749" s="11" t="str">
        <f>IF(E749&lt;&gt;"",OR(VLOOKUP(H749,DONNEES!$G$2:$H$7,2,0)="09",VLOOKUP(H749,DONNEES!$G$2:$H$7,2,0)="19"),"")</f>
        <v/>
      </c>
      <c r="AJ749" s="17" t="b">
        <f t="shared" si="161"/>
        <v>1</v>
      </c>
      <c r="AK749" s="11" t="str">
        <f t="shared" si="162"/>
        <v/>
      </c>
      <c r="AL749" s="11" t="str">
        <f t="shared" si="163"/>
        <v/>
      </c>
      <c r="AM749" s="11" t="str">
        <f t="shared" si="165"/>
        <v/>
      </c>
      <c r="AN749" s="11" t="str">
        <f t="shared" si="164"/>
        <v/>
      </c>
    </row>
    <row r="750" spans="1:40" x14ac:dyDescent="0.25">
      <c r="A750" s="6"/>
      <c r="B750" s="6"/>
      <c r="C750" s="2" t="str">
        <f>IFERROR(VLOOKUP(B750,DONNEES!$E:$F,2,0),"")</f>
        <v/>
      </c>
      <c r="D750" s="6"/>
      <c r="E750" s="6"/>
      <c r="F750" s="6"/>
      <c r="G750" s="6"/>
      <c r="H750" s="6"/>
      <c r="I750" s="6"/>
      <c r="J750" s="6"/>
      <c r="K750" s="6"/>
      <c r="L750" s="6"/>
      <c r="M750" s="2" t="str">
        <f>IFERROR(VLOOKUP(L750,DONNEES!$P$2:$Q$8,2,0),"")</f>
        <v/>
      </c>
      <c r="N750" s="6"/>
      <c r="O750" s="18"/>
      <c r="P750" s="18"/>
      <c r="Q750" s="6"/>
      <c r="R750" s="2" t="str">
        <f>IFERROR(VLOOKUP(Q750,DONNEES!$N$2:$O$17,2,0),"")</f>
        <v/>
      </c>
      <c r="S750" s="6"/>
      <c r="T750" s="2" t="str">
        <f>IFERROR(VLOOKUP(S750,DONNEES!$R$2:$S$6,2,0),"")</f>
        <v/>
      </c>
      <c r="V750" s="11" t="str">
        <f t="shared" si="153"/>
        <v/>
      </c>
      <c r="W750" s="11" t="b">
        <f t="shared" si="154"/>
        <v>0</v>
      </c>
      <c r="X750" s="11" t="b">
        <f t="shared" si="155"/>
        <v>0</v>
      </c>
      <c r="Y750" s="12">
        <f t="shared" si="156"/>
        <v>0</v>
      </c>
      <c r="Z750" s="11">
        <f t="shared" si="159"/>
        <v>0</v>
      </c>
      <c r="AA750" s="11">
        <f t="shared" si="160"/>
        <v>0</v>
      </c>
      <c r="AB750" s="11">
        <f t="shared" si="157"/>
        <v>1</v>
      </c>
      <c r="AC750" s="11">
        <f t="shared" si="158"/>
        <v>1</v>
      </c>
      <c r="AE750" s="11" t="str">
        <f>IF(E750&lt;&gt;"",OR(VLOOKUP(H750,DONNEES!$G$2:$H$7,2,0)="09",VLOOKUP(H750,DONNEES!$G$2:$H$7,2,0)="19"),"")</f>
        <v/>
      </c>
      <c r="AJ750" s="17" t="b">
        <f t="shared" si="161"/>
        <v>1</v>
      </c>
      <c r="AK750" s="11" t="str">
        <f t="shared" si="162"/>
        <v/>
      </c>
      <c r="AL750" s="11" t="str">
        <f t="shared" si="163"/>
        <v/>
      </c>
      <c r="AM750" s="11" t="str">
        <f t="shared" si="165"/>
        <v/>
      </c>
      <c r="AN750" s="11" t="str">
        <f t="shared" si="164"/>
        <v/>
      </c>
    </row>
    <row r="751" spans="1:40" x14ac:dyDescent="0.25">
      <c r="A751" s="6"/>
      <c r="B751" s="6"/>
      <c r="C751" s="2" t="str">
        <f>IFERROR(VLOOKUP(B751,DONNEES!$E:$F,2,0),"")</f>
        <v/>
      </c>
      <c r="D751" s="6"/>
      <c r="E751" s="6"/>
      <c r="F751" s="6"/>
      <c r="G751" s="6"/>
      <c r="H751" s="6"/>
      <c r="I751" s="6"/>
      <c r="J751" s="6"/>
      <c r="K751" s="6"/>
      <c r="L751" s="6"/>
      <c r="M751" s="2" t="str">
        <f>IFERROR(VLOOKUP(L751,DONNEES!$P$2:$Q$8,2,0),"")</f>
        <v/>
      </c>
      <c r="N751" s="6"/>
      <c r="O751" s="18"/>
      <c r="P751" s="18"/>
      <c r="Q751" s="6"/>
      <c r="R751" s="2" t="str">
        <f>IFERROR(VLOOKUP(Q751,DONNEES!$N$2:$O$17,2,0),"")</f>
        <v/>
      </c>
      <c r="S751" s="6"/>
      <c r="T751" s="2" t="str">
        <f>IFERROR(VLOOKUP(S751,DONNEES!$R$2:$S$6,2,0),"")</f>
        <v/>
      </c>
      <c r="V751" s="11" t="str">
        <f t="shared" si="153"/>
        <v/>
      </c>
      <c r="W751" s="11" t="b">
        <f t="shared" si="154"/>
        <v>0</v>
      </c>
      <c r="X751" s="11" t="b">
        <f t="shared" si="155"/>
        <v>0</v>
      </c>
      <c r="Y751" s="12">
        <f t="shared" si="156"/>
        <v>0</v>
      </c>
      <c r="Z751" s="11">
        <f t="shared" si="159"/>
        <v>0</v>
      </c>
      <c r="AA751" s="11">
        <f t="shared" si="160"/>
        <v>0</v>
      </c>
      <c r="AB751" s="11">
        <f t="shared" si="157"/>
        <v>1</v>
      </c>
      <c r="AC751" s="11">
        <f t="shared" si="158"/>
        <v>1</v>
      </c>
      <c r="AE751" s="11" t="str">
        <f>IF(E751&lt;&gt;"",OR(VLOOKUP(H751,DONNEES!$G$2:$H$7,2,0)="09",VLOOKUP(H751,DONNEES!$G$2:$H$7,2,0)="19"),"")</f>
        <v/>
      </c>
      <c r="AJ751" s="17" t="b">
        <f t="shared" si="161"/>
        <v>1</v>
      </c>
      <c r="AK751" s="11" t="str">
        <f t="shared" si="162"/>
        <v/>
      </c>
      <c r="AL751" s="11" t="str">
        <f t="shared" si="163"/>
        <v/>
      </c>
      <c r="AM751" s="11" t="str">
        <f t="shared" si="165"/>
        <v/>
      </c>
      <c r="AN751" s="11" t="str">
        <f t="shared" si="164"/>
        <v/>
      </c>
    </row>
    <row r="752" spans="1:40" x14ac:dyDescent="0.25">
      <c r="A752" s="6"/>
      <c r="B752" s="6"/>
      <c r="C752" s="2" t="str">
        <f>IFERROR(VLOOKUP(B752,DONNEES!$E:$F,2,0),"")</f>
        <v/>
      </c>
      <c r="D752" s="6"/>
      <c r="E752" s="6"/>
      <c r="F752" s="6"/>
      <c r="G752" s="6"/>
      <c r="H752" s="6"/>
      <c r="I752" s="6"/>
      <c r="J752" s="6"/>
      <c r="K752" s="6"/>
      <c r="L752" s="6"/>
      <c r="M752" s="2" t="str">
        <f>IFERROR(VLOOKUP(L752,DONNEES!$P$2:$Q$8,2,0),"")</f>
        <v/>
      </c>
      <c r="N752" s="6"/>
      <c r="O752" s="18"/>
      <c r="P752" s="18"/>
      <c r="Q752" s="6"/>
      <c r="R752" s="2" t="str">
        <f>IFERROR(VLOOKUP(Q752,DONNEES!$N$2:$O$17,2,0),"")</f>
        <v/>
      </c>
      <c r="S752" s="6"/>
      <c r="T752" s="2" t="str">
        <f>IFERROR(VLOOKUP(S752,DONNEES!$R$2:$S$6,2,0),"")</f>
        <v/>
      </c>
      <c r="V752" s="11" t="str">
        <f t="shared" si="153"/>
        <v/>
      </c>
      <c r="W752" s="11" t="b">
        <f t="shared" si="154"/>
        <v>0</v>
      </c>
      <c r="X752" s="11" t="b">
        <f t="shared" si="155"/>
        <v>0</v>
      </c>
      <c r="Y752" s="12">
        <f t="shared" si="156"/>
        <v>0</v>
      </c>
      <c r="Z752" s="11">
        <f t="shared" si="159"/>
        <v>0</v>
      </c>
      <c r="AA752" s="11">
        <f t="shared" si="160"/>
        <v>0</v>
      </c>
      <c r="AB752" s="11">
        <f t="shared" si="157"/>
        <v>1</v>
      </c>
      <c r="AC752" s="11">
        <f t="shared" si="158"/>
        <v>1</v>
      </c>
      <c r="AE752" s="11" t="str">
        <f>IF(E752&lt;&gt;"",OR(VLOOKUP(H752,DONNEES!$G$2:$H$7,2,0)="09",VLOOKUP(H752,DONNEES!$G$2:$H$7,2,0)="19"),"")</f>
        <v/>
      </c>
      <c r="AJ752" s="17" t="b">
        <f t="shared" si="161"/>
        <v>1</v>
      </c>
      <c r="AK752" s="11" t="str">
        <f t="shared" si="162"/>
        <v/>
      </c>
      <c r="AL752" s="11" t="str">
        <f t="shared" si="163"/>
        <v/>
      </c>
      <c r="AM752" s="11" t="str">
        <f t="shared" si="165"/>
        <v/>
      </c>
      <c r="AN752" s="11" t="str">
        <f t="shared" si="164"/>
        <v/>
      </c>
    </row>
    <row r="753" spans="1:40" x14ac:dyDescent="0.25">
      <c r="A753" s="6"/>
      <c r="B753" s="6"/>
      <c r="C753" s="2" t="str">
        <f>IFERROR(VLOOKUP(B753,DONNEES!$E:$F,2,0),"")</f>
        <v/>
      </c>
      <c r="D753" s="6"/>
      <c r="E753" s="6"/>
      <c r="F753" s="6"/>
      <c r="G753" s="6"/>
      <c r="H753" s="6"/>
      <c r="I753" s="6"/>
      <c r="J753" s="6"/>
      <c r="K753" s="6"/>
      <c r="L753" s="6"/>
      <c r="M753" s="2" t="str">
        <f>IFERROR(VLOOKUP(L753,DONNEES!$P$2:$Q$8,2,0),"")</f>
        <v/>
      </c>
      <c r="N753" s="6"/>
      <c r="O753" s="18"/>
      <c r="P753" s="18"/>
      <c r="Q753" s="6"/>
      <c r="R753" s="2" t="str">
        <f>IFERROR(VLOOKUP(Q753,DONNEES!$N$2:$O$17,2,0),"")</f>
        <v/>
      </c>
      <c r="S753" s="6"/>
      <c r="T753" s="2" t="str">
        <f>IFERROR(VLOOKUP(S753,DONNEES!$R$2:$S$6,2,0),"")</f>
        <v/>
      </c>
      <c r="V753" s="11" t="str">
        <f t="shared" si="153"/>
        <v/>
      </c>
      <c r="W753" s="11" t="b">
        <f t="shared" si="154"/>
        <v>0</v>
      </c>
      <c r="X753" s="11" t="b">
        <f t="shared" si="155"/>
        <v>0</v>
      </c>
      <c r="Y753" s="12">
        <f t="shared" si="156"/>
        <v>0</v>
      </c>
      <c r="Z753" s="11">
        <f t="shared" si="159"/>
        <v>0</v>
      </c>
      <c r="AA753" s="11">
        <f t="shared" si="160"/>
        <v>0</v>
      </c>
      <c r="AB753" s="11">
        <f t="shared" si="157"/>
        <v>1</v>
      </c>
      <c r="AC753" s="11">
        <f t="shared" si="158"/>
        <v>1</v>
      </c>
      <c r="AE753" s="11" t="str">
        <f>IF(E753&lt;&gt;"",OR(VLOOKUP(H753,DONNEES!$G$2:$H$7,2,0)="09",VLOOKUP(H753,DONNEES!$G$2:$H$7,2,0)="19"),"")</f>
        <v/>
      </c>
      <c r="AJ753" s="17" t="b">
        <f t="shared" si="161"/>
        <v>1</v>
      </c>
      <c r="AK753" s="11" t="str">
        <f t="shared" si="162"/>
        <v/>
      </c>
      <c r="AL753" s="11" t="str">
        <f t="shared" si="163"/>
        <v/>
      </c>
      <c r="AM753" s="11" t="str">
        <f t="shared" si="165"/>
        <v/>
      </c>
      <c r="AN753" s="11" t="str">
        <f t="shared" si="164"/>
        <v/>
      </c>
    </row>
    <row r="754" spans="1:40" x14ac:dyDescent="0.25">
      <c r="A754" s="6"/>
      <c r="B754" s="6"/>
      <c r="C754" s="2" t="str">
        <f>IFERROR(VLOOKUP(B754,DONNEES!$E:$F,2,0),"")</f>
        <v/>
      </c>
      <c r="D754" s="6"/>
      <c r="E754" s="6"/>
      <c r="F754" s="6"/>
      <c r="G754" s="6"/>
      <c r="H754" s="6"/>
      <c r="I754" s="6"/>
      <c r="J754" s="6"/>
      <c r="K754" s="6"/>
      <c r="L754" s="6"/>
      <c r="M754" s="2" t="str">
        <f>IFERROR(VLOOKUP(L754,DONNEES!$P$2:$Q$8,2,0),"")</f>
        <v/>
      </c>
      <c r="N754" s="6"/>
      <c r="O754" s="18"/>
      <c r="P754" s="18"/>
      <c r="Q754" s="6"/>
      <c r="R754" s="2" t="str">
        <f>IFERROR(VLOOKUP(Q754,DONNEES!$N$2:$O$17,2,0),"")</f>
        <v/>
      </c>
      <c r="S754" s="6"/>
      <c r="T754" s="2" t="str">
        <f>IFERROR(VLOOKUP(S754,DONNEES!$R$2:$S$6,2,0),"")</f>
        <v/>
      </c>
      <c r="V754" s="11" t="str">
        <f t="shared" si="153"/>
        <v/>
      </c>
      <c r="W754" s="11" t="b">
        <f t="shared" si="154"/>
        <v>0</v>
      </c>
      <c r="X754" s="11" t="b">
        <f t="shared" si="155"/>
        <v>0</v>
      </c>
      <c r="Y754" s="12">
        <f t="shared" si="156"/>
        <v>0</v>
      </c>
      <c r="Z754" s="11">
        <f t="shared" si="159"/>
        <v>0</v>
      </c>
      <c r="AA754" s="11">
        <f t="shared" si="160"/>
        <v>0</v>
      </c>
      <c r="AB754" s="11">
        <f t="shared" si="157"/>
        <v>1</v>
      </c>
      <c r="AC754" s="11">
        <f t="shared" si="158"/>
        <v>1</v>
      </c>
      <c r="AE754" s="11" t="str">
        <f>IF(E754&lt;&gt;"",OR(VLOOKUP(H754,DONNEES!$G$2:$H$7,2,0)="09",VLOOKUP(H754,DONNEES!$G$2:$H$7,2,0)="19"),"")</f>
        <v/>
      </c>
      <c r="AJ754" s="17" t="b">
        <f t="shared" si="161"/>
        <v>1</v>
      </c>
      <c r="AK754" s="11" t="str">
        <f t="shared" si="162"/>
        <v/>
      </c>
      <c r="AL754" s="11" t="str">
        <f t="shared" si="163"/>
        <v/>
      </c>
      <c r="AM754" s="11" t="str">
        <f t="shared" si="165"/>
        <v/>
      </c>
      <c r="AN754" s="11" t="str">
        <f t="shared" si="164"/>
        <v/>
      </c>
    </row>
    <row r="755" spans="1:40" x14ac:dyDescent="0.25">
      <c r="A755" s="6"/>
      <c r="B755" s="6"/>
      <c r="C755" s="2" t="str">
        <f>IFERROR(VLOOKUP(B755,DONNEES!$E:$F,2,0),"")</f>
        <v/>
      </c>
      <c r="D755" s="6"/>
      <c r="E755" s="6"/>
      <c r="F755" s="6"/>
      <c r="G755" s="6"/>
      <c r="H755" s="6"/>
      <c r="I755" s="6"/>
      <c r="J755" s="6"/>
      <c r="K755" s="6"/>
      <c r="L755" s="6"/>
      <c r="M755" s="2" t="str">
        <f>IFERROR(VLOOKUP(L755,DONNEES!$P$2:$Q$8,2,0),"")</f>
        <v/>
      </c>
      <c r="N755" s="6"/>
      <c r="O755" s="18"/>
      <c r="P755" s="18"/>
      <c r="Q755" s="6"/>
      <c r="R755" s="2" t="str">
        <f>IFERROR(VLOOKUP(Q755,DONNEES!$N$2:$O$17,2,0),"")</f>
        <v/>
      </c>
      <c r="S755" s="6"/>
      <c r="T755" s="2" t="str">
        <f>IFERROR(VLOOKUP(S755,DONNEES!$R$2:$S$6,2,0),"")</f>
        <v/>
      </c>
      <c r="V755" s="11" t="str">
        <f t="shared" si="153"/>
        <v/>
      </c>
      <c r="W755" s="11" t="b">
        <f t="shared" si="154"/>
        <v>0</v>
      </c>
      <c r="X755" s="11" t="b">
        <f t="shared" si="155"/>
        <v>0</v>
      </c>
      <c r="Y755" s="12">
        <f t="shared" si="156"/>
        <v>0</v>
      </c>
      <c r="Z755" s="11">
        <f t="shared" si="159"/>
        <v>0</v>
      </c>
      <c r="AA755" s="11">
        <f t="shared" si="160"/>
        <v>0</v>
      </c>
      <c r="AB755" s="11">
        <f t="shared" si="157"/>
        <v>1</v>
      </c>
      <c r="AC755" s="11">
        <f t="shared" si="158"/>
        <v>1</v>
      </c>
      <c r="AE755" s="11" t="str">
        <f>IF(E755&lt;&gt;"",OR(VLOOKUP(H755,DONNEES!$G$2:$H$7,2,0)="09",VLOOKUP(H755,DONNEES!$G$2:$H$7,2,0)="19"),"")</f>
        <v/>
      </c>
      <c r="AJ755" s="17" t="b">
        <f t="shared" si="161"/>
        <v>1</v>
      </c>
      <c r="AK755" s="11" t="str">
        <f t="shared" si="162"/>
        <v/>
      </c>
      <c r="AL755" s="11" t="str">
        <f t="shared" si="163"/>
        <v/>
      </c>
      <c r="AM755" s="11" t="str">
        <f t="shared" si="165"/>
        <v/>
      </c>
      <c r="AN755" s="11" t="str">
        <f t="shared" si="164"/>
        <v/>
      </c>
    </row>
    <row r="756" spans="1:40" x14ac:dyDescent="0.25">
      <c r="A756" s="6"/>
      <c r="B756" s="6"/>
      <c r="C756" s="2" t="str">
        <f>IFERROR(VLOOKUP(B756,DONNEES!$E:$F,2,0),"")</f>
        <v/>
      </c>
      <c r="D756" s="6"/>
      <c r="E756" s="6"/>
      <c r="F756" s="6"/>
      <c r="G756" s="6"/>
      <c r="H756" s="6"/>
      <c r="I756" s="6"/>
      <c r="J756" s="6"/>
      <c r="K756" s="6"/>
      <c r="L756" s="6"/>
      <c r="M756" s="2" t="str">
        <f>IFERROR(VLOOKUP(L756,DONNEES!$P$2:$Q$8,2,0),"")</f>
        <v/>
      </c>
      <c r="N756" s="6"/>
      <c r="O756" s="18"/>
      <c r="P756" s="18"/>
      <c r="Q756" s="6"/>
      <c r="R756" s="2" t="str">
        <f>IFERROR(VLOOKUP(Q756,DONNEES!$N$2:$O$17,2,0),"")</f>
        <v/>
      </c>
      <c r="S756" s="6"/>
      <c r="T756" s="2" t="str">
        <f>IFERROR(VLOOKUP(S756,DONNEES!$R$2:$S$6,2,0),"")</f>
        <v/>
      </c>
      <c r="V756" s="11" t="str">
        <f t="shared" si="153"/>
        <v/>
      </c>
      <c r="W756" s="11" t="b">
        <f t="shared" si="154"/>
        <v>0</v>
      </c>
      <c r="X756" s="11" t="b">
        <f t="shared" si="155"/>
        <v>0</v>
      </c>
      <c r="Y756" s="12">
        <f t="shared" si="156"/>
        <v>0</v>
      </c>
      <c r="Z756" s="11">
        <f t="shared" si="159"/>
        <v>0</v>
      </c>
      <c r="AA756" s="11">
        <f t="shared" si="160"/>
        <v>0</v>
      </c>
      <c r="AB756" s="11">
        <f t="shared" si="157"/>
        <v>1</v>
      </c>
      <c r="AC756" s="11">
        <f t="shared" si="158"/>
        <v>1</v>
      </c>
      <c r="AE756" s="11" t="str">
        <f>IF(E756&lt;&gt;"",OR(VLOOKUP(H756,DONNEES!$G$2:$H$7,2,0)="09",VLOOKUP(H756,DONNEES!$G$2:$H$7,2,0)="19"),"")</f>
        <v/>
      </c>
      <c r="AJ756" s="17" t="b">
        <f t="shared" si="161"/>
        <v>1</v>
      </c>
      <c r="AK756" s="11" t="str">
        <f t="shared" si="162"/>
        <v/>
      </c>
      <c r="AL756" s="11" t="str">
        <f t="shared" si="163"/>
        <v/>
      </c>
      <c r="AM756" s="11" t="str">
        <f t="shared" si="165"/>
        <v/>
      </c>
      <c r="AN756" s="11" t="str">
        <f t="shared" si="164"/>
        <v/>
      </c>
    </row>
    <row r="757" spans="1:40" x14ac:dyDescent="0.25">
      <c r="A757" s="6"/>
      <c r="B757" s="6"/>
      <c r="C757" s="2" t="str">
        <f>IFERROR(VLOOKUP(B757,DONNEES!$E:$F,2,0),"")</f>
        <v/>
      </c>
      <c r="D757" s="6"/>
      <c r="E757" s="6"/>
      <c r="F757" s="6"/>
      <c r="G757" s="6"/>
      <c r="H757" s="6"/>
      <c r="I757" s="6"/>
      <c r="J757" s="6"/>
      <c r="K757" s="6"/>
      <c r="L757" s="6"/>
      <c r="M757" s="2" t="str">
        <f>IFERROR(VLOOKUP(L757,DONNEES!$P$2:$Q$8,2,0),"")</f>
        <v/>
      </c>
      <c r="N757" s="6"/>
      <c r="O757" s="18"/>
      <c r="P757" s="18"/>
      <c r="Q757" s="6"/>
      <c r="R757" s="2" t="str">
        <f>IFERROR(VLOOKUP(Q757,DONNEES!$N$2:$O$17,2,0),"")</f>
        <v/>
      </c>
      <c r="S757" s="6"/>
      <c r="T757" s="2" t="str">
        <f>IFERROR(VLOOKUP(S757,DONNEES!$R$2:$S$6,2,0),"")</f>
        <v/>
      </c>
      <c r="V757" s="11" t="str">
        <f t="shared" si="153"/>
        <v/>
      </c>
      <c r="W757" s="11" t="b">
        <f t="shared" si="154"/>
        <v>0</v>
      </c>
      <c r="X757" s="11" t="b">
        <f t="shared" si="155"/>
        <v>0</v>
      </c>
      <c r="Y757" s="12">
        <f t="shared" si="156"/>
        <v>0</v>
      </c>
      <c r="Z757" s="11">
        <f t="shared" si="159"/>
        <v>0</v>
      </c>
      <c r="AA757" s="11">
        <f t="shared" si="160"/>
        <v>0</v>
      </c>
      <c r="AB757" s="11">
        <f t="shared" si="157"/>
        <v>1</v>
      </c>
      <c r="AC757" s="11">
        <f t="shared" si="158"/>
        <v>1</v>
      </c>
      <c r="AE757" s="11" t="str">
        <f>IF(E757&lt;&gt;"",OR(VLOOKUP(H757,DONNEES!$G$2:$H$7,2,0)="09",VLOOKUP(H757,DONNEES!$G$2:$H$7,2,0)="19"),"")</f>
        <v/>
      </c>
      <c r="AJ757" s="17" t="b">
        <f t="shared" si="161"/>
        <v>1</v>
      </c>
      <c r="AK757" s="11" t="str">
        <f t="shared" si="162"/>
        <v/>
      </c>
      <c r="AL757" s="11" t="str">
        <f t="shared" si="163"/>
        <v/>
      </c>
      <c r="AM757" s="11" t="str">
        <f t="shared" si="165"/>
        <v/>
      </c>
      <c r="AN757" s="11" t="str">
        <f t="shared" si="164"/>
        <v/>
      </c>
    </row>
    <row r="758" spans="1:40" x14ac:dyDescent="0.25">
      <c r="A758" s="6"/>
      <c r="B758" s="6"/>
      <c r="C758" s="2" t="str">
        <f>IFERROR(VLOOKUP(B758,DONNEES!$E:$F,2,0),"")</f>
        <v/>
      </c>
      <c r="D758" s="6"/>
      <c r="E758" s="6"/>
      <c r="F758" s="6"/>
      <c r="G758" s="6"/>
      <c r="H758" s="6"/>
      <c r="I758" s="6"/>
      <c r="J758" s="6"/>
      <c r="K758" s="6"/>
      <c r="L758" s="6"/>
      <c r="M758" s="2" t="str">
        <f>IFERROR(VLOOKUP(L758,DONNEES!$P$2:$Q$8,2,0),"")</f>
        <v/>
      </c>
      <c r="N758" s="6"/>
      <c r="O758" s="18"/>
      <c r="P758" s="18"/>
      <c r="Q758" s="6"/>
      <c r="R758" s="2" t="str">
        <f>IFERROR(VLOOKUP(Q758,DONNEES!$N$2:$O$17,2,0),"")</f>
        <v/>
      </c>
      <c r="S758" s="6"/>
      <c r="T758" s="2" t="str">
        <f>IFERROR(VLOOKUP(S758,DONNEES!$R$2:$S$6,2,0),"")</f>
        <v/>
      </c>
      <c r="V758" s="11" t="str">
        <f t="shared" si="153"/>
        <v/>
      </c>
      <c r="W758" s="11" t="b">
        <f t="shared" si="154"/>
        <v>0</v>
      </c>
      <c r="X758" s="11" t="b">
        <f t="shared" si="155"/>
        <v>0</v>
      </c>
      <c r="Y758" s="12">
        <f t="shared" si="156"/>
        <v>0</v>
      </c>
      <c r="Z758" s="11">
        <f t="shared" si="159"/>
        <v>0</v>
      </c>
      <c r="AA758" s="11">
        <f t="shared" si="160"/>
        <v>0</v>
      </c>
      <c r="AB758" s="11">
        <f t="shared" si="157"/>
        <v>1</v>
      </c>
      <c r="AC758" s="11">
        <f t="shared" si="158"/>
        <v>1</v>
      </c>
      <c r="AE758" s="11" t="str">
        <f>IF(E758&lt;&gt;"",OR(VLOOKUP(H758,DONNEES!$G$2:$H$7,2,0)="09",VLOOKUP(H758,DONNEES!$G$2:$H$7,2,0)="19"),"")</f>
        <v/>
      </c>
      <c r="AJ758" s="17" t="b">
        <f t="shared" si="161"/>
        <v>1</v>
      </c>
      <c r="AK758" s="11" t="str">
        <f t="shared" si="162"/>
        <v/>
      </c>
      <c r="AL758" s="11" t="str">
        <f t="shared" si="163"/>
        <v/>
      </c>
      <c r="AM758" s="11" t="str">
        <f t="shared" si="165"/>
        <v/>
      </c>
      <c r="AN758" s="11" t="str">
        <f t="shared" si="164"/>
        <v/>
      </c>
    </row>
    <row r="759" spans="1:40" x14ac:dyDescent="0.25">
      <c r="A759" s="6"/>
      <c r="B759" s="6"/>
      <c r="C759" s="2" t="str">
        <f>IFERROR(VLOOKUP(B759,DONNEES!$E:$F,2,0),"")</f>
        <v/>
      </c>
      <c r="D759" s="6"/>
      <c r="E759" s="6"/>
      <c r="F759" s="6"/>
      <c r="G759" s="6"/>
      <c r="H759" s="6"/>
      <c r="I759" s="6"/>
      <c r="J759" s="6"/>
      <c r="K759" s="6"/>
      <c r="L759" s="6"/>
      <c r="M759" s="2" t="str">
        <f>IFERROR(VLOOKUP(L759,DONNEES!$P$2:$Q$8,2,0),"")</f>
        <v/>
      </c>
      <c r="N759" s="6"/>
      <c r="O759" s="18"/>
      <c r="P759" s="18"/>
      <c r="Q759" s="6"/>
      <c r="R759" s="2" t="str">
        <f>IFERROR(VLOOKUP(Q759,DONNEES!$N$2:$O$17,2,0),"")</f>
        <v/>
      </c>
      <c r="S759" s="6"/>
      <c r="T759" s="2" t="str">
        <f>IFERROR(VLOOKUP(S759,DONNEES!$R$2:$S$6,2,0),"")</f>
        <v/>
      </c>
      <c r="V759" s="11" t="str">
        <f t="shared" si="153"/>
        <v/>
      </c>
      <c r="W759" s="11" t="b">
        <f t="shared" si="154"/>
        <v>0</v>
      </c>
      <c r="X759" s="11" t="b">
        <f t="shared" si="155"/>
        <v>0</v>
      </c>
      <c r="Y759" s="12">
        <f t="shared" si="156"/>
        <v>0</v>
      </c>
      <c r="Z759" s="11">
        <f t="shared" si="159"/>
        <v>0</v>
      </c>
      <c r="AA759" s="11">
        <f t="shared" si="160"/>
        <v>0</v>
      </c>
      <c r="AB759" s="11">
        <f t="shared" si="157"/>
        <v>1</v>
      </c>
      <c r="AC759" s="11">
        <f t="shared" si="158"/>
        <v>1</v>
      </c>
      <c r="AE759" s="11" t="str">
        <f>IF(E759&lt;&gt;"",OR(VLOOKUP(H759,DONNEES!$G$2:$H$7,2,0)="09",VLOOKUP(H759,DONNEES!$G$2:$H$7,2,0)="19"),"")</f>
        <v/>
      </c>
      <c r="AJ759" s="17" t="b">
        <f t="shared" si="161"/>
        <v>1</v>
      </c>
      <c r="AK759" s="11" t="str">
        <f t="shared" si="162"/>
        <v/>
      </c>
      <c r="AL759" s="11" t="str">
        <f t="shared" si="163"/>
        <v/>
      </c>
      <c r="AM759" s="11" t="str">
        <f t="shared" si="165"/>
        <v/>
      </c>
      <c r="AN759" s="11" t="str">
        <f t="shared" si="164"/>
        <v/>
      </c>
    </row>
    <row r="760" spans="1:40" x14ac:dyDescent="0.25">
      <c r="A760" s="6"/>
      <c r="B760" s="6"/>
      <c r="C760" s="2" t="str">
        <f>IFERROR(VLOOKUP(B760,DONNEES!$E:$F,2,0),"")</f>
        <v/>
      </c>
      <c r="D760" s="6"/>
      <c r="E760" s="6"/>
      <c r="F760" s="6"/>
      <c r="G760" s="6"/>
      <c r="H760" s="6"/>
      <c r="I760" s="6"/>
      <c r="J760" s="6"/>
      <c r="K760" s="6"/>
      <c r="L760" s="6"/>
      <c r="M760" s="2" t="str">
        <f>IFERROR(VLOOKUP(L760,DONNEES!$P$2:$Q$8,2,0),"")</f>
        <v/>
      </c>
      <c r="N760" s="6"/>
      <c r="O760" s="18"/>
      <c r="P760" s="18"/>
      <c r="Q760" s="6"/>
      <c r="R760" s="2" t="str">
        <f>IFERROR(VLOOKUP(Q760,DONNEES!$N$2:$O$17,2,0),"")</f>
        <v/>
      </c>
      <c r="S760" s="6"/>
      <c r="T760" s="2" t="str">
        <f>IFERROR(VLOOKUP(S760,DONNEES!$R$2:$S$6,2,0),"")</f>
        <v/>
      </c>
      <c r="V760" s="11" t="str">
        <f t="shared" si="153"/>
        <v/>
      </c>
      <c r="W760" s="11" t="b">
        <f t="shared" si="154"/>
        <v>0</v>
      </c>
      <c r="X760" s="11" t="b">
        <f t="shared" si="155"/>
        <v>0</v>
      </c>
      <c r="Y760" s="12">
        <f t="shared" si="156"/>
        <v>0</v>
      </c>
      <c r="Z760" s="11">
        <f t="shared" si="159"/>
        <v>0</v>
      </c>
      <c r="AA760" s="11">
        <f t="shared" si="160"/>
        <v>0</v>
      </c>
      <c r="AB760" s="11">
        <f t="shared" si="157"/>
        <v>1</v>
      </c>
      <c r="AC760" s="11">
        <f t="shared" si="158"/>
        <v>1</v>
      </c>
      <c r="AE760" s="11" t="str">
        <f>IF(E760&lt;&gt;"",OR(VLOOKUP(H760,DONNEES!$G$2:$H$7,2,0)="09",VLOOKUP(H760,DONNEES!$G$2:$H$7,2,0)="19"),"")</f>
        <v/>
      </c>
      <c r="AJ760" s="17" t="b">
        <f t="shared" si="161"/>
        <v>1</v>
      </c>
      <c r="AK760" s="11" t="str">
        <f t="shared" si="162"/>
        <v/>
      </c>
      <c r="AL760" s="11" t="str">
        <f t="shared" si="163"/>
        <v/>
      </c>
      <c r="AM760" s="11" t="str">
        <f t="shared" si="165"/>
        <v/>
      </c>
      <c r="AN760" s="11" t="str">
        <f t="shared" si="164"/>
        <v/>
      </c>
    </row>
    <row r="761" spans="1:40" x14ac:dyDescent="0.25">
      <c r="A761" s="6"/>
      <c r="B761" s="6"/>
      <c r="C761" s="2" t="str">
        <f>IFERROR(VLOOKUP(B761,DONNEES!$E:$F,2,0),"")</f>
        <v/>
      </c>
      <c r="D761" s="6"/>
      <c r="E761" s="6"/>
      <c r="F761" s="6"/>
      <c r="G761" s="6"/>
      <c r="H761" s="6"/>
      <c r="I761" s="6"/>
      <c r="J761" s="6"/>
      <c r="K761" s="6"/>
      <c r="L761" s="6"/>
      <c r="M761" s="2" t="str">
        <f>IFERROR(VLOOKUP(L761,DONNEES!$P$2:$Q$8,2,0),"")</f>
        <v/>
      </c>
      <c r="N761" s="6"/>
      <c r="O761" s="18"/>
      <c r="P761" s="18"/>
      <c r="Q761" s="6"/>
      <c r="R761" s="2" t="str">
        <f>IFERROR(VLOOKUP(Q761,DONNEES!$N$2:$O$17,2,0),"")</f>
        <v/>
      </c>
      <c r="S761" s="6"/>
      <c r="T761" s="2" t="str">
        <f>IFERROR(VLOOKUP(S761,DONNEES!$R$2:$S$6,2,0),"")</f>
        <v/>
      </c>
      <c r="V761" s="11" t="str">
        <f t="shared" si="153"/>
        <v/>
      </c>
      <c r="W761" s="11" t="b">
        <f t="shared" si="154"/>
        <v>0</v>
      </c>
      <c r="X761" s="11" t="b">
        <f t="shared" si="155"/>
        <v>0</v>
      </c>
      <c r="Y761" s="12">
        <f t="shared" si="156"/>
        <v>0</v>
      </c>
      <c r="Z761" s="11">
        <f t="shared" si="159"/>
        <v>0</v>
      </c>
      <c r="AA761" s="11">
        <f t="shared" si="160"/>
        <v>0</v>
      </c>
      <c r="AB761" s="11">
        <f t="shared" si="157"/>
        <v>1</v>
      </c>
      <c r="AC761" s="11">
        <f t="shared" si="158"/>
        <v>1</v>
      </c>
      <c r="AE761" s="11" t="str">
        <f>IF(E761&lt;&gt;"",OR(VLOOKUP(H761,DONNEES!$G$2:$H$7,2,0)="09",VLOOKUP(H761,DONNEES!$G$2:$H$7,2,0)="19"),"")</f>
        <v/>
      </c>
      <c r="AJ761" s="17" t="b">
        <f t="shared" si="161"/>
        <v>1</v>
      </c>
      <c r="AK761" s="11" t="str">
        <f t="shared" si="162"/>
        <v/>
      </c>
      <c r="AL761" s="11" t="str">
        <f t="shared" si="163"/>
        <v/>
      </c>
      <c r="AM761" s="11" t="str">
        <f t="shared" si="165"/>
        <v/>
      </c>
      <c r="AN761" s="11" t="str">
        <f t="shared" si="164"/>
        <v/>
      </c>
    </row>
    <row r="762" spans="1:40" x14ac:dyDescent="0.25">
      <c r="A762" s="6"/>
      <c r="B762" s="6"/>
      <c r="C762" s="2" t="str">
        <f>IFERROR(VLOOKUP(B762,DONNEES!$E:$F,2,0),"")</f>
        <v/>
      </c>
      <c r="D762" s="6"/>
      <c r="E762" s="6"/>
      <c r="F762" s="6"/>
      <c r="G762" s="6"/>
      <c r="H762" s="6"/>
      <c r="I762" s="6"/>
      <c r="J762" s="6"/>
      <c r="K762" s="6"/>
      <c r="L762" s="6"/>
      <c r="M762" s="2" t="str">
        <f>IFERROR(VLOOKUP(L762,DONNEES!$P$2:$Q$8,2,0),"")</f>
        <v/>
      </c>
      <c r="N762" s="6"/>
      <c r="O762" s="18"/>
      <c r="P762" s="18"/>
      <c r="Q762" s="6"/>
      <c r="R762" s="2" t="str">
        <f>IFERROR(VLOOKUP(Q762,DONNEES!$N$2:$O$17,2,0),"")</f>
        <v/>
      </c>
      <c r="S762" s="6"/>
      <c r="T762" s="2" t="str">
        <f>IFERROR(VLOOKUP(S762,DONNEES!$R$2:$S$6,2,0),"")</f>
        <v/>
      </c>
      <c r="V762" s="11" t="str">
        <f t="shared" si="153"/>
        <v/>
      </c>
      <c r="W762" s="11" t="b">
        <f t="shared" si="154"/>
        <v>0</v>
      </c>
      <c r="X762" s="11" t="b">
        <f t="shared" si="155"/>
        <v>0</v>
      </c>
      <c r="Y762" s="12">
        <f t="shared" si="156"/>
        <v>0</v>
      </c>
      <c r="Z762" s="11">
        <f t="shared" si="159"/>
        <v>0</v>
      </c>
      <c r="AA762" s="11">
        <f t="shared" si="160"/>
        <v>0</v>
      </c>
      <c r="AB762" s="11">
        <f t="shared" si="157"/>
        <v>1</v>
      </c>
      <c r="AC762" s="11">
        <f t="shared" si="158"/>
        <v>1</v>
      </c>
      <c r="AE762" s="11" t="str">
        <f>IF(E762&lt;&gt;"",OR(VLOOKUP(H762,DONNEES!$G$2:$H$7,2,0)="09",VLOOKUP(H762,DONNEES!$G$2:$H$7,2,0)="19"),"")</f>
        <v/>
      </c>
      <c r="AJ762" s="17" t="b">
        <f t="shared" si="161"/>
        <v>1</v>
      </c>
      <c r="AK762" s="11" t="str">
        <f t="shared" si="162"/>
        <v/>
      </c>
      <c r="AL762" s="11" t="str">
        <f t="shared" si="163"/>
        <v/>
      </c>
      <c r="AM762" s="11" t="str">
        <f t="shared" si="165"/>
        <v/>
      </c>
      <c r="AN762" s="11" t="str">
        <f t="shared" si="164"/>
        <v/>
      </c>
    </row>
    <row r="763" spans="1:40" x14ac:dyDescent="0.25">
      <c r="A763" s="6"/>
      <c r="B763" s="6"/>
      <c r="C763" s="2" t="str">
        <f>IFERROR(VLOOKUP(B763,DONNEES!$E:$F,2,0),"")</f>
        <v/>
      </c>
      <c r="D763" s="6"/>
      <c r="E763" s="6"/>
      <c r="F763" s="6"/>
      <c r="G763" s="6"/>
      <c r="H763" s="6"/>
      <c r="I763" s="6"/>
      <c r="J763" s="6"/>
      <c r="K763" s="6"/>
      <c r="L763" s="6"/>
      <c r="M763" s="2" t="str">
        <f>IFERROR(VLOOKUP(L763,DONNEES!$P$2:$Q$8,2,0),"")</f>
        <v/>
      </c>
      <c r="N763" s="6"/>
      <c r="O763" s="18"/>
      <c r="P763" s="18"/>
      <c r="Q763" s="6"/>
      <c r="R763" s="2" t="str">
        <f>IFERROR(VLOOKUP(Q763,DONNEES!$N$2:$O$17,2,0),"")</f>
        <v/>
      </c>
      <c r="S763" s="6"/>
      <c r="T763" s="2" t="str">
        <f>IFERROR(VLOOKUP(S763,DONNEES!$R$2:$S$6,2,0),"")</f>
        <v/>
      </c>
      <c r="V763" s="11" t="str">
        <f t="shared" si="153"/>
        <v/>
      </c>
      <c r="W763" s="11" t="b">
        <f t="shared" si="154"/>
        <v>0</v>
      </c>
      <c r="X763" s="11" t="b">
        <f t="shared" si="155"/>
        <v>0</v>
      </c>
      <c r="Y763" s="12">
        <f t="shared" si="156"/>
        <v>0</v>
      </c>
      <c r="Z763" s="11">
        <f t="shared" si="159"/>
        <v>0</v>
      </c>
      <c r="AA763" s="11">
        <f t="shared" si="160"/>
        <v>0</v>
      </c>
      <c r="AB763" s="11">
        <f t="shared" si="157"/>
        <v>1</v>
      </c>
      <c r="AC763" s="11">
        <f t="shared" si="158"/>
        <v>1</v>
      </c>
      <c r="AE763" s="11" t="str">
        <f>IF(E763&lt;&gt;"",OR(VLOOKUP(H763,DONNEES!$G$2:$H$7,2,0)="09",VLOOKUP(H763,DONNEES!$G$2:$H$7,2,0)="19"),"")</f>
        <v/>
      </c>
      <c r="AJ763" s="17" t="b">
        <f t="shared" si="161"/>
        <v>1</v>
      </c>
      <c r="AK763" s="11" t="str">
        <f t="shared" si="162"/>
        <v/>
      </c>
      <c r="AL763" s="11" t="str">
        <f t="shared" si="163"/>
        <v/>
      </c>
      <c r="AM763" s="11" t="str">
        <f t="shared" si="165"/>
        <v/>
      </c>
      <c r="AN763" s="11" t="str">
        <f t="shared" si="164"/>
        <v/>
      </c>
    </row>
    <row r="764" spans="1:40" x14ac:dyDescent="0.25">
      <c r="A764" s="6"/>
      <c r="B764" s="6"/>
      <c r="C764" s="2" t="str">
        <f>IFERROR(VLOOKUP(B764,DONNEES!$E:$F,2,0),"")</f>
        <v/>
      </c>
      <c r="D764" s="6"/>
      <c r="E764" s="6"/>
      <c r="F764" s="6"/>
      <c r="G764" s="6"/>
      <c r="H764" s="6"/>
      <c r="I764" s="6"/>
      <c r="J764" s="6"/>
      <c r="K764" s="6"/>
      <c r="L764" s="6"/>
      <c r="M764" s="2" t="str">
        <f>IFERROR(VLOOKUP(L764,DONNEES!$P$2:$Q$8,2,0),"")</f>
        <v/>
      </c>
      <c r="N764" s="6"/>
      <c r="O764" s="18"/>
      <c r="P764" s="18"/>
      <c r="Q764" s="6"/>
      <c r="R764" s="2" t="str">
        <f>IFERROR(VLOOKUP(Q764,DONNEES!$N$2:$O$17,2,0),"")</f>
        <v/>
      </c>
      <c r="S764" s="6"/>
      <c r="T764" s="2" t="str">
        <f>IFERROR(VLOOKUP(S764,DONNEES!$R$2:$S$6,2,0),"")</f>
        <v/>
      </c>
      <c r="V764" s="11" t="str">
        <f t="shared" si="153"/>
        <v/>
      </c>
      <c r="W764" s="11" t="b">
        <f t="shared" si="154"/>
        <v>0</v>
      </c>
      <c r="X764" s="11" t="b">
        <f t="shared" si="155"/>
        <v>0</v>
      </c>
      <c r="Y764" s="12">
        <f t="shared" si="156"/>
        <v>0</v>
      </c>
      <c r="Z764" s="11">
        <f t="shared" si="159"/>
        <v>0</v>
      </c>
      <c r="AA764" s="11">
        <f t="shared" si="160"/>
        <v>0</v>
      </c>
      <c r="AB764" s="11">
        <f t="shared" si="157"/>
        <v>1</v>
      </c>
      <c r="AC764" s="11">
        <f t="shared" si="158"/>
        <v>1</v>
      </c>
      <c r="AE764" s="11" t="str">
        <f>IF(E764&lt;&gt;"",OR(VLOOKUP(H764,DONNEES!$G$2:$H$7,2,0)="09",VLOOKUP(H764,DONNEES!$G$2:$H$7,2,0)="19"),"")</f>
        <v/>
      </c>
      <c r="AJ764" s="17" t="b">
        <f t="shared" si="161"/>
        <v>1</v>
      </c>
      <c r="AK764" s="11" t="str">
        <f t="shared" si="162"/>
        <v/>
      </c>
      <c r="AL764" s="11" t="str">
        <f t="shared" si="163"/>
        <v/>
      </c>
      <c r="AM764" s="11" t="str">
        <f t="shared" si="165"/>
        <v/>
      </c>
      <c r="AN764" s="11" t="str">
        <f t="shared" si="164"/>
        <v/>
      </c>
    </row>
    <row r="765" spans="1:40" x14ac:dyDescent="0.25">
      <c r="A765" s="6"/>
      <c r="B765" s="6"/>
      <c r="C765" s="2" t="str">
        <f>IFERROR(VLOOKUP(B765,DONNEES!$E:$F,2,0),"")</f>
        <v/>
      </c>
      <c r="D765" s="6"/>
      <c r="E765" s="6"/>
      <c r="F765" s="6"/>
      <c r="G765" s="6"/>
      <c r="H765" s="6"/>
      <c r="I765" s="6"/>
      <c r="J765" s="6"/>
      <c r="K765" s="6"/>
      <c r="L765" s="6"/>
      <c r="M765" s="2" t="str">
        <f>IFERROR(VLOOKUP(L765,DONNEES!$P$2:$Q$8,2,0),"")</f>
        <v/>
      </c>
      <c r="N765" s="6"/>
      <c r="O765" s="18"/>
      <c r="P765" s="18"/>
      <c r="Q765" s="6"/>
      <c r="R765" s="2" t="str">
        <f>IFERROR(VLOOKUP(Q765,DONNEES!$N$2:$O$17,2,0),"")</f>
        <v/>
      </c>
      <c r="S765" s="6"/>
      <c r="T765" s="2" t="str">
        <f>IFERROR(VLOOKUP(S765,DONNEES!$R$2:$S$6,2,0),"")</f>
        <v/>
      </c>
      <c r="V765" s="11" t="str">
        <f t="shared" si="153"/>
        <v/>
      </c>
      <c r="W765" s="11" t="b">
        <f t="shared" si="154"/>
        <v>0</v>
      </c>
      <c r="X765" s="11" t="b">
        <f t="shared" si="155"/>
        <v>0</v>
      </c>
      <c r="Y765" s="12">
        <f t="shared" si="156"/>
        <v>0</v>
      </c>
      <c r="Z765" s="11">
        <f t="shared" si="159"/>
        <v>0</v>
      </c>
      <c r="AA765" s="11">
        <f t="shared" si="160"/>
        <v>0</v>
      </c>
      <c r="AB765" s="11">
        <f t="shared" si="157"/>
        <v>1</v>
      </c>
      <c r="AC765" s="11">
        <f t="shared" si="158"/>
        <v>1</v>
      </c>
      <c r="AE765" s="11" t="str">
        <f>IF(E765&lt;&gt;"",OR(VLOOKUP(H765,DONNEES!$G$2:$H$7,2,0)="09",VLOOKUP(H765,DONNEES!$G$2:$H$7,2,0)="19"),"")</f>
        <v/>
      </c>
      <c r="AJ765" s="17" t="b">
        <f t="shared" si="161"/>
        <v>1</v>
      </c>
      <c r="AK765" s="11" t="str">
        <f t="shared" si="162"/>
        <v/>
      </c>
      <c r="AL765" s="11" t="str">
        <f t="shared" si="163"/>
        <v/>
      </c>
      <c r="AM765" s="11" t="str">
        <f t="shared" si="165"/>
        <v/>
      </c>
      <c r="AN765" s="11" t="str">
        <f t="shared" si="164"/>
        <v/>
      </c>
    </row>
    <row r="766" spans="1:40" x14ac:dyDescent="0.25">
      <c r="A766" s="6"/>
      <c r="B766" s="6"/>
      <c r="C766" s="2" t="str">
        <f>IFERROR(VLOOKUP(B766,DONNEES!$E:$F,2,0),"")</f>
        <v/>
      </c>
      <c r="D766" s="6"/>
      <c r="E766" s="6"/>
      <c r="F766" s="6"/>
      <c r="G766" s="6"/>
      <c r="H766" s="6"/>
      <c r="I766" s="6"/>
      <c r="J766" s="6"/>
      <c r="K766" s="6"/>
      <c r="L766" s="6"/>
      <c r="M766" s="2" t="str">
        <f>IFERROR(VLOOKUP(L766,DONNEES!$P$2:$Q$8,2,0),"")</f>
        <v/>
      </c>
      <c r="N766" s="6"/>
      <c r="O766" s="18"/>
      <c r="P766" s="18"/>
      <c r="Q766" s="6"/>
      <c r="R766" s="2" t="str">
        <f>IFERROR(VLOOKUP(Q766,DONNEES!$N$2:$O$17,2,0),"")</f>
        <v/>
      </c>
      <c r="S766" s="6"/>
      <c r="T766" s="2" t="str">
        <f>IFERROR(VLOOKUP(S766,DONNEES!$R$2:$S$6,2,0),"")</f>
        <v/>
      </c>
      <c r="V766" s="11" t="str">
        <f t="shared" si="153"/>
        <v/>
      </c>
      <c r="W766" s="11" t="b">
        <f t="shared" si="154"/>
        <v>0</v>
      </c>
      <c r="X766" s="11" t="b">
        <f t="shared" si="155"/>
        <v>0</v>
      </c>
      <c r="Y766" s="12">
        <f t="shared" si="156"/>
        <v>0</v>
      </c>
      <c r="Z766" s="11">
        <f t="shared" si="159"/>
        <v>0</v>
      </c>
      <c r="AA766" s="11">
        <f t="shared" si="160"/>
        <v>0</v>
      </c>
      <c r="AB766" s="11">
        <f t="shared" si="157"/>
        <v>1</v>
      </c>
      <c r="AC766" s="11">
        <f t="shared" si="158"/>
        <v>1</v>
      </c>
      <c r="AE766" s="11" t="str">
        <f>IF(E766&lt;&gt;"",OR(VLOOKUP(H766,DONNEES!$G$2:$H$7,2,0)="09",VLOOKUP(H766,DONNEES!$G$2:$H$7,2,0)="19"),"")</f>
        <v/>
      </c>
      <c r="AJ766" s="17" t="b">
        <f t="shared" si="161"/>
        <v>1</v>
      </c>
      <c r="AK766" s="11" t="str">
        <f t="shared" si="162"/>
        <v/>
      </c>
      <c r="AL766" s="11" t="str">
        <f t="shared" si="163"/>
        <v/>
      </c>
      <c r="AM766" s="11" t="str">
        <f t="shared" si="165"/>
        <v/>
      </c>
      <c r="AN766" s="11" t="str">
        <f t="shared" si="164"/>
        <v/>
      </c>
    </row>
    <row r="767" spans="1:40" x14ac:dyDescent="0.25">
      <c r="A767" s="6"/>
      <c r="B767" s="6"/>
      <c r="C767" s="2" t="str">
        <f>IFERROR(VLOOKUP(B767,DONNEES!$E:$F,2,0),"")</f>
        <v/>
      </c>
      <c r="D767" s="6"/>
      <c r="E767" s="6"/>
      <c r="F767" s="6"/>
      <c r="G767" s="6"/>
      <c r="H767" s="6"/>
      <c r="I767" s="6"/>
      <c r="J767" s="6"/>
      <c r="K767" s="6"/>
      <c r="L767" s="6"/>
      <c r="M767" s="2" t="str">
        <f>IFERROR(VLOOKUP(L767,DONNEES!$P$2:$Q$8,2,0),"")</f>
        <v/>
      </c>
      <c r="N767" s="6"/>
      <c r="O767" s="18"/>
      <c r="P767" s="18"/>
      <c r="Q767" s="6"/>
      <c r="R767" s="2" t="str">
        <f>IFERROR(VLOOKUP(Q767,DONNEES!$N$2:$O$17,2,0),"")</f>
        <v/>
      </c>
      <c r="S767" s="6"/>
      <c r="T767" s="2" t="str">
        <f>IFERROR(VLOOKUP(S767,DONNEES!$R$2:$S$6,2,0),"")</f>
        <v/>
      </c>
      <c r="V767" s="11" t="str">
        <f t="shared" si="153"/>
        <v/>
      </c>
      <c r="W767" s="11" t="b">
        <f t="shared" si="154"/>
        <v>0</v>
      </c>
      <c r="X767" s="11" t="b">
        <f t="shared" si="155"/>
        <v>0</v>
      </c>
      <c r="Y767" s="12">
        <f t="shared" si="156"/>
        <v>0</v>
      </c>
      <c r="Z767" s="11">
        <f t="shared" si="159"/>
        <v>0</v>
      </c>
      <c r="AA767" s="11">
        <f t="shared" si="160"/>
        <v>0</v>
      </c>
      <c r="AB767" s="11">
        <f t="shared" si="157"/>
        <v>1</v>
      </c>
      <c r="AC767" s="11">
        <f t="shared" si="158"/>
        <v>1</v>
      </c>
      <c r="AE767" s="11" t="str">
        <f>IF(E767&lt;&gt;"",OR(VLOOKUP(H767,DONNEES!$G$2:$H$7,2,0)="09",VLOOKUP(H767,DONNEES!$G$2:$H$7,2,0)="19"),"")</f>
        <v/>
      </c>
      <c r="AJ767" s="17" t="b">
        <f t="shared" si="161"/>
        <v>1</v>
      </c>
      <c r="AK767" s="11" t="str">
        <f t="shared" si="162"/>
        <v/>
      </c>
      <c r="AL767" s="11" t="str">
        <f t="shared" si="163"/>
        <v/>
      </c>
      <c r="AM767" s="11" t="str">
        <f t="shared" si="165"/>
        <v/>
      </c>
      <c r="AN767" s="11" t="str">
        <f t="shared" si="164"/>
        <v/>
      </c>
    </row>
    <row r="768" spans="1:40" x14ac:dyDescent="0.25">
      <c r="A768" s="6"/>
      <c r="B768" s="6"/>
      <c r="C768" s="2" t="str">
        <f>IFERROR(VLOOKUP(B768,DONNEES!$E:$F,2,0),"")</f>
        <v/>
      </c>
      <c r="D768" s="6"/>
      <c r="E768" s="6"/>
      <c r="F768" s="6"/>
      <c r="G768" s="6"/>
      <c r="H768" s="6"/>
      <c r="I768" s="6"/>
      <c r="J768" s="6"/>
      <c r="K768" s="6"/>
      <c r="L768" s="6"/>
      <c r="M768" s="2" t="str">
        <f>IFERROR(VLOOKUP(L768,DONNEES!$P$2:$Q$8,2,0),"")</f>
        <v/>
      </c>
      <c r="N768" s="6"/>
      <c r="O768" s="18"/>
      <c r="P768" s="18"/>
      <c r="Q768" s="6"/>
      <c r="R768" s="2" t="str">
        <f>IFERROR(VLOOKUP(Q768,DONNEES!$N$2:$O$17,2,0),"")</f>
        <v/>
      </c>
      <c r="S768" s="6"/>
      <c r="T768" s="2" t="str">
        <f>IFERROR(VLOOKUP(S768,DONNEES!$R$2:$S$6,2,0),"")</f>
        <v/>
      </c>
      <c r="V768" s="11" t="str">
        <f t="shared" si="153"/>
        <v/>
      </c>
      <c r="W768" s="11" t="b">
        <f t="shared" si="154"/>
        <v>0</v>
      </c>
      <c r="X768" s="11" t="b">
        <f t="shared" si="155"/>
        <v>0</v>
      </c>
      <c r="Y768" s="12">
        <f t="shared" si="156"/>
        <v>0</v>
      </c>
      <c r="Z768" s="11">
        <f t="shared" si="159"/>
        <v>0</v>
      </c>
      <c r="AA768" s="11">
        <f t="shared" si="160"/>
        <v>0</v>
      </c>
      <c r="AB768" s="11">
        <f t="shared" si="157"/>
        <v>1</v>
      </c>
      <c r="AC768" s="11">
        <f t="shared" si="158"/>
        <v>1</v>
      </c>
      <c r="AE768" s="11" t="str">
        <f>IF(E768&lt;&gt;"",OR(VLOOKUP(H768,DONNEES!$G$2:$H$7,2,0)="09",VLOOKUP(H768,DONNEES!$G$2:$H$7,2,0)="19"),"")</f>
        <v/>
      </c>
      <c r="AJ768" s="17" t="b">
        <f t="shared" si="161"/>
        <v>1</v>
      </c>
      <c r="AK768" s="11" t="str">
        <f t="shared" si="162"/>
        <v/>
      </c>
      <c r="AL768" s="11" t="str">
        <f t="shared" si="163"/>
        <v/>
      </c>
      <c r="AM768" s="11" t="str">
        <f t="shared" si="165"/>
        <v/>
      </c>
      <c r="AN768" s="11" t="str">
        <f t="shared" si="164"/>
        <v/>
      </c>
    </row>
    <row r="769" spans="1:40" x14ac:dyDescent="0.25">
      <c r="A769" s="6"/>
      <c r="B769" s="6"/>
      <c r="C769" s="2" t="str">
        <f>IFERROR(VLOOKUP(B769,DONNEES!$E:$F,2,0),"")</f>
        <v/>
      </c>
      <c r="D769" s="6"/>
      <c r="E769" s="6"/>
      <c r="F769" s="6"/>
      <c r="G769" s="6"/>
      <c r="H769" s="6"/>
      <c r="I769" s="6"/>
      <c r="J769" s="6"/>
      <c r="K769" s="6"/>
      <c r="L769" s="6"/>
      <c r="M769" s="2" t="str">
        <f>IFERROR(VLOOKUP(L769,DONNEES!$P$2:$Q$8,2,0),"")</f>
        <v/>
      </c>
      <c r="N769" s="6"/>
      <c r="O769" s="18"/>
      <c r="P769" s="18"/>
      <c r="Q769" s="6"/>
      <c r="R769" s="2" t="str">
        <f>IFERROR(VLOOKUP(Q769,DONNEES!$N$2:$O$17,2,0),"")</f>
        <v/>
      </c>
      <c r="S769" s="6"/>
      <c r="T769" s="2" t="str">
        <f>IFERROR(VLOOKUP(S769,DONNEES!$R$2:$S$6,2,0),"")</f>
        <v/>
      </c>
      <c r="V769" s="11" t="str">
        <f t="shared" si="153"/>
        <v/>
      </c>
      <c r="W769" s="11" t="b">
        <f t="shared" si="154"/>
        <v>0</v>
      </c>
      <c r="X769" s="11" t="b">
        <f t="shared" si="155"/>
        <v>0</v>
      </c>
      <c r="Y769" s="12">
        <f t="shared" si="156"/>
        <v>0</v>
      </c>
      <c r="Z769" s="11">
        <f t="shared" si="159"/>
        <v>0</v>
      </c>
      <c r="AA769" s="11">
        <f t="shared" si="160"/>
        <v>0</v>
      </c>
      <c r="AB769" s="11">
        <f t="shared" si="157"/>
        <v>1</v>
      </c>
      <c r="AC769" s="11">
        <f t="shared" si="158"/>
        <v>1</v>
      </c>
      <c r="AE769" s="11" t="str">
        <f>IF(E769&lt;&gt;"",OR(VLOOKUP(H769,DONNEES!$G$2:$H$7,2,0)="09",VLOOKUP(H769,DONNEES!$G$2:$H$7,2,0)="19"),"")</f>
        <v/>
      </c>
      <c r="AJ769" s="17" t="b">
        <f t="shared" si="161"/>
        <v>1</v>
      </c>
      <c r="AK769" s="11" t="str">
        <f t="shared" si="162"/>
        <v/>
      </c>
      <c r="AL769" s="11" t="str">
        <f t="shared" si="163"/>
        <v/>
      </c>
      <c r="AM769" s="11" t="str">
        <f t="shared" si="165"/>
        <v/>
      </c>
      <c r="AN769" s="11" t="str">
        <f t="shared" si="164"/>
        <v/>
      </c>
    </row>
    <row r="770" spans="1:40" x14ac:dyDescent="0.25">
      <c r="A770" s="6"/>
      <c r="B770" s="6"/>
      <c r="C770" s="2" t="str">
        <f>IFERROR(VLOOKUP(B770,DONNEES!$E:$F,2,0),"")</f>
        <v/>
      </c>
      <c r="D770" s="6"/>
      <c r="E770" s="6"/>
      <c r="F770" s="6"/>
      <c r="G770" s="6"/>
      <c r="H770" s="6"/>
      <c r="I770" s="6"/>
      <c r="J770" s="6"/>
      <c r="K770" s="6"/>
      <c r="L770" s="6"/>
      <c r="M770" s="2" t="str">
        <f>IFERROR(VLOOKUP(L770,DONNEES!$P$2:$Q$8,2,0),"")</f>
        <v/>
      </c>
      <c r="N770" s="6"/>
      <c r="O770" s="18"/>
      <c r="P770" s="18"/>
      <c r="Q770" s="6"/>
      <c r="R770" s="2" t="str">
        <f>IFERROR(VLOOKUP(Q770,DONNEES!$N$2:$O$17,2,0),"")</f>
        <v/>
      </c>
      <c r="S770" s="6"/>
      <c r="T770" s="2" t="str">
        <f>IFERROR(VLOOKUP(S770,DONNEES!$R$2:$S$6,2,0),"")</f>
        <v/>
      </c>
      <c r="V770" s="11" t="str">
        <f t="shared" si="153"/>
        <v/>
      </c>
      <c r="W770" s="11" t="b">
        <f t="shared" si="154"/>
        <v>0</v>
      </c>
      <c r="X770" s="11" t="b">
        <f t="shared" si="155"/>
        <v>0</v>
      </c>
      <c r="Y770" s="12">
        <f t="shared" si="156"/>
        <v>0</v>
      </c>
      <c r="Z770" s="11">
        <f t="shared" si="159"/>
        <v>0</v>
      </c>
      <c r="AA770" s="11">
        <f t="shared" si="160"/>
        <v>0</v>
      </c>
      <c r="AB770" s="11">
        <f t="shared" si="157"/>
        <v>1</v>
      </c>
      <c r="AC770" s="11">
        <f t="shared" si="158"/>
        <v>1</v>
      </c>
      <c r="AE770" s="11" t="str">
        <f>IF(E770&lt;&gt;"",OR(VLOOKUP(H770,DONNEES!$G$2:$H$7,2,0)="09",VLOOKUP(H770,DONNEES!$G$2:$H$7,2,0)="19"),"")</f>
        <v/>
      </c>
      <c r="AJ770" s="17" t="b">
        <f t="shared" si="161"/>
        <v>1</v>
      </c>
      <c r="AK770" s="11" t="str">
        <f t="shared" si="162"/>
        <v/>
      </c>
      <c r="AL770" s="11" t="str">
        <f t="shared" si="163"/>
        <v/>
      </c>
      <c r="AM770" s="11" t="str">
        <f t="shared" si="165"/>
        <v/>
      </c>
      <c r="AN770" s="11" t="str">
        <f t="shared" si="164"/>
        <v/>
      </c>
    </row>
    <row r="771" spans="1:40" x14ac:dyDescent="0.25">
      <c r="A771" s="6"/>
      <c r="B771" s="6"/>
      <c r="C771" s="2" t="str">
        <f>IFERROR(VLOOKUP(B771,DONNEES!$E:$F,2,0),"")</f>
        <v/>
      </c>
      <c r="D771" s="6"/>
      <c r="E771" s="6"/>
      <c r="F771" s="6"/>
      <c r="G771" s="6"/>
      <c r="H771" s="6"/>
      <c r="I771" s="6"/>
      <c r="J771" s="6"/>
      <c r="K771" s="6"/>
      <c r="L771" s="6"/>
      <c r="M771" s="2" t="str">
        <f>IFERROR(VLOOKUP(L771,DONNEES!$P$2:$Q$8,2,0),"")</f>
        <v/>
      </c>
      <c r="N771" s="6"/>
      <c r="O771" s="18"/>
      <c r="P771" s="18"/>
      <c r="Q771" s="6"/>
      <c r="R771" s="2" t="str">
        <f>IFERROR(VLOOKUP(Q771,DONNEES!$N$2:$O$17,2,0),"")</f>
        <v/>
      </c>
      <c r="S771" s="6"/>
      <c r="T771" s="2" t="str">
        <f>IFERROR(VLOOKUP(S771,DONNEES!$R$2:$S$6,2,0),"")</f>
        <v/>
      </c>
      <c r="V771" s="11" t="str">
        <f t="shared" si="153"/>
        <v/>
      </c>
      <c r="W771" s="11" t="b">
        <f t="shared" si="154"/>
        <v>0</v>
      </c>
      <c r="X771" s="11" t="b">
        <f t="shared" si="155"/>
        <v>0</v>
      </c>
      <c r="Y771" s="12">
        <f t="shared" si="156"/>
        <v>0</v>
      </c>
      <c r="Z771" s="11">
        <f t="shared" si="159"/>
        <v>0</v>
      </c>
      <c r="AA771" s="11">
        <f t="shared" si="160"/>
        <v>0</v>
      </c>
      <c r="AB771" s="11">
        <f t="shared" si="157"/>
        <v>1</v>
      </c>
      <c r="AC771" s="11">
        <f t="shared" si="158"/>
        <v>1</v>
      </c>
      <c r="AE771" s="11" t="str">
        <f>IF(E771&lt;&gt;"",OR(VLOOKUP(H771,DONNEES!$G$2:$H$7,2,0)="09",VLOOKUP(H771,DONNEES!$G$2:$H$7,2,0)="19"),"")</f>
        <v/>
      </c>
      <c r="AJ771" s="17" t="b">
        <f t="shared" si="161"/>
        <v>1</v>
      </c>
      <c r="AK771" s="11" t="str">
        <f t="shared" si="162"/>
        <v/>
      </c>
      <c r="AL771" s="11" t="str">
        <f t="shared" si="163"/>
        <v/>
      </c>
      <c r="AM771" s="11" t="str">
        <f t="shared" si="165"/>
        <v/>
      </c>
      <c r="AN771" s="11" t="str">
        <f t="shared" si="164"/>
        <v/>
      </c>
    </row>
    <row r="772" spans="1:40" x14ac:dyDescent="0.25">
      <c r="A772" s="6"/>
      <c r="B772" s="6"/>
      <c r="C772" s="2" t="str">
        <f>IFERROR(VLOOKUP(B772,DONNEES!$E:$F,2,0),"")</f>
        <v/>
      </c>
      <c r="D772" s="6"/>
      <c r="E772" s="6"/>
      <c r="F772" s="6"/>
      <c r="G772" s="6"/>
      <c r="H772" s="6"/>
      <c r="I772" s="6"/>
      <c r="J772" s="6"/>
      <c r="K772" s="6"/>
      <c r="L772" s="6"/>
      <c r="M772" s="2" t="str">
        <f>IFERROR(VLOOKUP(L772,DONNEES!$P$2:$Q$8,2,0),"")</f>
        <v/>
      </c>
      <c r="N772" s="6"/>
      <c r="O772" s="18"/>
      <c r="P772" s="18"/>
      <c r="Q772" s="6"/>
      <c r="R772" s="2" t="str">
        <f>IFERROR(VLOOKUP(Q772,DONNEES!$N$2:$O$17,2,0),"")</f>
        <v/>
      </c>
      <c r="S772" s="6"/>
      <c r="T772" s="2" t="str">
        <f>IFERROR(VLOOKUP(S772,DONNEES!$R$2:$S$6,2,0),"")</f>
        <v/>
      </c>
      <c r="V772" s="11" t="str">
        <f t="shared" si="153"/>
        <v/>
      </c>
      <c r="W772" s="11" t="b">
        <f t="shared" si="154"/>
        <v>0</v>
      </c>
      <c r="X772" s="11" t="b">
        <f t="shared" si="155"/>
        <v>0</v>
      </c>
      <c r="Y772" s="12">
        <f t="shared" si="156"/>
        <v>0</v>
      </c>
      <c r="Z772" s="11">
        <f t="shared" si="159"/>
        <v>0</v>
      </c>
      <c r="AA772" s="11">
        <f t="shared" si="160"/>
        <v>0</v>
      </c>
      <c r="AB772" s="11">
        <f t="shared" si="157"/>
        <v>1</v>
      </c>
      <c r="AC772" s="11">
        <f t="shared" si="158"/>
        <v>1</v>
      </c>
      <c r="AE772" s="11" t="str">
        <f>IF(E772&lt;&gt;"",OR(VLOOKUP(H772,DONNEES!$G$2:$H$7,2,0)="09",VLOOKUP(H772,DONNEES!$G$2:$H$7,2,0)="19"),"")</f>
        <v/>
      </c>
      <c r="AJ772" s="17" t="b">
        <f t="shared" si="161"/>
        <v>1</v>
      </c>
      <c r="AK772" s="11" t="str">
        <f t="shared" si="162"/>
        <v/>
      </c>
      <c r="AL772" s="11" t="str">
        <f t="shared" si="163"/>
        <v/>
      </c>
      <c r="AM772" s="11" t="str">
        <f t="shared" si="165"/>
        <v/>
      </c>
      <c r="AN772" s="11" t="str">
        <f t="shared" si="164"/>
        <v/>
      </c>
    </row>
    <row r="773" spans="1:40" x14ac:dyDescent="0.25">
      <c r="A773" s="6"/>
      <c r="B773" s="6"/>
      <c r="C773" s="2" t="str">
        <f>IFERROR(VLOOKUP(B773,DONNEES!$E:$F,2,0),"")</f>
        <v/>
      </c>
      <c r="D773" s="6"/>
      <c r="E773" s="6"/>
      <c r="F773" s="6"/>
      <c r="G773" s="6"/>
      <c r="H773" s="6"/>
      <c r="I773" s="6"/>
      <c r="J773" s="6"/>
      <c r="K773" s="6"/>
      <c r="L773" s="6"/>
      <c r="M773" s="2" t="str">
        <f>IFERROR(VLOOKUP(L773,DONNEES!$P$2:$Q$8,2,0),"")</f>
        <v/>
      </c>
      <c r="N773" s="6"/>
      <c r="O773" s="18"/>
      <c r="P773" s="18"/>
      <c r="Q773" s="6"/>
      <c r="R773" s="2" t="str">
        <f>IFERROR(VLOOKUP(Q773,DONNEES!$N$2:$O$17,2,0),"")</f>
        <v/>
      </c>
      <c r="S773" s="6"/>
      <c r="T773" s="2" t="str">
        <f>IFERROR(VLOOKUP(S773,DONNEES!$R$2:$S$6,2,0),"")</f>
        <v/>
      </c>
      <c r="V773" s="11" t="str">
        <f t="shared" si="153"/>
        <v/>
      </c>
      <c r="W773" s="11" t="b">
        <f t="shared" si="154"/>
        <v>0</v>
      </c>
      <c r="X773" s="11" t="b">
        <f t="shared" si="155"/>
        <v>0</v>
      </c>
      <c r="Y773" s="12">
        <f t="shared" si="156"/>
        <v>0</v>
      </c>
      <c r="Z773" s="11">
        <f t="shared" si="159"/>
        <v>0</v>
      </c>
      <c r="AA773" s="11">
        <f t="shared" si="160"/>
        <v>0</v>
      </c>
      <c r="AB773" s="11">
        <f t="shared" si="157"/>
        <v>1</v>
      </c>
      <c r="AC773" s="11">
        <f t="shared" si="158"/>
        <v>1</v>
      </c>
      <c r="AE773" s="11" t="str">
        <f>IF(E773&lt;&gt;"",OR(VLOOKUP(H773,DONNEES!$G$2:$H$7,2,0)="09",VLOOKUP(H773,DONNEES!$G$2:$H$7,2,0)="19"),"")</f>
        <v/>
      </c>
      <c r="AJ773" s="17" t="b">
        <f t="shared" si="161"/>
        <v>1</v>
      </c>
      <c r="AK773" s="11" t="str">
        <f t="shared" si="162"/>
        <v/>
      </c>
      <c r="AL773" s="11" t="str">
        <f t="shared" si="163"/>
        <v/>
      </c>
      <c r="AM773" s="11" t="str">
        <f t="shared" si="165"/>
        <v/>
      </c>
      <c r="AN773" s="11" t="str">
        <f t="shared" si="164"/>
        <v/>
      </c>
    </row>
    <row r="774" spans="1:40" x14ac:dyDescent="0.25">
      <c r="A774" s="6"/>
      <c r="B774" s="6"/>
      <c r="C774" s="2" t="str">
        <f>IFERROR(VLOOKUP(B774,DONNEES!$E:$F,2,0),"")</f>
        <v/>
      </c>
      <c r="D774" s="6"/>
      <c r="E774" s="6"/>
      <c r="F774" s="6"/>
      <c r="G774" s="6"/>
      <c r="H774" s="6"/>
      <c r="I774" s="6"/>
      <c r="J774" s="6"/>
      <c r="K774" s="6"/>
      <c r="L774" s="6"/>
      <c r="M774" s="2" t="str">
        <f>IFERROR(VLOOKUP(L774,DONNEES!$P$2:$Q$8,2,0),"")</f>
        <v/>
      </c>
      <c r="N774" s="6"/>
      <c r="O774" s="18"/>
      <c r="P774" s="18"/>
      <c r="Q774" s="6"/>
      <c r="R774" s="2" t="str">
        <f>IFERROR(VLOOKUP(Q774,DONNEES!$N$2:$O$17,2,0),"")</f>
        <v/>
      </c>
      <c r="S774" s="6"/>
      <c r="T774" s="2" t="str">
        <f>IFERROR(VLOOKUP(S774,DONNEES!$R$2:$S$6,2,0),"")</f>
        <v/>
      </c>
      <c r="V774" s="11" t="str">
        <f t="shared" si="153"/>
        <v/>
      </c>
      <c r="W774" s="11" t="b">
        <f t="shared" si="154"/>
        <v>0</v>
      </c>
      <c r="X774" s="11" t="b">
        <f t="shared" si="155"/>
        <v>0</v>
      </c>
      <c r="Y774" s="12">
        <f t="shared" si="156"/>
        <v>0</v>
      </c>
      <c r="Z774" s="11">
        <f t="shared" si="159"/>
        <v>0</v>
      </c>
      <c r="AA774" s="11">
        <f t="shared" si="160"/>
        <v>0</v>
      </c>
      <c r="AB774" s="11">
        <f t="shared" si="157"/>
        <v>1</v>
      </c>
      <c r="AC774" s="11">
        <f t="shared" si="158"/>
        <v>1</v>
      </c>
      <c r="AE774" s="11" t="str">
        <f>IF(E774&lt;&gt;"",OR(VLOOKUP(H774,DONNEES!$G$2:$H$7,2,0)="09",VLOOKUP(H774,DONNEES!$G$2:$H$7,2,0)="19"),"")</f>
        <v/>
      </c>
      <c r="AJ774" s="17" t="b">
        <f t="shared" si="161"/>
        <v>1</v>
      </c>
      <c r="AK774" s="11" t="str">
        <f t="shared" si="162"/>
        <v/>
      </c>
      <c r="AL774" s="11" t="str">
        <f t="shared" si="163"/>
        <v/>
      </c>
      <c r="AM774" s="11" t="str">
        <f t="shared" si="165"/>
        <v/>
      </c>
      <c r="AN774" s="11" t="str">
        <f t="shared" si="164"/>
        <v/>
      </c>
    </row>
    <row r="775" spans="1:40" x14ac:dyDescent="0.25">
      <c r="A775" s="6"/>
      <c r="B775" s="6"/>
      <c r="C775" s="2" t="str">
        <f>IFERROR(VLOOKUP(B775,DONNEES!$E:$F,2,0),"")</f>
        <v/>
      </c>
      <c r="D775" s="6"/>
      <c r="E775" s="6"/>
      <c r="F775" s="6"/>
      <c r="G775" s="6"/>
      <c r="H775" s="6"/>
      <c r="I775" s="6"/>
      <c r="J775" s="6"/>
      <c r="K775" s="6"/>
      <c r="L775" s="6"/>
      <c r="M775" s="2" t="str">
        <f>IFERROR(VLOOKUP(L775,DONNEES!$P$2:$Q$8,2,0),"")</f>
        <v/>
      </c>
      <c r="N775" s="6"/>
      <c r="O775" s="18"/>
      <c r="P775" s="18"/>
      <c r="Q775" s="6"/>
      <c r="R775" s="2" t="str">
        <f>IFERROR(VLOOKUP(Q775,DONNEES!$N$2:$O$17,2,0),"")</f>
        <v/>
      </c>
      <c r="S775" s="6"/>
      <c r="T775" s="2" t="str">
        <f>IFERROR(VLOOKUP(S775,DONNEES!$R$2:$S$6,2,0),"")</f>
        <v/>
      </c>
      <c r="V775" s="11" t="str">
        <f t="shared" si="153"/>
        <v/>
      </c>
      <c r="W775" s="11" t="b">
        <f t="shared" si="154"/>
        <v>0</v>
      </c>
      <c r="X775" s="11" t="b">
        <f t="shared" si="155"/>
        <v>0</v>
      </c>
      <c r="Y775" s="12">
        <f t="shared" si="156"/>
        <v>0</v>
      </c>
      <c r="Z775" s="11">
        <f t="shared" si="159"/>
        <v>0</v>
      </c>
      <c r="AA775" s="11">
        <f t="shared" si="160"/>
        <v>0</v>
      </c>
      <c r="AB775" s="11">
        <f t="shared" si="157"/>
        <v>1</v>
      </c>
      <c r="AC775" s="11">
        <f t="shared" si="158"/>
        <v>1</v>
      </c>
      <c r="AE775" s="11" t="str">
        <f>IF(E775&lt;&gt;"",OR(VLOOKUP(H775,DONNEES!$G$2:$H$7,2,0)="09",VLOOKUP(H775,DONNEES!$G$2:$H$7,2,0)="19"),"")</f>
        <v/>
      </c>
      <c r="AJ775" s="17" t="b">
        <f t="shared" si="161"/>
        <v>1</v>
      </c>
      <c r="AK775" s="11" t="str">
        <f t="shared" si="162"/>
        <v/>
      </c>
      <c r="AL775" s="11" t="str">
        <f t="shared" si="163"/>
        <v/>
      </c>
      <c r="AM775" s="11" t="str">
        <f t="shared" si="165"/>
        <v/>
      </c>
      <c r="AN775" s="11" t="str">
        <f t="shared" si="164"/>
        <v/>
      </c>
    </row>
    <row r="776" spans="1:40" x14ac:dyDescent="0.25">
      <c r="A776" s="6"/>
      <c r="B776" s="6"/>
      <c r="C776" s="2" t="str">
        <f>IFERROR(VLOOKUP(B776,DONNEES!$E:$F,2,0),"")</f>
        <v/>
      </c>
      <c r="D776" s="6"/>
      <c r="E776" s="6"/>
      <c r="F776" s="6"/>
      <c r="G776" s="6"/>
      <c r="H776" s="6"/>
      <c r="I776" s="6"/>
      <c r="J776" s="6"/>
      <c r="K776" s="6"/>
      <c r="L776" s="6"/>
      <c r="M776" s="2" t="str">
        <f>IFERROR(VLOOKUP(L776,DONNEES!$P$2:$Q$8,2,0),"")</f>
        <v/>
      </c>
      <c r="N776" s="6"/>
      <c r="O776" s="18"/>
      <c r="P776" s="18"/>
      <c r="Q776" s="6"/>
      <c r="R776" s="2" t="str">
        <f>IFERROR(VLOOKUP(Q776,DONNEES!$N$2:$O$17,2,0),"")</f>
        <v/>
      </c>
      <c r="S776" s="6"/>
      <c r="T776" s="2" t="str">
        <f>IFERROR(VLOOKUP(S776,DONNEES!$R$2:$S$6,2,0),"")</f>
        <v/>
      </c>
      <c r="V776" s="11" t="str">
        <f t="shared" si="153"/>
        <v/>
      </c>
      <c r="W776" s="11" t="b">
        <f t="shared" si="154"/>
        <v>0</v>
      </c>
      <c r="X776" s="11" t="b">
        <f t="shared" si="155"/>
        <v>0</v>
      </c>
      <c r="Y776" s="12">
        <f t="shared" si="156"/>
        <v>0</v>
      </c>
      <c r="Z776" s="11">
        <f t="shared" si="159"/>
        <v>0</v>
      </c>
      <c r="AA776" s="11">
        <f t="shared" si="160"/>
        <v>0</v>
      </c>
      <c r="AB776" s="11">
        <f t="shared" si="157"/>
        <v>1</v>
      </c>
      <c r="AC776" s="11">
        <f t="shared" si="158"/>
        <v>1</v>
      </c>
      <c r="AE776" s="11" t="str">
        <f>IF(E776&lt;&gt;"",OR(VLOOKUP(H776,DONNEES!$G$2:$H$7,2,0)="09",VLOOKUP(H776,DONNEES!$G$2:$H$7,2,0)="19"),"")</f>
        <v/>
      </c>
      <c r="AJ776" s="17" t="b">
        <f t="shared" si="161"/>
        <v>1</v>
      </c>
      <c r="AK776" s="11" t="str">
        <f t="shared" si="162"/>
        <v/>
      </c>
      <c r="AL776" s="11" t="str">
        <f t="shared" si="163"/>
        <v/>
      </c>
      <c r="AM776" s="11" t="str">
        <f t="shared" si="165"/>
        <v/>
      </c>
      <c r="AN776" s="11" t="str">
        <f t="shared" si="164"/>
        <v/>
      </c>
    </row>
    <row r="777" spans="1:40" x14ac:dyDescent="0.25">
      <c r="A777" s="6"/>
      <c r="B777" s="6"/>
      <c r="C777" s="2" t="str">
        <f>IFERROR(VLOOKUP(B777,DONNEES!$E:$F,2,0),"")</f>
        <v/>
      </c>
      <c r="D777" s="6"/>
      <c r="E777" s="6"/>
      <c r="F777" s="6"/>
      <c r="G777" s="6"/>
      <c r="H777" s="6"/>
      <c r="I777" s="6"/>
      <c r="J777" s="6"/>
      <c r="K777" s="6"/>
      <c r="L777" s="6"/>
      <c r="M777" s="2" t="str">
        <f>IFERROR(VLOOKUP(L777,DONNEES!$P$2:$Q$8,2,0),"")</f>
        <v/>
      </c>
      <c r="N777" s="6"/>
      <c r="O777" s="18"/>
      <c r="P777" s="18"/>
      <c r="Q777" s="6"/>
      <c r="R777" s="2" t="str">
        <f>IFERROR(VLOOKUP(Q777,DONNEES!$N$2:$O$17,2,0),"")</f>
        <v/>
      </c>
      <c r="S777" s="6"/>
      <c r="T777" s="2" t="str">
        <f>IFERROR(VLOOKUP(S777,DONNEES!$R$2:$S$6,2,0),"")</f>
        <v/>
      </c>
      <c r="V777" s="11" t="str">
        <f t="shared" si="153"/>
        <v/>
      </c>
      <c r="W777" s="11" t="b">
        <f t="shared" si="154"/>
        <v>0</v>
      </c>
      <c r="X777" s="11" t="b">
        <f t="shared" si="155"/>
        <v>0</v>
      </c>
      <c r="Y777" s="12">
        <f t="shared" si="156"/>
        <v>0</v>
      </c>
      <c r="Z777" s="11">
        <f t="shared" si="159"/>
        <v>0</v>
      </c>
      <c r="AA777" s="11">
        <f t="shared" si="160"/>
        <v>0</v>
      </c>
      <c r="AB777" s="11">
        <f t="shared" si="157"/>
        <v>1</v>
      </c>
      <c r="AC777" s="11">
        <f t="shared" si="158"/>
        <v>1</v>
      </c>
      <c r="AE777" s="11" t="str">
        <f>IF(E777&lt;&gt;"",OR(VLOOKUP(H777,DONNEES!$G$2:$H$7,2,0)="09",VLOOKUP(H777,DONNEES!$G$2:$H$7,2,0)="19"),"")</f>
        <v/>
      </c>
      <c r="AJ777" s="17" t="b">
        <f t="shared" si="161"/>
        <v>1</v>
      </c>
      <c r="AK777" s="11" t="str">
        <f t="shared" si="162"/>
        <v/>
      </c>
      <c r="AL777" s="11" t="str">
        <f t="shared" si="163"/>
        <v/>
      </c>
      <c r="AM777" s="11" t="str">
        <f t="shared" si="165"/>
        <v/>
      </c>
      <c r="AN777" s="11" t="str">
        <f t="shared" si="164"/>
        <v/>
      </c>
    </row>
    <row r="778" spans="1:40" x14ac:dyDescent="0.25">
      <c r="A778" s="6"/>
      <c r="B778" s="6"/>
      <c r="C778" s="2" t="str">
        <f>IFERROR(VLOOKUP(B778,DONNEES!$E:$F,2,0),"")</f>
        <v/>
      </c>
      <c r="D778" s="6"/>
      <c r="E778" s="6"/>
      <c r="F778" s="6"/>
      <c r="G778" s="6"/>
      <c r="H778" s="6"/>
      <c r="I778" s="6"/>
      <c r="J778" s="6"/>
      <c r="K778" s="6"/>
      <c r="L778" s="6"/>
      <c r="M778" s="2" t="str">
        <f>IFERROR(VLOOKUP(L778,DONNEES!$P$2:$Q$8,2,0),"")</f>
        <v/>
      </c>
      <c r="N778" s="6"/>
      <c r="O778" s="18"/>
      <c r="P778" s="18"/>
      <c r="Q778" s="6"/>
      <c r="R778" s="2" t="str">
        <f>IFERROR(VLOOKUP(Q778,DONNEES!$N$2:$O$17,2,0),"")</f>
        <v/>
      </c>
      <c r="S778" s="6"/>
      <c r="T778" s="2" t="str">
        <f>IFERROR(VLOOKUP(S778,DONNEES!$R$2:$S$6,2,0),"")</f>
        <v/>
      </c>
      <c r="V778" s="11" t="str">
        <f t="shared" si="153"/>
        <v/>
      </c>
      <c r="W778" s="11" t="b">
        <f t="shared" si="154"/>
        <v>0</v>
      </c>
      <c r="X778" s="11" t="b">
        <f t="shared" si="155"/>
        <v>0</v>
      </c>
      <c r="Y778" s="12">
        <f t="shared" si="156"/>
        <v>0</v>
      </c>
      <c r="Z778" s="11">
        <f t="shared" si="159"/>
        <v>0</v>
      </c>
      <c r="AA778" s="11">
        <f t="shared" si="160"/>
        <v>0</v>
      </c>
      <c r="AB778" s="11">
        <f t="shared" si="157"/>
        <v>1</v>
      </c>
      <c r="AC778" s="11">
        <f t="shared" si="158"/>
        <v>1</v>
      </c>
      <c r="AE778" s="11" t="str">
        <f>IF(E778&lt;&gt;"",OR(VLOOKUP(H778,DONNEES!$G$2:$H$7,2,0)="09",VLOOKUP(H778,DONNEES!$G$2:$H$7,2,0)="19"),"")</f>
        <v/>
      </c>
      <c r="AJ778" s="17" t="b">
        <f t="shared" si="161"/>
        <v>1</v>
      </c>
      <c r="AK778" s="11" t="str">
        <f t="shared" si="162"/>
        <v/>
      </c>
      <c r="AL778" s="11" t="str">
        <f t="shared" si="163"/>
        <v/>
      </c>
      <c r="AM778" s="11" t="str">
        <f t="shared" si="165"/>
        <v/>
      </c>
      <c r="AN778" s="11" t="str">
        <f t="shared" si="164"/>
        <v/>
      </c>
    </row>
    <row r="779" spans="1:40" x14ac:dyDescent="0.25">
      <c r="A779" s="6"/>
      <c r="B779" s="6"/>
      <c r="C779" s="2" t="str">
        <f>IFERROR(VLOOKUP(B779,DONNEES!$E:$F,2,0),"")</f>
        <v/>
      </c>
      <c r="D779" s="6"/>
      <c r="E779" s="6"/>
      <c r="F779" s="6"/>
      <c r="G779" s="6"/>
      <c r="H779" s="6"/>
      <c r="I779" s="6"/>
      <c r="J779" s="6"/>
      <c r="K779" s="6"/>
      <c r="L779" s="6"/>
      <c r="M779" s="2" t="str">
        <f>IFERROR(VLOOKUP(L779,DONNEES!$P$2:$Q$8,2,0),"")</f>
        <v/>
      </c>
      <c r="N779" s="6"/>
      <c r="O779" s="18"/>
      <c r="P779" s="18"/>
      <c r="Q779" s="6"/>
      <c r="R779" s="2" t="str">
        <f>IFERROR(VLOOKUP(Q779,DONNEES!$N$2:$O$17,2,0),"")</f>
        <v/>
      </c>
      <c r="S779" s="6"/>
      <c r="T779" s="2" t="str">
        <f>IFERROR(VLOOKUP(S779,DONNEES!$R$2:$S$6,2,0),"")</f>
        <v/>
      </c>
      <c r="V779" s="11" t="str">
        <f t="shared" si="153"/>
        <v/>
      </c>
      <c r="W779" s="11" t="b">
        <f t="shared" si="154"/>
        <v>0</v>
      </c>
      <c r="X779" s="11" t="b">
        <f t="shared" si="155"/>
        <v>0</v>
      </c>
      <c r="Y779" s="12">
        <f t="shared" si="156"/>
        <v>0</v>
      </c>
      <c r="Z779" s="11">
        <f t="shared" si="159"/>
        <v>0</v>
      </c>
      <c r="AA779" s="11">
        <f t="shared" si="160"/>
        <v>0</v>
      </c>
      <c r="AB779" s="11">
        <f t="shared" si="157"/>
        <v>1</v>
      </c>
      <c r="AC779" s="11">
        <f t="shared" si="158"/>
        <v>1</v>
      </c>
      <c r="AE779" s="11" t="str">
        <f>IF(E779&lt;&gt;"",OR(VLOOKUP(H779,DONNEES!$G$2:$H$7,2,0)="09",VLOOKUP(H779,DONNEES!$G$2:$H$7,2,0)="19"),"")</f>
        <v/>
      </c>
      <c r="AJ779" s="17" t="b">
        <f t="shared" si="161"/>
        <v>1</v>
      </c>
      <c r="AK779" s="11" t="str">
        <f t="shared" si="162"/>
        <v/>
      </c>
      <c r="AL779" s="11" t="str">
        <f t="shared" si="163"/>
        <v/>
      </c>
      <c r="AM779" s="11" t="str">
        <f t="shared" si="165"/>
        <v/>
      </c>
      <c r="AN779" s="11" t="str">
        <f t="shared" si="164"/>
        <v/>
      </c>
    </row>
    <row r="780" spans="1:40" x14ac:dyDescent="0.25">
      <c r="A780" s="6"/>
      <c r="B780" s="6"/>
      <c r="C780" s="2" t="str">
        <f>IFERROR(VLOOKUP(B780,DONNEES!$E:$F,2,0),"")</f>
        <v/>
      </c>
      <c r="D780" s="6"/>
      <c r="E780" s="6"/>
      <c r="F780" s="6"/>
      <c r="G780" s="6"/>
      <c r="H780" s="6"/>
      <c r="I780" s="6"/>
      <c r="J780" s="6"/>
      <c r="K780" s="6"/>
      <c r="L780" s="6"/>
      <c r="M780" s="2" t="str">
        <f>IFERROR(VLOOKUP(L780,DONNEES!$P$2:$Q$8,2,0),"")</f>
        <v/>
      </c>
      <c r="N780" s="6"/>
      <c r="O780" s="18"/>
      <c r="P780" s="18"/>
      <c r="Q780" s="6"/>
      <c r="R780" s="2" t="str">
        <f>IFERROR(VLOOKUP(Q780,DONNEES!$N$2:$O$17,2,0),"")</f>
        <v/>
      </c>
      <c r="S780" s="6"/>
      <c r="T780" s="2" t="str">
        <f>IFERROR(VLOOKUP(S780,DONNEES!$R$2:$S$6,2,0),"")</f>
        <v/>
      </c>
      <c r="V780" s="11" t="str">
        <f t="shared" si="153"/>
        <v/>
      </c>
      <c r="W780" s="11" t="b">
        <f t="shared" si="154"/>
        <v>0</v>
      </c>
      <c r="X780" s="11" t="b">
        <f t="shared" si="155"/>
        <v>0</v>
      </c>
      <c r="Y780" s="12">
        <f t="shared" si="156"/>
        <v>0</v>
      </c>
      <c r="Z780" s="11">
        <f t="shared" si="159"/>
        <v>0</v>
      </c>
      <c r="AA780" s="11">
        <f t="shared" si="160"/>
        <v>0</v>
      </c>
      <c r="AB780" s="11">
        <f t="shared" si="157"/>
        <v>1</v>
      </c>
      <c r="AC780" s="11">
        <f t="shared" si="158"/>
        <v>1</v>
      </c>
      <c r="AE780" s="11" t="str">
        <f>IF(E780&lt;&gt;"",OR(VLOOKUP(H780,DONNEES!$G$2:$H$7,2,0)="09",VLOOKUP(H780,DONNEES!$G$2:$H$7,2,0)="19"),"")</f>
        <v/>
      </c>
      <c r="AJ780" s="17" t="b">
        <f t="shared" si="161"/>
        <v>1</v>
      </c>
      <c r="AK780" s="11" t="str">
        <f t="shared" si="162"/>
        <v/>
      </c>
      <c r="AL780" s="11" t="str">
        <f t="shared" si="163"/>
        <v/>
      </c>
      <c r="AM780" s="11" t="str">
        <f t="shared" si="165"/>
        <v/>
      </c>
      <c r="AN780" s="11" t="str">
        <f t="shared" si="164"/>
        <v/>
      </c>
    </row>
    <row r="781" spans="1:40" x14ac:dyDescent="0.25">
      <c r="A781" s="6"/>
      <c r="B781" s="6"/>
      <c r="C781" s="2" t="str">
        <f>IFERROR(VLOOKUP(B781,DONNEES!$E:$F,2,0),"")</f>
        <v/>
      </c>
      <c r="D781" s="6"/>
      <c r="E781" s="6"/>
      <c r="F781" s="6"/>
      <c r="G781" s="6"/>
      <c r="H781" s="6"/>
      <c r="I781" s="6"/>
      <c r="J781" s="6"/>
      <c r="K781" s="6"/>
      <c r="L781" s="6"/>
      <c r="M781" s="2" t="str">
        <f>IFERROR(VLOOKUP(L781,DONNEES!$P$2:$Q$8,2,0),"")</f>
        <v/>
      </c>
      <c r="N781" s="6"/>
      <c r="O781" s="18"/>
      <c r="P781" s="18"/>
      <c r="Q781" s="6"/>
      <c r="R781" s="2" t="str">
        <f>IFERROR(VLOOKUP(Q781,DONNEES!$N$2:$O$17,2,0),"")</f>
        <v/>
      </c>
      <c r="S781" s="6"/>
      <c r="T781" s="2" t="str">
        <f>IFERROR(VLOOKUP(S781,DONNEES!$R$2:$S$6,2,0),"")</f>
        <v/>
      </c>
      <c r="V781" s="11" t="str">
        <f t="shared" si="153"/>
        <v/>
      </c>
      <c r="W781" s="11" t="b">
        <f t="shared" si="154"/>
        <v>0</v>
      </c>
      <c r="X781" s="11" t="b">
        <f t="shared" si="155"/>
        <v>0</v>
      </c>
      <c r="Y781" s="12">
        <f t="shared" si="156"/>
        <v>0</v>
      </c>
      <c r="Z781" s="11">
        <f t="shared" si="159"/>
        <v>0</v>
      </c>
      <c r="AA781" s="11">
        <f t="shared" si="160"/>
        <v>0</v>
      </c>
      <c r="AB781" s="11">
        <f t="shared" si="157"/>
        <v>1</v>
      </c>
      <c r="AC781" s="11">
        <f t="shared" si="158"/>
        <v>1</v>
      </c>
      <c r="AE781" s="11" t="str">
        <f>IF(E781&lt;&gt;"",OR(VLOOKUP(H781,DONNEES!$G$2:$H$7,2,0)="09",VLOOKUP(H781,DONNEES!$G$2:$H$7,2,0)="19"),"")</f>
        <v/>
      </c>
      <c r="AJ781" s="17" t="b">
        <f t="shared" si="161"/>
        <v>1</v>
      </c>
      <c r="AK781" s="11" t="str">
        <f t="shared" si="162"/>
        <v/>
      </c>
      <c r="AL781" s="11" t="str">
        <f t="shared" si="163"/>
        <v/>
      </c>
      <c r="AM781" s="11" t="str">
        <f t="shared" si="165"/>
        <v/>
      </c>
      <c r="AN781" s="11" t="str">
        <f t="shared" si="164"/>
        <v/>
      </c>
    </row>
    <row r="782" spans="1:40" x14ac:dyDescent="0.25">
      <c r="A782" s="6"/>
      <c r="B782" s="6"/>
      <c r="C782" s="2" t="str">
        <f>IFERROR(VLOOKUP(B782,DONNEES!$E:$F,2,0),"")</f>
        <v/>
      </c>
      <c r="D782" s="6"/>
      <c r="E782" s="6"/>
      <c r="F782" s="6"/>
      <c r="G782" s="6"/>
      <c r="H782" s="6"/>
      <c r="I782" s="6"/>
      <c r="J782" s="6"/>
      <c r="K782" s="6"/>
      <c r="L782" s="6"/>
      <c r="M782" s="2" t="str">
        <f>IFERROR(VLOOKUP(L782,DONNEES!$P$2:$Q$8,2,0),"")</f>
        <v/>
      </c>
      <c r="N782" s="6"/>
      <c r="O782" s="18"/>
      <c r="P782" s="18"/>
      <c r="Q782" s="6"/>
      <c r="R782" s="2" t="str">
        <f>IFERROR(VLOOKUP(Q782,DONNEES!$N$2:$O$17,2,0),"")</f>
        <v/>
      </c>
      <c r="S782" s="6"/>
      <c r="T782" s="2" t="str">
        <f>IFERROR(VLOOKUP(S782,DONNEES!$R$2:$S$6,2,0),"")</f>
        <v/>
      </c>
      <c r="V782" s="11" t="str">
        <f t="shared" si="153"/>
        <v/>
      </c>
      <c r="W782" s="11" t="b">
        <f t="shared" si="154"/>
        <v>0</v>
      </c>
      <c r="X782" s="11" t="b">
        <f t="shared" si="155"/>
        <v>0</v>
      </c>
      <c r="Y782" s="12">
        <f t="shared" si="156"/>
        <v>0</v>
      </c>
      <c r="Z782" s="11">
        <f t="shared" si="159"/>
        <v>0</v>
      </c>
      <c r="AA782" s="11">
        <f t="shared" si="160"/>
        <v>0</v>
      </c>
      <c r="AB782" s="11">
        <f t="shared" si="157"/>
        <v>1</v>
      </c>
      <c r="AC782" s="11">
        <f t="shared" si="158"/>
        <v>1</v>
      </c>
      <c r="AE782" s="11" t="str">
        <f>IF(E782&lt;&gt;"",OR(VLOOKUP(H782,DONNEES!$G$2:$H$7,2,0)="09",VLOOKUP(H782,DONNEES!$G$2:$H$7,2,0)="19"),"")</f>
        <v/>
      </c>
      <c r="AJ782" s="17" t="b">
        <f t="shared" si="161"/>
        <v>1</v>
      </c>
      <c r="AK782" s="11" t="str">
        <f t="shared" si="162"/>
        <v/>
      </c>
      <c r="AL782" s="11" t="str">
        <f t="shared" si="163"/>
        <v/>
      </c>
      <c r="AM782" s="11" t="str">
        <f t="shared" si="165"/>
        <v/>
      </c>
      <c r="AN782" s="11" t="str">
        <f t="shared" si="164"/>
        <v/>
      </c>
    </row>
    <row r="783" spans="1:40" x14ac:dyDescent="0.25">
      <c r="A783" s="6"/>
      <c r="B783" s="6"/>
      <c r="C783" s="2" t="str">
        <f>IFERROR(VLOOKUP(B783,DONNEES!$E:$F,2,0),"")</f>
        <v/>
      </c>
      <c r="D783" s="6"/>
      <c r="E783" s="6"/>
      <c r="F783" s="6"/>
      <c r="G783" s="6"/>
      <c r="H783" s="6"/>
      <c r="I783" s="6"/>
      <c r="J783" s="6"/>
      <c r="K783" s="6"/>
      <c r="L783" s="6"/>
      <c r="M783" s="2" t="str">
        <f>IFERROR(VLOOKUP(L783,DONNEES!$P$2:$Q$8,2,0),"")</f>
        <v/>
      </c>
      <c r="N783" s="6"/>
      <c r="O783" s="18"/>
      <c r="P783" s="18"/>
      <c r="Q783" s="6"/>
      <c r="R783" s="2" t="str">
        <f>IFERROR(VLOOKUP(Q783,DONNEES!$N$2:$O$17,2,0),"")</f>
        <v/>
      </c>
      <c r="S783" s="6"/>
      <c r="T783" s="2" t="str">
        <f>IFERROR(VLOOKUP(S783,DONNEES!$R$2:$S$6,2,0),"")</f>
        <v/>
      </c>
      <c r="V783" s="11" t="str">
        <f t="shared" ref="V783:V846" si="166">LEFT(H783,1)</f>
        <v/>
      </c>
      <c r="W783" s="11" t="b">
        <f t="shared" ref="W783:W846" si="167">SUMIFS(I:I,A:A,A783,V:V,"D")&lt;&gt;SUMIFS(I:I,A:A,A783,V:V,"C")</f>
        <v>0</v>
      </c>
      <c r="X783" s="11" t="b">
        <f t="shared" ref="X783:X846" si="168">IF(V783&lt;&gt;"",OR(AND(NOT(ISBLANK(B783)),NOT(ISBLANK(D783))),AND(ISBLANK(B783),ISBLANK(D783))),FALSE)</f>
        <v>0</v>
      </c>
      <c r="Y783" s="12">
        <f t="shared" ref="Y783:Y846" si="169">IF(W783=FALSE,0,1)</f>
        <v>0</v>
      </c>
      <c r="Z783" s="11">
        <f t="shared" si="159"/>
        <v>0</v>
      </c>
      <c r="AA783" s="11">
        <f t="shared" si="160"/>
        <v>0</v>
      </c>
      <c r="AB783" s="11">
        <f t="shared" ref="AB783:AB846" si="170">IF(A783&lt;&gt;0,0,1)</f>
        <v>1</v>
      </c>
      <c r="AC783" s="11">
        <f t="shared" ref="AC783:AC846" si="171">IF(H783&lt;&gt;0,0,1)</f>
        <v>1</v>
      </c>
      <c r="AE783" s="11" t="str">
        <f>IF(E783&lt;&gt;"",OR(VLOOKUP(H783,DONNEES!$G$2:$H$7,2,0)="09",VLOOKUP(H783,DONNEES!$G$2:$H$7,2,0)="19"),"")</f>
        <v/>
      </c>
      <c r="AJ783" s="17" t="b">
        <f t="shared" si="161"/>
        <v>1</v>
      </c>
      <c r="AK783" s="11" t="str">
        <f t="shared" si="162"/>
        <v/>
      </c>
      <c r="AL783" s="11" t="str">
        <f t="shared" si="163"/>
        <v/>
      </c>
      <c r="AM783" s="11" t="str">
        <f t="shared" si="165"/>
        <v/>
      </c>
      <c r="AN783" s="11" t="str">
        <f t="shared" si="164"/>
        <v/>
      </c>
    </row>
    <row r="784" spans="1:40" x14ac:dyDescent="0.25">
      <c r="A784" s="6"/>
      <c r="B784" s="6"/>
      <c r="C784" s="2" t="str">
        <f>IFERROR(VLOOKUP(B784,DONNEES!$E:$F,2,0),"")</f>
        <v/>
      </c>
      <c r="D784" s="6"/>
      <c r="E784" s="6"/>
      <c r="F784" s="6"/>
      <c r="G784" s="6"/>
      <c r="H784" s="6"/>
      <c r="I784" s="6"/>
      <c r="J784" s="6"/>
      <c r="K784" s="6"/>
      <c r="L784" s="6"/>
      <c r="M784" s="2" t="str">
        <f>IFERROR(VLOOKUP(L784,DONNEES!$P$2:$Q$8,2,0),"")</f>
        <v/>
      </c>
      <c r="N784" s="6"/>
      <c r="O784" s="18"/>
      <c r="P784" s="18"/>
      <c r="Q784" s="6"/>
      <c r="R784" s="2" t="str">
        <f>IFERROR(VLOOKUP(Q784,DONNEES!$N$2:$O$17,2,0),"")</f>
        <v/>
      </c>
      <c r="S784" s="6"/>
      <c r="T784" s="2" t="str">
        <f>IFERROR(VLOOKUP(S784,DONNEES!$R$2:$S$6,2,0),"")</f>
        <v/>
      </c>
      <c r="V784" s="11" t="str">
        <f t="shared" si="166"/>
        <v/>
      </c>
      <c r="W784" s="11" t="b">
        <f t="shared" si="167"/>
        <v>0</v>
      </c>
      <c r="X784" s="11" t="b">
        <f t="shared" si="168"/>
        <v>0</v>
      </c>
      <c r="Y784" s="12">
        <f t="shared" si="169"/>
        <v>0</v>
      </c>
      <c r="Z784" s="11">
        <f t="shared" ref="Z784:Z847" si="172">IF(X784=FALSE,0,1)</f>
        <v>0</v>
      </c>
      <c r="AA784" s="11">
        <f t="shared" ref="AA784:AA847" si="173">AB784-AC784</f>
        <v>0</v>
      </c>
      <c r="AB784" s="11">
        <f t="shared" si="170"/>
        <v>1</v>
      </c>
      <c r="AC784" s="11">
        <f t="shared" si="171"/>
        <v>1</v>
      </c>
      <c r="AE784" s="11" t="str">
        <f>IF(E784&lt;&gt;"",OR(VLOOKUP(H784,DONNEES!$G$2:$H$7,2,0)="09",VLOOKUP(H784,DONNEES!$G$2:$H$7,2,0)="19"),"")</f>
        <v/>
      </c>
      <c r="AJ784" s="17" t="b">
        <f t="shared" ref="AJ784:AJ847" si="174">IF(D784="",E784="",IF(D784&lt;&gt;"",E784&lt;&gt;""))</f>
        <v>1</v>
      </c>
      <c r="AK784" s="11" t="str">
        <f t="shared" ref="AK784:AK847" si="175">LEFT(B784,1)</f>
        <v/>
      </c>
      <c r="AL784" s="11" t="str">
        <f t="shared" ref="AL784:AL847" si="176">IF(AK784="635","7","")</f>
        <v/>
      </c>
      <c r="AM784" s="11" t="str">
        <f t="shared" si="165"/>
        <v/>
      </c>
      <c r="AN784" s="11" t="str">
        <f t="shared" si="164"/>
        <v/>
      </c>
    </row>
    <row r="785" spans="1:40" x14ac:dyDescent="0.25">
      <c r="A785" s="6"/>
      <c r="B785" s="6"/>
      <c r="C785" s="2" t="str">
        <f>IFERROR(VLOOKUP(B785,DONNEES!$E:$F,2,0),"")</f>
        <v/>
      </c>
      <c r="D785" s="6"/>
      <c r="E785" s="6"/>
      <c r="F785" s="6"/>
      <c r="G785" s="6"/>
      <c r="H785" s="6"/>
      <c r="I785" s="6"/>
      <c r="J785" s="6"/>
      <c r="K785" s="6"/>
      <c r="L785" s="6"/>
      <c r="M785" s="2" t="str">
        <f>IFERROR(VLOOKUP(L785,DONNEES!$P$2:$Q$8,2,0),"")</f>
        <v/>
      </c>
      <c r="N785" s="6"/>
      <c r="O785" s="18"/>
      <c r="P785" s="18"/>
      <c r="Q785" s="6"/>
      <c r="R785" s="2" t="str">
        <f>IFERROR(VLOOKUP(Q785,DONNEES!$N$2:$O$17,2,0),"")</f>
        <v/>
      </c>
      <c r="S785" s="6"/>
      <c r="T785" s="2" t="str">
        <f>IFERROR(VLOOKUP(S785,DONNEES!$R$2:$S$6,2,0),"")</f>
        <v/>
      </c>
      <c r="V785" s="11" t="str">
        <f t="shared" si="166"/>
        <v/>
      </c>
      <c r="W785" s="11" t="b">
        <f t="shared" si="167"/>
        <v>0</v>
      </c>
      <c r="X785" s="11" t="b">
        <f t="shared" si="168"/>
        <v>0</v>
      </c>
      <c r="Y785" s="12">
        <f t="shared" si="169"/>
        <v>0</v>
      </c>
      <c r="Z785" s="11">
        <f t="shared" si="172"/>
        <v>0</v>
      </c>
      <c r="AA785" s="11">
        <f t="shared" si="173"/>
        <v>0</v>
      </c>
      <c r="AB785" s="11">
        <f t="shared" si="170"/>
        <v>1</v>
      </c>
      <c r="AC785" s="11">
        <f t="shared" si="171"/>
        <v>1</v>
      </c>
      <c r="AE785" s="11" t="str">
        <f>IF(E785&lt;&gt;"",OR(VLOOKUP(H785,DONNEES!$G$2:$H$7,2,0)="09",VLOOKUP(H785,DONNEES!$G$2:$H$7,2,0)="19"),"")</f>
        <v/>
      </c>
      <c r="AJ785" s="17" t="b">
        <f t="shared" si="174"/>
        <v>1</v>
      </c>
      <c r="AK785" s="11" t="str">
        <f t="shared" si="175"/>
        <v/>
      </c>
      <c r="AL785" s="11" t="str">
        <f t="shared" si="176"/>
        <v/>
      </c>
      <c r="AM785" s="11" t="str">
        <f t="shared" si="165"/>
        <v/>
      </c>
      <c r="AN785" s="11" t="str">
        <f t="shared" si="164"/>
        <v/>
      </c>
    </row>
    <row r="786" spans="1:40" x14ac:dyDescent="0.25">
      <c r="A786" s="6"/>
      <c r="B786" s="6"/>
      <c r="C786" s="2" t="str">
        <f>IFERROR(VLOOKUP(B786,DONNEES!$E:$F,2,0),"")</f>
        <v/>
      </c>
      <c r="D786" s="6"/>
      <c r="E786" s="6"/>
      <c r="F786" s="6"/>
      <c r="G786" s="6"/>
      <c r="H786" s="6"/>
      <c r="I786" s="6"/>
      <c r="J786" s="6"/>
      <c r="K786" s="6"/>
      <c r="L786" s="6"/>
      <c r="M786" s="2" t="str">
        <f>IFERROR(VLOOKUP(L786,DONNEES!$P$2:$Q$8,2,0),"")</f>
        <v/>
      </c>
      <c r="N786" s="6"/>
      <c r="O786" s="18"/>
      <c r="P786" s="18"/>
      <c r="Q786" s="6"/>
      <c r="R786" s="2" t="str">
        <f>IFERROR(VLOOKUP(Q786,DONNEES!$N$2:$O$17,2,0),"")</f>
        <v/>
      </c>
      <c r="S786" s="6"/>
      <c r="T786" s="2" t="str">
        <f>IFERROR(VLOOKUP(S786,DONNEES!$R$2:$S$6,2,0),"")</f>
        <v/>
      </c>
      <c r="V786" s="11" t="str">
        <f t="shared" si="166"/>
        <v/>
      </c>
      <c r="W786" s="11" t="b">
        <f t="shared" si="167"/>
        <v>0</v>
      </c>
      <c r="X786" s="11" t="b">
        <f t="shared" si="168"/>
        <v>0</v>
      </c>
      <c r="Y786" s="12">
        <f t="shared" si="169"/>
        <v>0</v>
      </c>
      <c r="Z786" s="11">
        <f t="shared" si="172"/>
        <v>0</v>
      </c>
      <c r="AA786" s="11">
        <f t="shared" si="173"/>
        <v>0</v>
      </c>
      <c r="AB786" s="11">
        <f t="shared" si="170"/>
        <v>1</v>
      </c>
      <c r="AC786" s="11">
        <f t="shared" si="171"/>
        <v>1</v>
      </c>
      <c r="AE786" s="11" t="str">
        <f>IF(E786&lt;&gt;"",OR(VLOOKUP(H786,DONNEES!$G$2:$H$7,2,0)="09",VLOOKUP(H786,DONNEES!$G$2:$H$7,2,0)="19"),"")</f>
        <v/>
      </c>
      <c r="AJ786" s="17" t="b">
        <f t="shared" si="174"/>
        <v>1</v>
      </c>
      <c r="AK786" s="11" t="str">
        <f t="shared" si="175"/>
        <v/>
      </c>
      <c r="AL786" s="11" t="str">
        <f t="shared" si="176"/>
        <v/>
      </c>
      <c r="AM786" s="11" t="str">
        <f t="shared" si="165"/>
        <v/>
      </c>
      <c r="AN786" s="11" t="str">
        <f t="shared" si="164"/>
        <v/>
      </c>
    </row>
    <row r="787" spans="1:40" x14ac:dyDescent="0.25">
      <c r="A787" s="6"/>
      <c r="B787" s="6"/>
      <c r="C787" s="2" t="str">
        <f>IFERROR(VLOOKUP(B787,DONNEES!$E:$F,2,0),"")</f>
        <v/>
      </c>
      <c r="D787" s="6"/>
      <c r="E787" s="6"/>
      <c r="F787" s="6"/>
      <c r="G787" s="6"/>
      <c r="H787" s="6"/>
      <c r="I787" s="6"/>
      <c r="J787" s="6"/>
      <c r="K787" s="6"/>
      <c r="L787" s="6"/>
      <c r="M787" s="2" t="str">
        <f>IFERROR(VLOOKUP(L787,DONNEES!$P$2:$Q$8,2,0),"")</f>
        <v/>
      </c>
      <c r="N787" s="6"/>
      <c r="O787" s="18"/>
      <c r="P787" s="18"/>
      <c r="Q787" s="6"/>
      <c r="R787" s="2" t="str">
        <f>IFERROR(VLOOKUP(Q787,DONNEES!$N$2:$O$17,2,0),"")</f>
        <v/>
      </c>
      <c r="S787" s="6"/>
      <c r="T787" s="2" t="str">
        <f>IFERROR(VLOOKUP(S787,DONNEES!$R$2:$S$6,2,0),"")</f>
        <v/>
      </c>
      <c r="V787" s="11" t="str">
        <f t="shared" si="166"/>
        <v/>
      </c>
      <c r="W787" s="11" t="b">
        <f t="shared" si="167"/>
        <v>0</v>
      </c>
      <c r="X787" s="11" t="b">
        <f t="shared" si="168"/>
        <v>0</v>
      </c>
      <c r="Y787" s="12">
        <f t="shared" si="169"/>
        <v>0</v>
      </c>
      <c r="Z787" s="11">
        <f t="shared" si="172"/>
        <v>0</v>
      </c>
      <c r="AA787" s="11">
        <f t="shared" si="173"/>
        <v>0</v>
      </c>
      <c r="AB787" s="11">
        <f t="shared" si="170"/>
        <v>1</v>
      </c>
      <c r="AC787" s="11">
        <f t="shared" si="171"/>
        <v>1</v>
      </c>
      <c r="AE787" s="11" t="str">
        <f>IF(E787&lt;&gt;"",OR(VLOOKUP(H787,DONNEES!$G$2:$H$7,2,0)="09",VLOOKUP(H787,DONNEES!$G$2:$H$7,2,0)="19"),"")</f>
        <v/>
      </c>
      <c r="AJ787" s="17" t="b">
        <f t="shared" si="174"/>
        <v>1</v>
      </c>
      <c r="AK787" s="11" t="str">
        <f t="shared" si="175"/>
        <v/>
      </c>
      <c r="AL787" s="11" t="str">
        <f t="shared" si="176"/>
        <v/>
      </c>
      <c r="AM787" s="11" t="str">
        <f t="shared" si="165"/>
        <v/>
      </c>
      <c r="AN787" s="11" t="str">
        <f t="shared" si="164"/>
        <v/>
      </c>
    </row>
    <row r="788" spans="1:40" x14ac:dyDescent="0.25">
      <c r="A788" s="6"/>
      <c r="B788" s="6"/>
      <c r="C788" s="2" t="str">
        <f>IFERROR(VLOOKUP(B788,DONNEES!$E:$F,2,0),"")</f>
        <v/>
      </c>
      <c r="D788" s="6"/>
      <c r="E788" s="6"/>
      <c r="F788" s="6"/>
      <c r="G788" s="6"/>
      <c r="H788" s="6"/>
      <c r="I788" s="6"/>
      <c r="J788" s="6"/>
      <c r="K788" s="6"/>
      <c r="L788" s="6"/>
      <c r="M788" s="2" t="str">
        <f>IFERROR(VLOOKUP(L788,DONNEES!$P$2:$Q$8,2,0),"")</f>
        <v/>
      </c>
      <c r="N788" s="6"/>
      <c r="O788" s="18"/>
      <c r="P788" s="18"/>
      <c r="Q788" s="6"/>
      <c r="R788" s="2" t="str">
        <f>IFERROR(VLOOKUP(Q788,DONNEES!$N$2:$O$17,2,0),"")</f>
        <v/>
      </c>
      <c r="S788" s="6"/>
      <c r="T788" s="2" t="str">
        <f>IFERROR(VLOOKUP(S788,DONNEES!$R$2:$S$6,2,0),"")</f>
        <v/>
      </c>
      <c r="V788" s="11" t="str">
        <f t="shared" si="166"/>
        <v/>
      </c>
      <c r="W788" s="11" t="b">
        <f t="shared" si="167"/>
        <v>0</v>
      </c>
      <c r="X788" s="11" t="b">
        <f t="shared" si="168"/>
        <v>0</v>
      </c>
      <c r="Y788" s="12">
        <f t="shared" si="169"/>
        <v>0</v>
      </c>
      <c r="Z788" s="11">
        <f t="shared" si="172"/>
        <v>0</v>
      </c>
      <c r="AA788" s="11">
        <f t="shared" si="173"/>
        <v>0</v>
      </c>
      <c r="AB788" s="11">
        <f t="shared" si="170"/>
        <v>1</v>
      </c>
      <c r="AC788" s="11">
        <f t="shared" si="171"/>
        <v>1</v>
      </c>
      <c r="AE788" s="11" t="str">
        <f>IF(E788&lt;&gt;"",OR(VLOOKUP(H788,DONNEES!$G$2:$H$7,2,0)="09",VLOOKUP(H788,DONNEES!$G$2:$H$7,2,0)="19"),"")</f>
        <v/>
      </c>
      <c r="AJ788" s="17" t="b">
        <f t="shared" si="174"/>
        <v>1</v>
      </c>
      <c r="AK788" s="11" t="str">
        <f t="shared" si="175"/>
        <v/>
      </c>
      <c r="AL788" s="11" t="str">
        <f t="shared" si="176"/>
        <v/>
      </c>
      <c r="AM788" s="11" t="str">
        <f t="shared" si="165"/>
        <v/>
      </c>
      <c r="AN788" s="11" t="str">
        <f t="shared" si="164"/>
        <v/>
      </c>
    </row>
    <row r="789" spans="1:40" x14ac:dyDescent="0.25">
      <c r="A789" s="6"/>
      <c r="B789" s="6"/>
      <c r="C789" s="2" t="str">
        <f>IFERROR(VLOOKUP(B789,DONNEES!$E:$F,2,0),"")</f>
        <v/>
      </c>
      <c r="D789" s="6"/>
      <c r="E789" s="6"/>
      <c r="F789" s="6"/>
      <c r="G789" s="6"/>
      <c r="H789" s="6"/>
      <c r="I789" s="6"/>
      <c r="J789" s="6"/>
      <c r="K789" s="6"/>
      <c r="L789" s="6"/>
      <c r="M789" s="2" t="str">
        <f>IFERROR(VLOOKUP(L789,DONNEES!$P$2:$Q$8,2,0),"")</f>
        <v/>
      </c>
      <c r="N789" s="6"/>
      <c r="O789" s="18"/>
      <c r="P789" s="18"/>
      <c r="Q789" s="6"/>
      <c r="R789" s="2" t="str">
        <f>IFERROR(VLOOKUP(Q789,DONNEES!$N$2:$O$17,2,0),"")</f>
        <v/>
      </c>
      <c r="S789" s="6"/>
      <c r="T789" s="2" t="str">
        <f>IFERROR(VLOOKUP(S789,DONNEES!$R$2:$S$6,2,0),"")</f>
        <v/>
      </c>
      <c r="V789" s="11" t="str">
        <f t="shared" si="166"/>
        <v/>
      </c>
      <c r="W789" s="11" t="b">
        <f t="shared" si="167"/>
        <v>0</v>
      </c>
      <c r="X789" s="11" t="b">
        <f t="shared" si="168"/>
        <v>0</v>
      </c>
      <c r="Y789" s="12">
        <f t="shared" si="169"/>
        <v>0</v>
      </c>
      <c r="Z789" s="11">
        <f t="shared" si="172"/>
        <v>0</v>
      </c>
      <c r="AA789" s="11">
        <f t="shared" si="173"/>
        <v>0</v>
      </c>
      <c r="AB789" s="11">
        <f t="shared" si="170"/>
        <v>1</v>
      </c>
      <c r="AC789" s="11">
        <f t="shared" si="171"/>
        <v>1</v>
      </c>
      <c r="AE789" s="11" t="str">
        <f>IF(E789&lt;&gt;"",OR(VLOOKUP(H789,DONNEES!$G$2:$H$7,2,0)="09",VLOOKUP(H789,DONNEES!$G$2:$H$7,2,0)="19"),"")</f>
        <v/>
      </c>
      <c r="AJ789" s="17" t="b">
        <f t="shared" si="174"/>
        <v>1</v>
      </c>
      <c r="AK789" s="11" t="str">
        <f t="shared" si="175"/>
        <v/>
      </c>
      <c r="AL789" s="11" t="str">
        <f t="shared" si="176"/>
        <v/>
      </c>
      <c r="AM789" s="11" t="str">
        <f t="shared" si="165"/>
        <v/>
      </c>
      <c r="AN789" s="11" t="str">
        <f t="shared" si="164"/>
        <v/>
      </c>
    </row>
    <row r="790" spans="1:40" x14ac:dyDescent="0.25">
      <c r="A790" s="6"/>
      <c r="B790" s="6"/>
      <c r="C790" s="2" t="str">
        <f>IFERROR(VLOOKUP(B790,DONNEES!$E:$F,2,0),"")</f>
        <v/>
      </c>
      <c r="D790" s="6"/>
      <c r="E790" s="6"/>
      <c r="F790" s="6"/>
      <c r="G790" s="6"/>
      <c r="H790" s="6"/>
      <c r="I790" s="6"/>
      <c r="J790" s="6"/>
      <c r="K790" s="6"/>
      <c r="L790" s="6"/>
      <c r="M790" s="2" t="str">
        <f>IFERROR(VLOOKUP(L790,DONNEES!$P$2:$Q$8,2,0),"")</f>
        <v/>
      </c>
      <c r="N790" s="6"/>
      <c r="O790" s="18"/>
      <c r="P790" s="18"/>
      <c r="Q790" s="6"/>
      <c r="R790" s="2" t="str">
        <f>IFERROR(VLOOKUP(Q790,DONNEES!$N$2:$O$17,2,0),"")</f>
        <v/>
      </c>
      <c r="S790" s="6"/>
      <c r="T790" s="2" t="str">
        <f>IFERROR(VLOOKUP(S790,DONNEES!$R$2:$S$6,2,0),"")</f>
        <v/>
      </c>
      <c r="V790" s="11" t="str">
        <f t="shared" si="166"/>
        <v/>
      </c>
      <c r="W790" s="11" t="b">
        <f t="shared" si="167"/>
        <v>0</v>
      </c>
      <c r="X790" s="11" t="b">
        <f t="shared" si="168"/>
        <v>0</v>
      </c>
      <c r="Y790" s="12">
        <f t="shared" si="169"/>
        <v>0</v>
      </c>
      <c r="Z790" s="11">
        <f t="shared" si="172"/>
        <v>0</v>
      </c>
      <c r="AA790" s="11">
        <f t="shared" si="173"/>
        <v>0</v>
      </c>
      <c r="AB790" s="11">
        <f t="shared" si="170"/>
        <v>1</v>
      </c>
      <c r="AC790" s="11">
        <f t="shared" si="171"/>
        <v>1</v>
      </c>
      <c r="AE790" s="11" t="str">
        <f>IF(E790&lt;&gt;"",OR(VLOOKUP(H790,DONNEES!$G$2:$H$7,2,0)="09",VLOOKUP(H790,DONNEES!$G$2:$H$7,2,0)="19"),"")</f>
        <v/>
      </c>
      <c r="AJ790" s="17" t="b">
        <f t="shared" si="174"/>
        <v>1</v>
      </c>
      <c r="AK790" s="11" t="str">
        <f t="shared" si="175"/>
        <v/>
      </c>
      <c r="AL790" s="11" t="str">
        <f t="shared" si="176"/>
        <v/>
      </c>
      <c r="AM790" s="11" t="str">
        <f t="shared" si="165"/>
        <v/>
      </c>
      <c r="AN790" s="11" t="str">
        <f t="shared" si="164"/>
        <v/>
      </c>
    </row>
    <row r="791" spans="1:40" x14ac:dyDescent="0.25">
      <c r="A791" s="6"/>
      <c r="B791" s="6"/>
      <c r="C791" s="2" t="str">
        <f>IFERROR(VLOOKUP(B791,DONNEES!$E:$F,2,0),"")</f>
        <v/>
      </c>
      <c r="D791" s="6"/>
      <c r="E791" s="6"/>
      <c r="F791" s="6"/>
      <c r="G791" s="6"/>
      <c r="H791" s="6"/>
      <c r="I791" s="6"/>
      <c r="J791" s="6"/>
      <c r="K791" s="6"/>
      <c r="L791" s="6"/>
      <c r="M791" s="2" t="str">
        <f>IFERROR(VLOOKUP(L791,DONNEES!$P$2:$Q$8,2,0),"")</f>
        <v/>
      </c>
      <c r="N791" s="6"/>
      <c r="O791" s="18"/>
      <c r="P791" s="18"/>
      <c r="Q791" s="6"/>
      <c r="R791" s="2" t="str">
        <f>IFERROR(VLOOKUP(Q791,DONNEES!$N$2:$O$17,2,0),"")</f>
        <v/>
      </c>
      <c r="S791" s="6"/>
      <c r="T791" s="2" t="str">
        <f>IFERROR(VLOOKUP(S791,DONNEES!$R$2:$S$6,2,0),"")</f>
        <v/>
      </c>
      <c r="V791" s="11" t="str">
        <f t="shared" si="166"/>
        <v/>
      </c>
      <c r="W791" s="11" t="b">
        <f t="shared" si="167"/>
        <v>0</v>
      </c>
      <c r="X791" s="11" t="b">
        <f t="shared" si="168"/>
        <v>0</v>
      </c>
      <c r="Y791" s="12">
        <f t="shared" si="169"/>
        <v>0</v>
      </c>
      <c r="Z791" s="11">
        <f t="shared" si="172"/>
        <v>0</v>
      </c>
      <c r="AA791" s="11">
        <f t="shared" si="173"/>
        <v>0</v>
      </c>
      <c r="AB791" s="11">
        <f t="shared" si="170"/>
        <v>1</v>
      </c>
      <c r="AC791" s="11">
        <f t="shared" si="171"/>
        <v>1</v>
      </c>
      <c r="AE791" s="11" t="str">
        <f>IF(E791&lt;&gt;"",OR(VLOOKUP(H791,DONNEES!$G$2:$H$7,2,0)="09",VLOOKUP(H791,DONNEES!$G$2:$H$7,2,0)="19"),"")</f>
        <v/>
      </c>
      <c r="AJ791" s="17" t="b">
        <f t="shared" si="174"/>
        <v>1</v>
      </c>
      <c r="AK791" s="11" t="str">
        <f t="shared" si="175"/>
        <v/>
      </c>
      <c r="AL791" s="11" t="str">
        <f t="shared" si="176"/>
        <v/>
      </c>
      <c r="AM791" s="11" t="str">
        <f t="shared" si="165"/>
        <v/>
      </c>
      <c r="AN791" s="11" t="str">
        <f t="shared" si="164"/>
        <v/>
      </c>
    </row>
    <row r="792" spans="1:40" x14ac:dyDescent="0.25">
      <c r="A792" s="6"/>
      <c r="B792" s="6"/>
      <c r="C792" s="2" t="str">
        <f>IFERROR(VLOOKUP(B792,DONNEES!$E:$F,2,0),"")</f>
        <v/>
      </c>
      <c r="D792" s="6"/>
      <c r="E792" s="6"/>
      <c r="F792" s="6"/>
      <c r="G792" s="6"/>
      <c r="H792" s="6"/>
      <c r="I792" s="6"/>
      <c r="J792" s="6"/>
      <c r="K792" s="6"/>
      <c r="L792" s="6"/>
      <c r="M792" s="2" t="str">
        <f>IFERROR(VLOOKUP(L792,DONNEES!$P$2:$Q$8,2,0),"")</f>
        <v/>
      </c>
      <c r="N792" s="6"/>
      <c r="O792" s="18"/>
      <c r="P792" s="18"/>
      <c r="Q792" s="6"/>
      <c r="R792" s="2" t="str">
        <f>IFERROR(VLOOKUP(Q792,DONNEES!$N$2:$O$17,2,0),"")</f>
        <v/>
      </c>
      <c r="S792" s="6"/>
      <c r="T792" s="2" t="str">
        <f>IFERROR(VLOOKUP(S792,DONNEES!$R$2:$S$6,2,0),"")</f>
        <v/>
      </c>
      <c r="V792" s="11" t="str">
        <f t="shared" si="166"/>
        <v/>
      </c>
      <c r="W792" s="11" t="b">
        <f t="shared" si="167"/>
        <v>0</v>
      </c>
      <c r="X792" s="11" t="b">
        <f t="shared" si="168"/>
        <v>0</v>
      </c>
      <c r="Y792" s="12">
        <f t="shared" si="169"/>
        <v>0</v>
      </c>
      <c r="Z792" s="11">
        <f t="shared" si="172"/>
        <v>0</v>
      </c>
      <c r="AA792" s="11">
        <f t="shared" si="173"/>
        <v>0</v>
      </c>
      <c r="AB792" s="11">
        <f t="shared" si="170"/>
        <v>1</v>
      </c>
      <c r="AC792" s="11">
        <f t="shared" si="171"/>
        <v>1</v>
      </c>
      <c r="AE792" s="11" t="str">
        <f>IF(E792&lt;&gt;"",OR(VLOOKUP(H792,DONNEES!$G$2:$H$7,2,0)="09",VLOOKUP(H792,DONNEES!$G$2:$H$7,2,0)="19"),"")</f>
        <v/>
      </c>
      <c r="AJ792" s="17" t="b">
        <f t="shared" si="174"/>
        <v>1</v>
      </c>
      <c r="AK792" s="11" t="str">
        <f t="shared" si="175"/>
        <v/>
      </c>
      <c r="AL792" s="11" t="str">
        <f t="shared" si="176"/>
        <v/>
      </c>
      <c r="AM792" s="11" t="str">
        <f t="shared" si="165"/>
        <v/>
      </c>
      <c r="AN792" s="11" t="str">
        <f t="shared" si="164"/>
        <v/>
      </c>
    </row>
    <row r="793" spans="1:40" x14ac:dyDescent="0.25">
      <c r="A793" s="6"/>
      <c r="B793" s="6"/>
      <c r="C793" s="2" t="str">
        <f>IFERROR(VLOOKUP(B793,DONNEES!$E:$F,2,0),"")</f>
        <v/>
      </c>
      <c r="D793" s="6"/>
      <c r="E793" s="6"/>
      <c r="F793" s="6"/>
      <c r="G793" s="6"/>
      <c r="H793" s="6"/>
      <c r="I793" s="6"/>
      <c r="J793" s="6"/>
      <c r="K793" s="6"/>
      <c r="L793" s="6"/>
      <c r="M793" s="2" t="str">
        <f>IFERROR(VLOOKUP(L793,DONNEES!$P$2:$Q$8,2,0),"")</f>
        <v/>
      </c>
      <c r="N793" s="6"/>
      <c r="O793" s="18"/>
      <c r="P793" s="18"/>
      <c r="Q793" s="6"/>
      <c r="R793" s="2" t="str">
        <f>IFERROR(VLOOKUP(Q793,DONNEES!$N$2:$O$17,2,0),"")</f>
        <v/>
      </c>
      <c r="S793" s="6"/>
      <c r="T793" s="2" t="str">
        <f>IFERROR(VLOOKUP(S793,DONNEES!$R$2:$S$6,2,0),"")</f>
        <v/>
      </c>
      <c r="V793" s="11" t="str">
        <f t="shared" si="166"/>
        <v/>
      </c>
      <c r="W793" s="11" t="b">
        <f t="shared" si="167"/>
        <v>0</v>
      </c>
      <c r="X793" s="11" t="b">
        <f t="shared" si="168"/>
        <v>0</v>
      </c>
      <c r="Y793" s="12">
        <f t="shared" si="169"/>
        <v>0</v>
      </c>
      <c r="Z793" s="11">
        <f t="shared" si="172"/>
        <v>0</v>
      </c>
      <c r="AA793" s="11">
        <f t="shared" si="173"/>
        <v>0</v>
      </c>
      <c r="AB793" s="11">
        <f t="shared" si="170"/>
        <v>1</v>
      </c>
      <c r="AC793" s="11">
        <f t="shared" si="171"/>
        <v>1</v>
      </c>
      <c r="AE793" s="11" t="str">
        <f>IF(E793&lt;&gt;"",OR(VLOOKUP(H793,DONNEES!$G$2:$H$7,2,0)="09",VLOOKUP(H793,DONNEES!$G$2:$H$7,2,0)="19"),"")</f>
        <v/>
      </c>
      <c r="AJ793" s="17" t="b">
        <f t="shared" si="174"/>
        <v>1</v>
      </c>
      <c r="AK793" s="11" t="str">
        <f t="shared" si="175"/>
        <v/>
      </c>
      <c r="AL793" s="11" t="str">
        <f t="shared" si="176"/>
        <v/>
      </c>
      <c r="AM793" s="11" t="str">
        <f t="shared" si="165"/>
        <v/>
      </c>
      <c r="AN793" s="11" t="str">
        <f t="shared" ref="AN793:AN856" si="177">IF(AL793&lt;&gt;"",AL793,AM793)</f>
        <v/>
      </c>
    </row>
    <row r="794" spans="1:40" x14ac:dyDescent="0.25">
      <c r="A794" s="6"/>
      <c r="B794" s="6"/>
      <c r="C794" s="2" t="str">
        <f>IFERROR(VLOOKUP(B794,DONNEES!$E:$F,2,0),"")</f>
        <v/>
      </c>
      <c r="D794" s="6"/>
      <c r="E794" s="6"/>
      <c r="F794" s="6"/>
      <c r="G794" s="6"/>
      <c r="H794" s="6"/>
      <c r="I794" s="6"/>
      <c r="J794" s="6"/>
      <c r="K794" s="6"/>
      <c r="L794" s="6"/>
      <c r="M794" s="2" t="str">
        <f>IFERROR(VLOOKUP(L794,DONNEES!$P$2:$Q$8,2,0),"")</f>
        <v/>
      </c>
      <c r="N794" s="6"/>
      <c r="O794" s="18"/>
      <c r="P794" s="18"/>
      <c r="Q794" s="6"/>
      <c r="R794" s="2" t="str">
        <f>IFERROR(VLOOKUP(Q794,DONNEES!$N$2:$O$17,2,0),"")</f>
        <v/>
      </c>
      <c r="S794" s="6"/>
      <c r="T794" s="2" t="str">
        <f>IFERROR(VLOOKUP(S794,DONNEES!$R$2:$S$6,2,0),"")</f>
        <v/>
      </c>
      <c r="V794" s="11" t="str">
        <f t="shared" si="166"/>
        <v/>
      </c>
      <c r="W794" s="11" t="b">
        <f t="shared" si="167"/>
        <v>0</v>
      </c>
      <c r="X794" s="11" t="b">
        <f t="shared" si="168"/>
        <v>0</v>
      </c>
      <c r="Y794" s="12">
        <f t="shared" si="169"/>
        <v>0</v>
      </c>
      <c r="Z794" s="11">
        <f t="shared" si="172"/>
        <v>0</v>
      </c>
      <c r="AA794" s="11">
        <f t="shared" si="173"/>
        <v>0</v>
      </c>
      <c r="AB794" s="11">
        <f t="shared" si="170"/>
        <v>1</v>
      </c>
      <c r="AC794" s="11">
        <f t="shared" si="171"/>
        <v>1</v>
      </c>
      <c r="AE794" s="11" t="str">
        <f>IF(E794&lt;&gt;"",OR(VLOOKUP(H794,DONNEES!$G$2:$H$7,2,0)="09",VLOOKUP(H794,DONNEES!$G$2:$H$7,2,0)="19"),"")</f>
        <v/>
      </c>
      <c r="AJ794" s="17" t="b">
        <f t="shared" si="174"/>
        <v>1</v>
      </c>
      <c r="AK794" s="11" t="str">
        <f t="shared" si="175"/>
        <v/>
      </c>
      <c r="AL794" s="11" t="str">
        <f t="shared" si="176"/>
        <v/>
      </c>
      <c r="AM794" s="11" t="str">
        <f t="shared" ref="AM794:AM857" si="178">IF(MID(AK794,1,1)="7","7","")</f>
        <v/>
      </c>
      <c r="AN794" s="11" t="str">
        <f t="shared" si="177"/>
        <v/>
      </c>
    </row>
    <row r="795" spans="1:40" x14ac:dyDescent="0.25">
      <c r="A795" s="6"/>
      <c r="B795" s="6"/>
      <c r="C795" s="2" t="str">
        <f>IFERROR(VLOOKUP(B795,DONNEES!$E:$F,2,0),"")</f>
        <v/>
      </c>
      <c r="D795" s="6"/>
      <c r="E795" s="6"/>
      <c r="F795" s="6"/>
      <c r="G795" s="6"/>
      <c r="H795" s="6"/>
      <c r="I795" s="6"/>
      <c r="J795" s="6"/>
      <c r="K795" s="6"/>
      <c r="L795" s="6"/>
      <c r="M795" s="2" t="str">
        <f>IFERROR(VLOOKUP(L795,DONNEES!$P$2:$Q$8,2,0),"")</f>
        <v/>
      </c>
      <c r="N795" s="6"/>
      <c r="O795" s="18"/>
      <c r="P795" s="18"/>
      <c r="Q795" s="6"/>
      <c r="R795" s="2" t="str">
        <f>IFERROR(VLOOKUP(Q795,DONNEES!$N$2:$O$17,2,0),"")</f>
        <v/>
      </c>
      <c r="S795" s="6"/>
      <c r="T795" s="2" t="str">
        <f>IFERROR(VLOOKUP(S795,DONNEES!$R$2:$S$6,2,0),"")</f>
        <v/>
      </c>
      <c r="V795" s="11" t="str">
        <f t="shared" si="166"/>
        <v/>
      </c>
      <c r="W795" s="11" t="b">
        <f t="shared" si="167"/>
        <v>0</v>
      </c>
      <c r="X795" s="11" t="b">
        <f t="shared" si="168"/>
        <v>0</v>
      </c>
      <c r="Y795" s="12">
        <f t="shared" si="169"/>
        <v>0</v>
      </c>
      <c r="Z795" s="11">
        <f t="shared" si="172"/>
        <v>0</v>
      </c>
      <c r="AA795" s="11">
        <f t="shared" si="173"/>
        <v>0</v>
      </c>
      <c r="AB795" s="11">
        <f t="shared" si="170"/>
        <v>1</v>
      </c>
      <c r="AC795" s="11">
        <f t="shared" si="171"/>
        <v>1</v>
      </c>
      <c r="AE795" s="11" t="str">
        <f>IF(E795&lt;&gt;"",OR(VLOOKUP(H795,DONNEES!$G$2:$H$7,2,0)="09",VLOOKUP(H795,DONNEES!$G$2:$H$7,2,0)="19"),"")</f>
        <v/>
      </c>
      <c r="AJ795" s="17" t="b">
        <f t="shared" si="174"/>
        <v>1</v>
      </c>
      <c r="AK795" s="11" t="str">
        <f t="shared" si="175"/>
        <v/>
      </c>
      <c r="AL795" s="11" t="str">
        <f t="shared" si="176"/>
        <v/>
      </c>
      <c r="AM795" s="11" t="str">
        <f t="shared" si="178"/>
        <v/>
      </c>
      <c r="AN795" s="11" t="str">
        <f t="shared" si="177"/>
        <v/>
      </c>
    </row>
    <row r="796" spans="1:40" x14ac:dyDescent="0.25">
      <c r="A796" s="6"/>
      <c r="B796" s="6"/>
      <c r="C796" s="2" t="str">
        <f>IFERROR(VLOOKUP(B796,DONNEES!$E:$F,2,0),"")</f>
        <v/>
      </c>
      <c r="D796" s="6"/>
      <c r="E796" s="6"/>
      <c r="F796" s="6"/>
      <c r="G796" s="6"/>
      <c r="H796" s="6"/>
      <c r="I796" s="6"/>
      <c r="J796" s="6"/>
      <c r="K796" s="6"/>
      <c r="L796" s="6"/>
      <c r="M796" s="2" t="str">
        <f>IFERROR(VLOOKUP(L796,DONNEES!$P$2:$Q$8,2,0),"")</f>
        <v/>
      </c>
      <c r="N796" s="6"/>
      <c r="O796" s="18"/>
      <c r="P796" s="18"/>
      <c r="Q796" s="6"/>
      <c r="R796" s="2" t="str">
        <f>IFERROR(VLOOKUP(Q796,DONNEES!$N$2:$O$17,2,0),"")</f>
        <v/>
      </c>
      <c r="S796" s="6"/>
      <c r="T796" s="2" t="str">
        <f>IFERROR(VLOOKUP(S796,DONNEES!$R$2:$S$6,2,0),"")</f>
        <v/>
      </c>
      <c r="V796" s="11" t="str">
        <f t="shared" si="166"/>
        <v/>
      </c>
      <c r="W796" s="11" t="b">
        <f t="shared" si="167"/>
        <v>0</v>
      </c>
      <c r="X796" s="11" t="b">
        <f t="shared" si="168"/>
        <v>0</v>
      </c>
      <c r="Y796" s="12">
        <f t="shared" si="169"/>
        <v>0</v>
      </c>
      <c r="Z796" s="11">
        <f t="shared" si="172"/>
        <v>0</v>
      </c>
      <c r="AA796" s="11">
        <f t="shared" si="173"/>
        <v>0</v>
      </c>
      <c r="AB796" s="11">
        <f t="shared" si="170"/>
        <v>1</v>
      </c>
      <c r="AC796" s="11">
        <f t="shared" si="171"/>
        <v>1</v>
      </c>
      <c r="AE796" s="11" t="str">
        <f>IF(E796&lt;&gt;"",OR(VLOOKUP(H796,DONNEES!$G$2:$H$7,2,0)="09",VLOOKUP(H796,DONNEES!$G$2:$H$7,2,0)="19"),"")</f>
        <v/>
      </c>
      <c r="AJ796" s="17" t="b">
        <f t="shared" si="174"/>
        <v>1</v>
      </c>
      <c r="AK796" s="11" t="str">
        <f t="shared" si="175"/>
        <v/>
      </c>
      <c r="AL796" s="11" t="str">
        <f t="shared" si="176"/>
        <v/>
      </c>
      <c r="AM796" s="11" t="str">
        <f t="shared" si="178"/>
        <v/>
      </c>
      <c r="AN796" s="11" t="str">
        <f t="shared" si="177"/>
        <v/>
      </c>
    </row>
    <row r="797" spans="1:40" x14ac:dyDescent="0.25">
      <c r="A797" s="6"/>
      <c r="B797" s="6"/>
      <c r="C797" s="2" t="str">
        <f>IFERROR(VLOOKUP(B797,DONNEES!$E:$F,2,0),"")</f>
        <v/>
      </c>
      <c r="D797" s="6"/>
      <c r="E797" s="6"/>
      <c r="F797" s="6"/>
      <c r="G797" s="6"/>
      <c r="H797" s="6"/>
      <c r="I797" s="6"/>
      <c r="J797" s="6"/>
      <c r="K797" s="6"/>
      <c r="L797" s="6"/>
      <c r="M797" s="2" t="str">
        <f>IFERROR(VLOOKUP(L797,DONNEES!$P$2:$Q$8,2,0),"")</f>
        <v/>
      </c>
      <c r="N797" s="6"/>
      <c r="O797" s="18"/>
      <c r="P797" s="18"/>
      <c r="Q797" s="6"/>
      <c r="R797" s="2" t="str">
        <f>IFERROR(VLOOKUP(Q797,DONNEES!$N$2:$O$17,2,0),"")</f>
        <v/>
      </c>
      <c r="S797" s="6"/>
      <c r="T797" s="2" t="str">
        <f>IFERROR(VLOOKUP(S797,DONNEES!$R$2:$S$6,2,0),"")</f>
        <v/>
      </c>
      <c r="V797" s="11" t="str">
        <f t="shared" si="166"/>
        <v/>
      </c>
      <c r="W797" s="11" t="b">
        <f t="shared" si="167"/>
        <v>0</v>
      </c>
      <c r="X797" s="11" t="b">
        <f t="shared" si="168"/>
        <v>0</v>
      </c>
      <c r="Y797" s="12">
        <f t="shared" si="169"/>
        <v>0</v>
      </c>
      <c r="Z797" s="11">
        <f t="shared" si="172"/>
        <v>0</v>
      </c>
      <c r="AA797" s="11">
        <f t="shared" si="173"/>
        <v>0</v>
      </c>
      <c r="AB797" s="11">
        <f t="shared" si="170"/>
        <v>1</v>
      </c>
      <c r="AC797" s="11">
        <f t="shared" si="171"/>
        <v>1</v>
      </c>
      <c r="AE797" s="11" t="str">
        <f>IF(E797&lt;&gt;"",OR(VLOOKUP(H797,DONNEES!$G$2:$H$7,2,0)="09",VLOOKUP(H797,DONNEES!$G$2:$H$7,2,0)="19"),"")</f>
        <v/>
      </c>
      <c r="AJ797" s="17" t="b">
        <f t="shared" si="174"/>
        <v>1</v>
      </c>
      <c r="AK797" s="11" t="str">
        <f t="shared" si="175"/>
        <v/>
      </c>
      <c r="AL797" s="11" t="str">
        <f t="shared" si="176"/>
        <v/>
      </c>
      <c r="AM797" s="11" t="str">
        <f t="shared" si="178"/>
        <v/>
      </c>
      <c r="AN797" s="11" t="str">
        <f t="shared" si="177"/>
        <v/>
      </c>
    </row>
    <row r="798" spans="1:40" x14ac:dyDescent="0.25">
      <c r="A798" s="6"/>
      <c r="B798" s="6"/>
      <c r="C798" s="2" t="str">
        <f>IFERROR(VLOOKUP(B798,DONNEES!$E:$F,2,0),"")</f>
        <v/>
      </c>
      <c r="D798" s="6"/>
      <c r="E798" s="6"/>
      <c r="F798" s="6"/>
      <c r="G798" s="6"/>
      <c r="H798" s="6"/>
      <c r="I798" s="6"/>
      <c r="J798" s="6"/>
      <c r="K798" s="6"/>
      <c r="L798" s="6"/>
      <c r="M798" s="2" t="str">
        <f>IFERROR(VLOOKUP(L798,DONNEES!$P$2:$Q$8,2,0),"")</f>
        <v/>
      </c>
      <c r="N798" s="6"/>
      <c r="O798" s="18"/>
      <c r="P798" s="18"/>
      <c r="Q798" s="6"/>
      <c r="R798" s="2" t="str">
        <f>IFERROR(VLOOKUP(Q798,DONNEES!$N$2:$O$17,2,0),"")</f>
        <v/>
      </c>
      <c r="S798" s="6"/>
      <c r="T798" s="2" t="str">
        <f>IFERROR(VLOOKUP(S798,DONNEES!$R$2:$S$6,2,0),"")</f>
        <v/>
      </c>
      <c r="V798" s="11" t="str">
        <f t="shared" si="166"/>
        <v/>
      </c>
      <c r="W798" s="11" t="b">
        <f t="shared" si="167"/>
        <v>0</v>
      </c>
      <c r="X798" s="11" t="b">
        <f t="shared" si="168"/>
        <v>0</v>
      </c>
      <c r="Y798" s="12">
        <f t="shared" si="169"/>
        <v>0</v>
      </c>
      <c r="Z798" s="11">
        <f t="shared" si="172"/>
        <v>0</v>
      </c>
      <c r="AA798" s="11">
        <f t="shared" si="173"/>
        <v>0</v>
      </c>
      <c r="AB798" s="11">
        <f t="shared" si="170"/>
        <v>1</v>
      </c>
      <c r="AC798" s="11">
        <f t="shared" si="171"/>
        <v>1</v>
      </c>
      <c r="AE798" s="11" t="str">
        <f>IF(E798&lt;&gt;"",OR(VLOOKUP(H798,DONNEES!$G$2:$H$7,2,0)="09",VLOOKUP(H798,DONNEES!$G$2:$H$7,2,0)="19"),"")</f>
        <v/>
      </c>
      <c r="AJ798" s="17" t="b">
        <f t="shared" si="174"/>
        <v>1</v>
      </c>
      <c r="AK798" s="11" t="str">
        <f t="shared" si="175"/>
        <v/>
      </c>
      <c r="AL798" s="11" t="str">
        <f t="shared" si="176"/>
        <v/>
      </c>
      <c r="AM798" s="11" t="str">
        <f t="shared" si="178"/>
        <v/>
      </c>
      <c r="AN798" s="11" t="str">
        <f t="shared" si="177"/>
        <v/>
      </c>
    </row>
    <row r="799" spans="1:40" x14ac:dyDescent="0.25">
      <c r="A799" s="6"/>
      <c r="B799" s="6"/>
      <c r="C799" s="2" t="str">
        <f>IFERROR(VLOOKUP(B799,DONNEES!$E:$F,2,0),"")</f>
        <v/>
      </c>
      <c r="D799" s="6"/>
      <c r="E799" s="6"/>
      <c r="F799" s="6"/>
      <c r="G799" s="6"/>
      <c r="H799" s="6"/>
      <c r="I799" s="6"/>
      <c r="J799" s="6"/>
      <c r="K799" s="6"/>
      <c r="L799" s="6"/>
      <c r="M799" s="2" t="str">
        <f>IFERROR(VLOOKUP(L799,DONNEES!$P$2:$Q$8,2,0),"")</f>
        <v/>
      </c>
      <c r="N799" s="6"/>
      <c r="O799" s="18"/>
      <c r="P799" s="18"/>
      <c r="Q799" s="6"/>
      <c r="R799" s="2" t="str">
        <f>IFERROR(VLOOKUP(Q799,DONNEES!$N$2:$O$17,2,0),"")</f>
        <v/>
      </c>
      <c r="S799" s="6"/>
      <c r="T799" s="2" t="str">
        <f>IFERROR(VLOOKUP(S799,DONNEES!$R$2:$S$6,2,0),"")</f>
        <v/>
      </c>
      <c r="V799" s="11" t="str">
        <f t="shared" si="166"/>
        <v/>
      </c>
      <c r="W799" s="11" t="b">
        <f t="shared" si="167"/>
        <v>0</v>
      </c>
      <c r="X799" s="11" t="b">
        <f t="shared" si="168"/>
        <v>0</v>
      </c>
      <c r="Y799" s="12">
        <f t="shared" si="169"/>
        <v>0</v>
      </c>
      <c r="Z799" s="11">
        <f t="shared" si="172"/>
        <v>0</v>
      </c>
      <c r="AA799" s="11">
        <f t="shared" si="173"/>
        <v>0</v>
      </c>
      <c r="AB799" s="11">
        <f t="shared" si="170"/>
        <v>1</v>
      </c>
      <c r="AC799" s="11">
        <f t="shared" si="171"/>
        <v>1</v>
      </c>
      <c r="AE799" s="11" t="str">
        <f>IF(E799&lt;&gt;"",OR(VLOOKUP(H799,DONNEES!$G$2:$H$7,2,0)="09",VLOOKUP(H799,DONNEES!$G$2:$H$7,2,0)="19"),"")</f>
        <v/>
      </c>
      <c r="AJ799" s="17" t="b">
        <f t="shared" si="174"/>
        <v>1</v>
      </c>
      <c r="AK799" s="11" t="str">
        <f t="shared" si="175"/>
        <v/>
      </c>
      <c r="AL799" s="11" t="str">
        <f t="shared" si="176"/>
        <v/>
      </c>
      <c r="AM799" s="11" t="str">
        <f t="shared" si="178"/>
        <v/>
      </c>
      <c r="AN799" s="11" t="str">
        <f t="shared" si="177"/>
        <v/>
      </c>
    </row>
    <row r="800" spans="1:40" x14ac:dyDescent="0.25">
      <c r="A800" s="6"/>
      <c r="B800" s="6"/>
      <c r="C800" s="2" t="str">
        <f>IFERROR(VLOOKUP(B800,DONNEES!$E:$F,2,0),"")</f>
        <v/>
      </c>
      <c r="D800" s="6"/>
      <c r="E800" s="6"/>
      <c r="F800" s="6"/>
      <c r="G800" s="6"/>
      <c r="H800" s="6"/>
      <c r="I800" s="6"/>
      <c r="J800" s="6"/>
      <c r="K800" s="6"/>
      <c r="L800" s="6"/>
      <c r="M800" s="2" t="str">
        <f>IFERROR(VLOOKUP(L800,DONNEES!$P$2:$Q$8,2,0),"")</f>
        <v/>
      </c>
      <c r="N800" s="6"/>
      <c r="O800" s="18"/>
      <c r="P800" s="18"/>
      <c r="Q800" s="6"/>
      <c r="R800" s="2" t="str">
        <f>IFERROR(VLOOKUP(Q800,DONNEES!$N$2:$O$17,2,0),"")</f>
        <v/>
      </c>
      <c r="S800" s="6"/>
      <c r="T800" s="2" t="str">
        <f>IFERROR(VLOOKUP(S800,DONNEES!$R$2:$S$6,2,0),"")</f>
        <v/>
      </c>
      <c r="V800" s="11" t="str">
        <f t="shared" si="166"/>
        <v/>
      </c>
      <c r="W800" s="11" t="b">
        <f t="shared" si="167"/>
        <v>0</v>
      </c>
      <c r="X800" s="11" t="b">
        <f t="shared" si="168"/>
        <v>0</v>
      </c>
      <c r="Y800" s="12">
        <f t="shared" si="169"/>
        <v>0</v>
      </c>
      <c r="Z800" s="11">
        <f t="shared" si="172"/>
        <v>0</v>
      </c>
      <c r="AA800" s="11">
        <f t="shared" si="173"/>
        <v>0</v>
      </c>
      <c r="AB800" s="11">
        <f t="shared" si="170"/>
        <v>1</v>
      </c>
      <c r="AC800" s="11">
        <f t="shared" si="171"/>
        <v>1</v>
      </c>
      <c r="AE800" s="11" t="str">
        <f>IF(E800&lt;&gt;"",OR(VLOOKUP(H800,DONNEES!$G$2:$H$7,2,0)="09",VLOOKUP(H800,DONNEES!$G$2:$H$7,2,0)="19"),"")</f>
        <v/>
      </c>
      <c r="AJ800" s="17" t="b">
        <f t="shared" si="174"/>
        <v>1</v>
      </c>
      <c r="AK800" s="11" t="str">
        <f t="shared" si="175"/>
        <v/>
      </c>
      <c r="AL800" s="11" t="str">
        <f t="shared" si="176"/>
        <v/>
      </c>
      <c r="AM800" s="11" t="str">
        <f t="shared" si="178"/>
        <v/>
      </c>
      <c r="AN800" s="11" t="str">
        <f t="shared" si="177"/>
        <v/>
      </c>
    </row>
    <row r="801" spans="1:40" x14ac:dyDescent="0.25">
      <c r="A801" s="6"/>
      <c r="B801" s="6"/>
      <c r="C801" s="2" t="str">
        <f>IFERROR(VLOOKUP(B801,DONNEES!$E:$F,2,0),"")</f>
        <v/>
      </c>
      <c r="D801" s="6"/>
      <c r="E801" s="6"/>
      <c r="F801" s="6"/>
      <c r="G801" s="6"/>
      <c r="H801" s="6"/>
      <c r="I801" s="6"/>
      <c r="J801" s="6"/>
      <c r="K801" s="6"/>
      <c r="L801" s="6"/>
      <c r="M801" s="2" t="str">
        <f>IFERROR(VLOOKUP(L801,DONNEES!$P$2:$Q$8,2,0),"")</f>
        <v/>
      </c>
      <c r="N801" s="6"/>
      <c r="O801" s="18"/>
      <c r="P801" s="18"/>
      <c r="Q801" s="6"/>
      <c r="R801" s="2" t="str">
        <f>IFERROR(VLOOKUP(Q801,DONNEES!$N$2:$O$17,2,0),"")</f>
        <v/>
      </c>
      <c r="S801" s="6"/>
      <c r="T801" s="2" t="str">
        <f>IFERROR(VLOOKUP(S801,DONNEES!$R$2:$S$6,2,0),"")</f>
        <v/>
      </c>
      <c r="V801" s="11" t="str">
        <f t="shared" si="166"/>
        <v/>
      </c>
      <c r="W801" s="11" t="b">
        <f t="shared" si="167"/>
        <v>0</v>
      </c>
      <c r="X801" s="11" t="b">
        <f t="shared" si="168"/>
        <v>0</v>
      </c>
      <c r="Y801" s="12">
        <f t="shared" si="169"/>
        <v>0</v>
      </c>
      <c r="Z801" s="11">
        <f t="shared" si="172"/>
        <v>0</v>
      </c>
      <c r="AA801" s="11">
        <f t="shared" si="173"/>
        <v>0</v>
      </c>
      <c r="AB801" s="11">
        <f t="shared" si="170"/>
        <v>1</v>
      </c>
      <c r="AC801" s="11">
        <f t="shared" si="171"/>
        <v>1</v>
      </c>
      <c r="AE801" s="11" t="str">
        <f>IF(E801&lt;&gt;"",OR(VLOOKUP(H801,DONNEES!$G$2:$H$7,2,0)="09",VLOOKUP(H801,DONNEES!$G$2:$H$7,2,0)="19"),"")</f>
        <v/>
      </c>
      <c r="AJ801" s="17" t="b">
        <f t="shared" si="174"/>
        <v>1</v>
      </c>
      <c r="AK801" s="11" t="str">
        <f t="shared" si="175"/>
        <v/>
      </c>
      <c r="AL801" s="11" t="str">
        <f t="shared" si="176"/>
        <v/>
      </c>
      <c r="AM801" s="11" t="str">
        <f t="shared" si="178"/>
        <v/>
      </c>
      <c r="AN801" s="11" t="str">
        <f t="shared" si="177"/>
        <v/>
      </c>
    </row>
    <row r="802" spans="1:40" x14ac:dyDescent="0.25">
      <c r="A802" s="6"/>
      <c r="B802" s="6"/>
      <c r="C802" s="2" t="str">
        <f>IFERROR(VLOOKUP(B802,DONNEES!$E:$F,2,0),"")</f>
        <v/>
      </c>
      <c r="D802" s="6"/>
      <c r="E802" s="6"/>
      <c r="F802" s="6"/>
      <c r="G802" s="6"/>
      <c r="H802" s="6"/>
      <c r="I802" s="6"/>
      <c r="J802" s="6"/>
      <c r="K802" s="6"/>
      <c r="L802" s="6"/>
      <c r="M802" s="2" t="str">
        <f>IFERROR(VLOOKUP(L802,DONNEES!$P$2:$Q$8,2,0),"")</f>
        <v/>
      </c>
      <c r="N802" s="6"/>
      <c r="O802" s="18"/>
      <c r="P802" s="18"/>
      <c r="Q802" s="6"/>
      <c r="R802" s="2" t="str">
        <f>IFERROR(VLOOKUP(Q802,DONNEES!$N$2:$O$17,2,0),"")</f>
        <v/>
      </c>
      <c r="S802" s="6"/>
      <c r="T802" s="2" t="str">
        <f>IFERROR(VLOOKUP(S802,DONNEES!$R$2:$S$6,2,0),"")</f>
        <v/>
      </c>
      <c r="V802" s="11" t="str">
        <f t="shared" si="166"/>
        <v/>
      </c>
      <c r="W802" s="11" t="b">
        <f t="shared" si="167"/>
        <v>0</v>
      </c>
      <c r="X802" s="11" t="b">
        <f t="shared" si="168"/>
        <v>0</v>
      </c>
      <c r="Y802" s="12">
        <f t="shared" si="169"/>
        <v>0</v>
      </c>
      <c r="Z802" s="11">
        <f t="shared" si="172"/>
        <v>0</v>
      </c>
      <c r="AA802" s="11">
        <f t="shared" si="173"/>
        <v>0</v>
      </c>
      <c r="AB802" s="11">
        <f t="shared" si="170"/>
        <v>1</v>
      </c>
      <c r="AC802" s="11">
        <f t="shared" si="171"/>
        <v>1</v>
      </c>
      <c r="AE802" s="11" t="str">
        <f>IF(E802&lt;&gt;"",OR(VLOOKUP(H802,DONNEES!$G$2:$H$7,2,0)="09",VLOOKUP(H802,DONNEES!$G$2:$H$7,2,0)="19"),"")</f>
        <v/>
      </c>
      <c r="AJ802" s="17" t="b">
        <f t="shared" si="174"/>
        <v>1</v>
      </c>
      <c r="AK802" s="11" t="str">
        <f t="shared" si="175"/>
        <v/>
      </c>
      <c r="AL802" s="11" t="str">
        <f t="shared" si="176"/>
        <v/>
      </c>
      <c r="AM802" s="11" t="str">
        <f t="shared" si="178"/>
        <v/>
      </c>
      <c r="AN802" s="11" t="str">
        <f t="shared" si="177"/>
        <v/>
      </c>
    </row>
    <row r="803" spans="1:40" x14ac:dyDescent="0.25">
      <c r="A803" s="6"/>
      <c r="B803" s="6"/>
      <c r="C803" s="2" t="str">
        <f>IFERROR(VLOOKUP(B803,DONNEES!$E:$F,2,0),"")</f>
        <v/>
      </c>
      <c r="D803" s="6"/>
      <c r="E803" s="6"/>
      <c r="F803" s="6"/>
      <c r="G803" s="6"/>
      <c r="H803" s="6"/>
      <c r="I803" s="6"/>
      <c r="J803" s="6"/>
      <c r="K803" s="6"/>
      <c r="L803" s="6"/>
      <c r="M803" s="2" t="str">
        <f>IFERROR(VLOOKUP(L803,DONNEES!$P$2:$Q$8,2,0),"")</f>
        <v/>
      </c>
      <c r="N803" s="6"/>
      <c r="O803" s="18"/>
      <c r="P803" s="18"/>
      <c r="Q803" s="6"/>
      <c r="R803" s="2" t="str">
        <f>IFERROR(VLOOKUP(Q803,DONNEES!$N$2:$O$17,2,0),"")</f>
        <v/>
      </c>
      <c r="S803" s="6"/>
      <c r="T803" s="2" t="str">
        <f>IFERROR(VLOOKUP(S803,DONNEES!$R$2:$S$6,2,0),"")</f>
        <v/>
      </c>
      <c r="V803" s="11" t="str">
        <f t="shared" si="166"/>
        <v/>
      </c>
      <c r="W803" s="11" t="b">
        <f t="shared" si="167"/>
        <v>0</v>
      </c>
      <c r="X803" s="11" t="b">
        <f t="shared" si="168"/>
        <v>0</v>
      </c>
      <c r="Y803" s="12">
        <f t="shared" si="169"/>
        <v>0</v>
      </c>
      <c r="Z803" s="11">
        <f t="shared" si="172"/>
        <v>0</v>
      </c>
      <c r="AA803" s="11">
        <f t="shared" si="173"/>
        <v>0</v>
      </c>
      <c r="AB803" s="11">
        <f t="shared" si="170"/>
        <v>1</v>
      </c>
      <c r="AC803" s="11">
        <f t="shared" si="171"/>
        <v>1</v>
      </c>
      <c r="AE803" s="11" t="str">
        <f>IF(E803&lt;&gt;"",OR(VLOOKUP(H803,DONNEES!$G$2:$H$7,2,0)="09",VLOOKUP(H803,DONNEES!$G$2:$H$7,2,0)="19"),"")</f>
        <v/>
      </c>
      <c r="AJ803" s="17" t="b">
        <f t="shared" si="174"/>
        <v>1</v>
      </c>
      <c r="AK803" s="11" t="str">
        <f t="shared" si="175"/>
        <v/>
      </c>
      <c r="AL803" s="11" t="str">
        <f t="shared" si="176"/>
        <v/>
      </c>
      <c r="AM803" s="11" t="str">
        <f t="shared" si="178"/>
        <v/>
      </c>
      <c r="AN803" s="11" t="str">
        <f t="shared" si="177"/>
        <v/>
      </c>
    </row>
    <row r="804" spans="1:40" x14ac:dyDescent="0.25">
      <c r="A804" s="6"/>
      <c r="B804" s="6"/>
      <c r="C804" s="2" t="str">
        <f>IFERROR(VLOOKUP(B804,DONNEES!$E:$F,2,0),"")</f>
        <v/>
      </c>
      <c r="D804" s="6"/>
      <c r="E804" s="6"/>
      <c r="F804" s="6"/>
      <c r="G804" s="6"/>
      <c r="H804" s="6"/>
      <c r="I804" s="6"/>
      <c r="J804" s="6"/>
      <c r="K804" s="6"/>
      <c r="L804" s="6"/>
      <c r="M804" s="2" t="str">
        <f>IFERROR(VLOOKUP(L804,DONNEES!$P$2:$Q$8,2,0),"")</f>
        <v/>
      </c>
      <c r="N804" s="6"/>
      <c r="O804" s="18"/>
      <c r="P804" s="18"/>
      <c r="Q804" s="6"/>
      <c r="R804" s="2" t="str">
        <f>IFERROR(VLOOKUP(Q804,DONNEES!$N$2:$O$17,2,0),"")</f>
        <v/>
      </c>
      <c r="S804" s="6"/>
      <c r="T804" s="2" t="str">
        <f>IFERROR(VLOOKUP(S804,DONNEES!$R$2:$S$6,2,0),"")</f>
        <v/>
      </c>
      <c r="V804" s="11" t="str">
        <f t="shared" si="166"/>
        <v/>
      </c>
      <c r="W804" s="11" t="b">
        <f t="shared" si="167"/>
        <v>0</v>
      </c>
      <c r="X804" s="11" t="b">
        <f t="shared" si="168"/>
        <v>0</v>
      </c>
      <c r="Y804" s="12">
        <f t="shared" si="169"/>
        <v>0</v>
      </c>
      <c r="Z804" s="11">
        <f t="shared" si="172"/>
        <v>0</v>
      </c>
      <c r="AA804" s="11">
        <f t="shared" si="173"/>
        <v>0</v>
      </c>
      <c r="AB804" s="11">
        <f t="shared" si="170"/>
        <v>1</v>
      </c>
      <c r="AC804" s="11">
        <f t="shared" si="171"/>
        <v>1</v>
      </c>
      <c r="AE804" s="11" t="str">
        <f>IF(E804&lt;&gt;"",OR(VLOOKUP(H804,DONNEES!$G$2:$H$7,2,0)="09",VLOOKUP(H804,DONNEES!$G$2:$H$7,2,0)="19"),"")</f>
        <v/>
      </c>
      <c r="AJ804" s="17" t="b">
        <f t="shared" si="174"/>
        <v>1</v>
      </c>
      <c r="AK804" s="11" t="str">
        <f t="shared" si="175"/>
        <v/>
      </c>
      <c r="AL804" s="11" t="str">
        <f t="shared" si="176"/>
        <v/>
      </c>
      <c r="AM804" s="11" t="str">
        <f t="shared" si="178"/>
        <v/>
      </c>
      <c r="AN804" s="11" t="str">
        <f t="shared" si="177"/>
        <v/>
      </c>
    </row>
    <row r="805" spans="1:40" x14ac:dyDescent="0.25">
      <c r="A805" s="6"/>
      <c r="B805" s="6"/>
      <c r="C805" s="2" t="str">
        <f>IFERROR(VLOOKUP(B805,DONNEES!$E:$F,2,0),"")</f>
        <v/>
      </c>
      <c r="D805" s="6"/>
      <c r="E805" s="6"/>
      <c r="F805" s="6"/>
      <c r="G805" s="6"/>
      <c r="H805" s="6"/>
      <c r="I805" s="6"/>
      <c r="J805" s="6"/>
      <c r="K805" s="6"/>
      <c r="L805" s="6"/>
      <c r="M805" s="2" t="str">
        <f>IFERROR(VLOOKUP(L805,DONNEES!$P$2:$Q$8,2,0),"")</f>
        <v/>
      </c>
      <c r="N805" s="6"/>
      <c r="O805" s="18"/>
      <c r="P805" s="18"/>
      <c r="Q805" s="6"/>
      <c r="R805" s="2" t="str">
        <f>IFERROR(VLOOKUP(Q805,DONNEES!$N$2:$O$17,2,0),"")</f>
        <v/>
      </c>
      <c r="S805" s="6"/>
      <c r="T805" s="2" t="str">
        <f>IFERROR(VLOOKUP(S805,DONNEES!$R$2:$S$6,2,0),"")</f>
        <v/>
      </c>
      <c r="V805" s="11" t="str">
        <f t="shared" si="166"/>
        <v/>
      </c>
      <c r="W805" s="11" t="b">
        <f t="shared" si="167"/>
        <v>0</v>
      </c>
      <c r="X805" s="11" t="b">
        <f t="shared" si="168"/>
        <v>0</v>
      </c>
      <c r="Y805" s="12">
        <f t="shared" si="169"/>
        <v>0</v>
      </c>
      <c r="Z805" s="11">
        <f t="shared" si="172"/>
        <v>0</v>
      </c>
      <c r="AA805" s="11">
        <f t="shared" si="173"/>
        <v>0</v>
      </c>
      <c r="AB805" s="11">
        <f t="shared" si="170"/>
        <v>1</v>
      </c>
      <c r="AC805" s="11">
        <f t="shared" si="171"/>
        <v>1</v>
      </c>
      <c r="AE805" s="11" t="str">
        <f>IF(E805&lt;&gt;"",OR(VLOOKUP(H805,DONNEES!$G$2:$H$7,2,0)="09",VLOOKUP(H805,DONNEES!$G$2:$H$7,2,0)="19"),"")</f>
        <v/>
      </c>
      <c r="AJ805" s="17" t="b">
        <f t="shared" si="174"/>
        <v>1</v>
      </c>
      <c r="AK805" s="11" t="str">
        <f t="shared" si="175"/>
        <v/>
      </c>
      <c r="AL805" s="11" t="str">
        <f t="shared" si="176"/>
        <v/>
      </c>
      <c r="AM805" s="11" t="str">
        <f t="shared" si="178"/>
        <v/>
      </c>
      <c r="AN805" s="11" t="str">
        <f t="shared" si="177"/>
        <v/>
      </c>
    </row>
    <row r="806" spans="1:40" x14ac:dyDescent="0.25">
      <c r="A806" s="6"/>
      <c r="B806" s="6"/>
      <c r="C806" s="2" t="str">
        <f>IFERROR(VLOOKUP(B806,DONNEES!$E:$F,2,0),"")</f>
        <v/>
      </c>
      <c r="D806" s="6"/>
      <c r="E806" s="6"/>
      <c r="F806" s="6"/>
      <c r="G806" s="6"/>
      <c r="H806" s="6"/>
      <c r="I806" s="6"/>
      <c r="J806" s="6"/>
      <c r="K806" s="6"/>
      <c r="L806" s="6"/>
      <c r="M806" s="2" t="str">
        <f>IFERROR(VLOOKUP(L806,DONNEES!$P$2:$Q$8,2,0),"")</f>
        <v/>
      </c>
      <c r="N806" s="6"/>
      <c r="O806" s="18"/>
      <c r="P806" s="18"/>
      <c r="Q806" s="6"/>
      <c r="R806" s="2" t="str">
        <f>IFERROR(VLOOKUP(Q806,DONNEES!$N$2:$O$17,2,0),"")</f>
        <v/>
      </c>
      <c r="S806" s="6"/>
      <c r="T806" s="2" t="str">
        <f>IFERROR(VLOOKUP(S806,DONNEES!$R$2:$S$6,2,0),"")</f>
        <v/>
      </c>
      <c r="V806" s="11" t="str">
        <f t="shared" si="166"/>
        <v/>
      </c>
      <c r="W806" s="11" t="b">
        <f t="shared" si="167"/>
        <v>0</v>
      </c>
      <c r="X806" s="11" t="b">
        <f t="shared" si="168"/>
        <v>0</v>
      </c>
      <c r="Y806" s="12">
        <f t="shared" si="169"/>
        <v>0</v>
      </c>
      <c r="Z806" s="11">
        <f t="shared" si="172"/>
        <v>0</v>
      </c>
      <c r="AA806" s="11">
        <f t="shared" si="173"/>
        <v>0</v>
      </c>
      <c r="AB806" s="11">
        <f t="shared" si="170"/>
        <v>1</v>
      </c>
      <c r="AC806" s="11">
        <f t="shared" si="171"/>
        <v>1</v>
      </c>
      <c r="AE806" s="11" t="str">
        <f>IF(E806&lt;&gt;"",OR(VLOOKUP(H806,DONNEES!$G$2:$H$7,2,0)="09",VLOOKUP(H806,DONNEES!$G$2:$H$7,2,0)="19"),"")</f>
        <v/>
      </c>
      <c r="AJ806" s="17" t="b">
        <f t="shared" si="174"/>
        <v>1</v>
      </c>
      <c r="AK806" s="11" t="str">
        <f t="shared" si="175"/>
        <v/>
      </c>
      <c r="AL806" s="11" t="str">
        <f t="shared" si="176"/>
        <v/>
      </c>
      <c r="AM806" s="11" t="str">
        <f t="shared" si="178"/>
        <v/>
      </c>
      <c r="AN806" s="11" t="str">
        <f t="shared" si="177"/>
        <v/>
      </c>
    </row>
    <row r="807" spans="1:40" x14ac:dyDescent="0.25">
      <c r="A807" s="6"/>
      <c r="B807" s="6"/>
      <c r="C807" s="2" t="str">
        <f>IFERROR(VLOOKUP(B807,DONNEES!$E:$F,2,0),"")</f>
        <v/>
      </c>
      <c r="D807" s="6"/>
      <c r="E807" s="6"/>
      <c r="F807" s="6"/>
      <c r="G807" s="6"/>
      <c r="H807" s="6"/>
      <c r="I807" s="6"/>
      <c r="J807" s="6"/>
      <c r="K807" s="6"/>
      <c r="L807" s="6"/>
      <c r="M807" s="2" t="str">
        <f>IFERROR(VLOOKUP(L807,DONNEES!$P$2:$Q$8,2,0),"")</f>
        <v/>
      </c>
      <c r="N807" s="6"/>
      <c r="O807" s="18"/>
      <c r="P807" s="18"/>
      <c r="Q807" s="6"/>
      <c r="R807" s="2" t="str">
        <f>IFERROR(VLOOKUP(Q807,DONNEES!$N$2:$O$17,2,0),"")</f>
        <v/>
      </c>
      <c r="S807" s="6"/>
      <c r="T807" s="2" t="str">
        <f>IFERROR(VLOOKUP(S807,DONNEES!$R$2:$S$6,2,0),"")</f>
        <v/>
      </c>
      <c r="V807" s="11" t="str">
        <f t="shared" si="166"/>
        <v/>
      </c>
      <c r="W807" s="11" t="b">
        <f t="shared" si="167"/>
        <v>0</v>
      </c>
      <c r="X807" s="11" t="b">
        <f t="shared" si="168"/>
        <v>0</v>
      </c>
      <c r="Y807" s="12">
        <f t="shared" si="169"/>
        <v>0</v>
      </c>
      <c r="Z807" s="11">
        <f t="shared" si="172"/>
        <v>0</v>
      </c>
      <c r="AA807" s="11">
        <f t="shared" si="173"/>
        <v>0</v>
      </c>
      <c r="AB807" s="11">
        <f t="shared" si="170"/>
        <v>1</v>
      </c>
      <c r="AC807" s="11">
        <f t="shared" si="171"/>
        <v>1</v>
      </c>
      <c r="AE807" s="11" t="str">
        <f>IF(E807&lt;&gt;"",OR(VLOOKUP(H807,DONNEES!$G$2:$H$7,2,0)="09",VLOOKUP(H807,DONNEES!$G$2:$H$7,2,0)="19"),"")</f>
        <v/>
      </c>
      <c r="AJ807" s="17" t="b">
        <f t="shared" si="174"/>
        <v>1</v>
      </c>
      <c r="AK807" s="11" t="str">
        <f t="shared" si="175"/>
        <v/>
      </c>
      <c r="AL807" s="11" t="str">
        <f t="shared" si="176"/>
        <v/>
      </c>
      <c r="AM807" s="11" t="str">
        <f t="shared" si="178"/>
        <v/>
      </c>
      <c r="AN807" s="11" t="str">
        <f t="shared" si="177"/>
        <v/>
      </c>
    </row>
    <row r="808" spans="1:40" x14ac:dyDescent="0.25">
      <c r="A808" s="6"/>
      <c r="B808" s="6"/>
      <c r="C808" s="2" t="str">
        <f>IFERROR(VLOOKUP(B808,DONNEES!$E:$F,2,0),"")</f>
        <v/>
      </c>
      <c r="D808" s="6"/>
      <c r="E808" s="6"/>
      <c r="F808" s="6"/>
      <c r="G808" s="6"/>
      <c r="H808" s="6"/>
      <c r="I808" s="6"/>
      <c r="J808" s="6"/>
      <c r="K808" s="6"/>
      <c r="L808" s="6"/>
      <c r="M808" s="2" t="str">
        <f>IFERROR(VLOOKUP(L808,DONNEES!$P$2:$Q$8,2,0),"")</f>
        <v/>
      </c>
      <c r="N808" s="6"/>
      <c r="O808" s="18"/>
      <c r="P808" s="18"/>
      <c r="Q808" s="6"/>
      <c r="R808" s="2" t="str">
        <f>IFERROR(VLOOKUP(Q808,DONNEES!$N$2:$O$17,2,0),"")</f>
        <v/>
      </c>
      <c r="S808" s="6"/>
      <c r="T808" s="2" t="str">
        <f>IFERROR(VLOOKUP(S808,DONNEES!$R$2:$S$6,2,0),"")</f>
        <v/>
      </c>
      <c r="V808" s="11" t="str">
        <f t="shared" si="166"/>
        <v/>
      </c>
      <c r="W808" s="11" t="b">
        <f t="shared" si="167"/>
        <v>0</v>
      </c>
      <c r="X808" s="11" t="b">
        <f t="shared" si="168"/>
        <v>0</v>
      </c>
      <c r="Y808" s="12">
        <f t="shared" si="169"/>
        <v>0</v>
      </c>
      <c r="Z808" s="11">
        <f t="shared" si="172"/>
        <v>0</v>
      </c>
      <c r="AA808" s="11">
        <f t="shared" si="173"/>
        <v>0</v>
      </c>
      <c r="AB808" s="11">
        <f t="shared" si="170"/>
        <v>1</v>
      </c>
      <c r="AC808" s="11">
        <f t="shared" si="171"/>
        <v>1</v>
      </c>
      <c r="AE808" s="11" t="str">
        <f>IF(E808&lt;&gt;"",OR(VLOOKUP(H808,DONNEES!$G$2:$H$7,2,0)="09",VLOOKUP(H808,DONNEES!$G$2:$H$7,2,0)="19"),"")</f>
        <v/>
      </c>
      <c r="AJ808" s="17" t="b">
        <f t="shared" si="174"/>
        <v>1</v>
      </c>
      <c r="AK808" s="11" t="str">
        <f t="shared" si="175"/>
        <v/>
      </c>
      <c r="AL808" s="11" t="str">
        <f t="shared" si="176"/>
        <v/>
      </c>
      <c r="AM808" s="11" t="str">
        <f t="shared" si="178"/>
        <v/>
      </c>
      <c r="AN808" s="11" t="str">
        <f t="shared" si="177"/>
        <v/>
      </c>
    </row>
    <row r="809" spans="1:40" x14ac:dyDescent="0.25">
      <c r="A809" s="6"/>
      <c r="B809" s="6"/>
      <c r="C809" s="2" t="str">
        <f>IFERROR(VLOOKUP(B809,DONNEES!$E:$F,2,0),"")</f>
        <v/>
      </c>
      <c r="D809" s="6"/>
      <c r="E809" s="6"/>
      <c r="F809" s="6"/>
      <c r="G809" s="6"/>
      <c r="H809" s="6"/>
      <c r="I809" s="6"/>
      <c r="J809" s="6"/>
      <c r="K809" s="6"/>
      <c r="L809" s="6"/>
      <c r="M809" s="2" t="str">
        <f>IFERROR(VLOOKUP(L809,DONNEES!$P$2:$Q$8,2,0),"")</f>
        <v/>
      </c>
      <c r="N809" s="6"/>
      <c r="O809" s="18"/>
      <c r="P809" s="18"/>
      <c r="Q809" s="6"/>
      <c r="R809" s="2" t="str">
        <f>IFERROR(VLOOKUP(Q809,DONNEES!$N$2:$O$17,2,0),"")</f>
        <v/>
      </c>
      <c r="S809" s="6"/>
      <c r="T809" s="2" t="str">
        <f>IFERROR(VLOOKUP(S809,DONNEES!$R$2:$S$6,2,0),"")</f>
        <v/>
      </c>
      <c r="V809" s="11" t="str">
        <f t="shared" si="166"/>
        <v/>
      </c>
      <c r="W809" s="11" t="b">
        <f t="shared" si="167"/>
        <v>0</v>
      </c>
      <c r="X809" s="11" t="b">
        <f t="shared" si="168"/>
        <v>0</v>
      </c>
      <c r="Y809" s="12">
        <f t="shared" si="169"/>
        <v>0</v>
      </c>
      <c r="Z809" s="11">
        <f t="shared" si="172"/>
        <v>0</v>
      </c>
      <c r="AA809" s="11">
        <f t="shared" si="173"/>
        <v>0</v>
      </c>
      <c r="AB809" s="11">
        <f t="shared" si="170"/>
        <v>1</v>
      </c>
      <c r="AC809" s="11">
        <f t="shared" si="171"/>
        <v>1</v>
      </c>
      <c r="AE809" s="11" t="str">
        <f>IF(E809&lt;&gt;"",OR(VLOOKUP(H809,DONNEES!$G$2:$H$7,2,0)="09",VLOOKUP(H809,DONNEES!$G$2:$H$7,2,0)="19"),"")</f>
        <v/>
      </c>
      <c r="AJ809" s="17" t="b">
        <f t="shared" si="174"/>
        <v>1</v>
      </c>
      <c r="AK809" s="11" t="str">
        <f t="shared" si="175"/>
        <v/>
      </c>
      <c r="AL809" s="11" t="str">
        <f t="shared" si="176"/>
        <v/>
      </c>
      <c r="AM809" s="11" t="str">
        <f t="shared" si="178"/>
        <v/>
      </c>
      <c r="AN809" s="11" t="str">
        <f t="shared" si="177"/>
        <v/>
      </c>
    </row>
    <row r="810" spans="1:40" x14ac:dyDescent="0.25">
      <c r="A810" s="6"/>
      <c r="B810" s="6"/>
      <c r="C810" s="2" t="str">
        <f>IFERROR(VLOOKUP(B810,DONNEES!$E:$F,2,0),"")</f>
        <v/>
      </c>
      <c r="D810" s="6"/>
      <c r="E810" s="6"/>
      <c r="F810" s="6"/>
      <c r="G810" s="6"/>
      <c r="H810" s="6"/>
      <c r="I810" s="6"/>
      <c r="J810" s="6"/>
      <c r="K810" s="6"/>
      <c r="L810" s="6"/>
      <c r="M810" s="2" t="str">
        <f>IFERROR(VLOOKUP(L810,DONNEES!$P$2:$Q$8,2,0),"")</f>
        <v/>
      </c>
      <c r="N810" s="6"/>
      <c r="O810" s="18"/>
      <c r="P810" s="18"/>
      <c r="Q810" s="6"/>
      <c r="R810" s="2" t="str">
        <f>IFERROR(VLOOKUP(Q810,DONNEES!$N$2:$O$17,2,0),"")</f>
        <v/>
      </c>
      <c r="S810" s="6"/>
      <c r="T810" s="2" t="str">
        <f>IFERROR(VLOOKUP(S810,DONNEES!$R$2:$S$6,2,0),"")</f>
        <v/>
      </c>
      <c r="V810" s="11" t="str">
        <f t="shared" si="166"/>
        <v/>
      </c>
      <c r="W810" s="11" t="b">
        <f t="shared" si="167"/>
        <v>0</v>
      </c>
      <c r="X810" s="11" t="b">
        <f t="shared" si="168"/>
        <v>0</v>
      </c>
      <c r="Y810" s="12">
        <f t="shared" si="169"/>
        <v>0</v>
      </c>
      <c r="Z810" s="11">
        <f t="shared" si="172"/>
        <v>0</v>
      </c>
      <c r="AA810" s="11">
        <f t="shared" si="173"/>
        <v>0</v>
      </c>
      <c r="AB810" s="11">
        <f t="shared" si="170"/>
        <v>1</v>
      </c>
      <c r="AC810" s="11">
        <f t="shared" si="171"/>
        <v>1</v>
      </c>
      <c r="AE810" s="11" t="str">
        <f>IF(E810&lt;&gt;"",OR(VLOOKUP(H810,DONNEES!$G$2:$H$7,2,0)="09",VLOOKUP(H810,DONNEES!$G$2:$H$7,2,0)="19"),"")</f>
        <v/>
      </c>
      <c r="AJ810" s="17" t="b">
        <f t="shared" si="174"/>
        <v>1</v>
      </c>
      <c r="AK810" s="11" t="str">
        <f t="shared" si="175"/>
        <v/>
      </c>
      <c r="AL810" s="11" t="str">
        <f t="shared" si="176"/>
        <v/>
      </c>
      <c r="AM810" s="11" t="str">
        <f t="shared" si="178"/>
        <v/>
      </c>
      <c r="AN810" s="11" t="str">
        <f t="shared" si="177"/>
        <v/>
      </c>
    </row>
    <row r="811" spans="1:40" x14ac:dyDescent="0.25">
      <c r="A811" s="6"/>
      <c r="B811" s="6"/>
      <c r="C811" s="2" t="str">
        <f>IFERROR(VLOOKUP(B811,DONNEES!$E:$F,2,0),"")</f>
        <v/>
      </c>
      <c r="D811" s="6"/>
      <c r="E811" s="6"/>
      <c r="F811" s="6"/>
      <c r="G811" s="6"/>
      <c r="H811" s="6"/>
      <c r="I811" s="6"/>
      <c r="J811" s="6"/>
      <c r="K811" s="6"/>
      <c r="L811" s="6"/>
      <c r="M811" s="2" t="str">
        <f>IFERROR(VLOOKUP(L811,DONNEES!$P$2:$Q$8,2,0),"")</f>
        <v/>
      </c>
      <c r="N811" s="6"/>
      <c r="O811" s="18"/>
      <c r="P811" s="18"/>
      <c r="Q811" s="6"/>
      <c r="R811" s="2" t="str">
        <f>IFERROR(VLOOKUP(Q811,DONNEES!$N$2:$O$17,2,0),"")</f>
        <v/>
      </c>
      <c r="S811" s="6"/>
      <c r="T811" s="2" t="str">
        <f>IFERROR(VLOOKUP(S811,DONNEES!$R$2:$S$6,2,0),"")</f>
        <v/>
      </c>
      <c r="V811" s="11" t="str">
        <f t="shared" si="166"/>
        <v/>
      </c>
      <c r="W811" s="11" t="b">
        <f t="shared" si="167"/>
        <v>0</v>
      </c>
      <c r="X811" s="11" t="b">
        <f t="shared" si="168"/>
        <v>0</v>
      </c>
      <c r="Y811" s="12">
        <f t="shared" si="169"/>
        <v>0</v>
      </c>
      <c r="Z811" s="11">
        <f t="shared" si="172"/>
        <v>0</v>
      </c>
      <c r="AA811" s="11">
        <f t="shared" si="173"/>
        <v>0</v>
      </c>
      <c r="AB811" s="11">
        <f t="shared" si="170"/>
        <v>1</v>
      </c>
      <c r="AC811" s="11">
        <f t="shared" si="171"/>
        <v>1</v>
      </c>
      <c r="AE811" s="11" t="str">
        <f>IF(E811&lt;&gt;"",OR(VLOOKUP(H811,DONNEES!$G$2:$H$7,2,0)="09",VLOOKUP(H811,DONNEES!$G$2:$H$7,2,0)="19"),"")</f>
        <v/>
      </c>
      <c r="AJ811" s="17" t="b">
        <f t="shared" si="174"/>
        <v>1</v>
      </c>
      <c r="AK811" s="11" t="str">
        <f t="shared" si="175"/>
        <v/>
      </c>
      <c r="AL811" s="11" t="str">
        <f t="shared" si="176"/>
        <v/>
      </c>
      <c r="AM811" s="11" t="str">
        <f t="shared" si="178"/>
        <v/>
      </c>
      <c r="AN811" s="11" t="str">
        <f t="shared" si="177"/>
        <v/>
      </c>
    </row>
    <row r="812" spans="1:40" x14ac:dyDescent="0.25">
      <c r="A812" s="6"/>
      <c r="B812" s="6"/>
      <c r="C812" s="2" t="str">
        <f>IFERROR(VLOOKUP(B812,DONNEES!$E:$F,2,0),"")</f>
        <v/>
      </c>
      <c r="D812" s="6"/>
      <c r="E812" s="6"/>
      <c r="F812" s="6"/>
      <c r="G812" s="6"/>
      <c r="H812" s="6"/>
      <c r="I812" s="6"/>
      <c r="J812" s="6"/>
      <c r="K812" s="6"/>
      <c r="L812" s="6"/>
      <c r="M812" s="2" t="str">
        <f>IFERROR(VLOOKUP(L812,DONNEES!$P$2:$Q$8,2,0),"")</f>
        <v/>
      </c>
      <c r="N812" s="6"/>
      <c r="O812" s="18"/>
      <c r="P812" s="18"/>
      <c r="Q812" s="6"/>
      <c r="R812" s="2" t="str">
        <f>IFERROR(VLOOKUP(Q812,DONNEES!$N$2:$O$17,2,0),"")</f>
        <v/>
      </c>
      <c r="S812" s="6"/>
      <c r="T812" s="2" t="str">
        <f>IFERROR(VLOOKUP(S812,DONNEES!$R$2:$S$6,2,0),"")</f>
        <v/>
      </c>
      <c r="V812" s="11" t="str">
        <f t="shared" si="166"/>
        <v/>
      </c>
      <c r="W812" s="11" t="b">
        <f t="shared" si="167"/>
        <v>0</v>
      </c>
      <c r="X812" s="11" t="b">
        <f t="shared" si="168"/>
        <v>0</v>
      </c>
      <c r="Y812" s="12">
        <f t="shared" si="169"/>
        <v>0</v>
      </c>
      <c r="Z812" s="11">
        <f t="shared" si="172"/>
        <v>0</v>
      </c>
      <c r="AA812" s="11">
        <f t="shared" si="173"/>
        <v>0</v>
      </c>
      <c r="AB812" s="11">
        <f t="shared" si="170"/>
        <v>1</v>
      </c>
      <c r="AC812" s="11">
        <f t="shared" si="171"/>
        <v>1</v>
      </c>
      <c r="AE812" s="11" t="str">
        <f>IF(E812&lt;&gt;"",OR(VLOOKUP(H812,DONNEES!$G$2:$H$7,2,0)="09",VLOOKUP(H812,DONNEES!$G$2:$H$7,2,0)="19"),"")</f>
        <v/>
      </c>
      <c r="AJ812" s="17" t="b">
        <f t="shared" si="174"/>
        <v>1</v>
      </c>
      <c r="AK812" s="11" t="str">
        <f t="shared" si="175"/>
        <v/>
      </c>
      <c r="AL812" s="11" t="str">
        <f t="shared" si="176"/>
        <v/>
      </c>
      <c r="AM812" s="11" t="str">
        <f t="shared" si="178"/>
        <v/>
      </c>
      <c r="AN812" s="11" t="str">
        <f t="shared" si="177"/>
        <v/>
      </c>
    </row>
    <row r="813" spans="1:40" x14ac:dyDescent="0.25">
      <c r="A813" s="6"/>
      <c r="B813" s="6"/>
      <c r="C813" s="2" t="str">
        <f>IFERROR(VLOOKUP(B813,DONNEES!$E:$F,2,0),"")</f>
        <v/>
      </c>
      <c r="D813" s="6"/>
      <c r="E813" s="6"/>
      <c r="F813" s="6"/>
      <c r="G813" s="6"/>
      <c r="H813" s="6"/>
      <c r="I813" s="6"/>
      <c r="J813" s="6"/>
      <c r="K813" s="6"/>
      <c r="L813" s="6"/>
      <c r="M813" s="2" t="str">
        <f>IFERROR(VLOOKUP(L813,DONNEES!$P$2:$Q$8,2,0),"")</f>
        <v/>
      </c>
      <c r="N813" s="6"/>
      <c r="O813" s="18"/>
      <c r="P813" s="18"/>
      <c r="Q813" s="6"/>
      <c r="R813" s="2" t="str">
        <f>IFERROR(VLOOKUP(Q813,DONNEES!$N$2:$O$17,2,0),"")</f>
        <v/>
      </c>
      <c r="S813" s="6"/>
      <c r="T813" s="2" t="str">
        <f>IFERROR(VLOOKUP(S813,DONNEES!$R$2:$S$6,2,0),"")</f>
        <v/>
      </c>
      <c r="V813" s="11" t="str">
        <f t="shared" si="166"/>
        <v/>
      </c>
      <c r="W813" s="11" t="b">
        <f t="shared" si="167"/>
        <v>0</v>
      </c>
      <c r="X813" s="11" t="b">
        <f t="shared" si="168"/>
        <v>0</v>
      </c>
      <c r="Y813" s="12">
        <f t="shared" si="169"/>
        <v>0</v>
      </c>
      <c r="Z813" s="11">
        <f t="shared" si="172"/>
        <v>0</v>
      </c>
      <c r="AA813" s="11">
        <f t="shared" si="173"/>
        <v>0</v>
      </c>
      <c r="AB813" s="11">
        <f t="shared" si="170"/>
        <v>1</v>
      </c>
      <c r="AC813" s="11">
        <f t="shared" si="171"/>
        <v>1</v>
      </c>
      <c r="AE813" s="11" t="str">
        <f>IF(E813&lt;&gt;"",OR(VLOOKUP(H813,DONNEES!$G$2:$H$7,2,0)="09",VLOOKUP(H813,DONNEES!$G$2:$H$7,2,0)="19"),"")</f>
        <v/>
      </c>
      <c r="AJ813" s="17" t="b">
        <f t="shared" si="174"/>
        <v>1</v>
      </c>
      <c r="AK813" s="11" t="str">
        <f t="shared" si="175"/>
        <v/>
      </c>
      <c r="AL813" s="11" t="str">
        <f t="shared" si="176"/>
        <v/>
      </c>
      <c r="AM813" s="11" t="str">
        <f t="shared" si="178"/>
        <v/>
      </c>
      <c r="AN813" s="11" t="str">
        <f t="shared" si="177"/>
        <v/>
      </c>
    </row>
    <row r="814" spans="1:40" x14ac:dyDescent="0.25">
      <c r="A814" s="6"/>
      <c r="B814" s="6"/>
      <c r="C814" s="2" t="str">
        <f>IFERROR(VLOOKUP(B814,DONNEES!$E:$F,2,0),"")</f>
        <v/>
      </c>
      <c r="D814" s="6"/>
      <c r="E814" s="6"/>
      <c r="F814" s="6"/>
      <c r="G814" s="6"/>
      <c r="H814" s="6"/>
      <c r="I814" s="6"/>
      <c r="J814" s="6"/>
      <c r="K814" s="6"/>
      <c r="L814" s="6"/>
      <c r="M814" s="2" t="str">
        <f>IFERROR(VLOOKUP(L814,DONNEES!$P$2:$Q$8,2,0),"")</f>
        <v/>
      </c>
      <c r="N814" s="6"/>
      <c r="O814" s="18"/>
      <c r="P814" s="18"/>
      <c r="Q814" s="6"/>
      <c r="R814" s="2" t="str">
        <f>IFERROR(VLOOKUP(Q814,DONNEES!$N$2:$O$17,2,0),"")</f>
        <v/>
      </c>
      <c r="S814" s="6"/>
      <c r="T814" s="2" t="str">
        <f>IFERROR(VLOOKUP(S814,DONNEES!$R$2:$S$6,2,0),"")</f>
        <v/>
      </c>
      <c r="V814" s="11" t="str">
        <f t="shared" si="166"/>
        <v/>
      </c>
      <c r="W814" s="11" t="b">
        <f t="shared" si="167"/>
        <v>0</v>
      </c>
      <c r="X814" s="11" t="b">
        <f t="shared" si="168"/>
        <v>0</v>
      </c>
      <c r="Y814" s="12">
        <f t="shared" si="169"/>
        <v>0</v>
      </c>
      <c r="Z814" s="11">
        <f t="shared" si="172"/>
        <v>0</v>
      </c>
      <c r="AA814" s="11">
        <f t="shared" si="173"/>
        <v>0</v>
      </c>
      <c r="AB814" s="11">
        <f t="shared" si="170"/>
        <v>1</v>
      </c>
      <c r="AC814" s="11">
        <f t="shared" si="171"/>
        <v>1</v>
      </c>
      <c r="AE814" s="11" t="str">
        <f>IF(E814&lt;&gt;"",OR(VLOOKUP(H814,DONNEES!$G$2:$H$7,2,0)="09",VLOOKUP(H814,DONNEES!$G$2:$H$7,2,0)="19"),"")</f>
        <v/>
      </c>
      <c r="AJ814" s="17" t="b">
        <f t="shared" si="174"/>
        <v>1</v>
      </c>
      <c r="AK814" s="11" t="str">
        <f t="shared" si="175"/>
        <v/>
      </c>
      <c r="AL814" s="11" t="str">
        <f t="shared" si="176"/>
        <v/>
      </c>
      <c r="AM814" s="11" t="str">
        <f t="shared" si="178"/>
        <v/>
      </c>
      <c r="AN814" s="11" t="str">
        <f t="shared" si="177"/>
        <v/>
      </c>
    </row>
    <row r="815" spans="1:40" x14ac:dyDescent="0.25">
      <c r="A815" s="6"/>
      <c r="B815" s="6"/>
      <c r="C815" s="2" t="str">
        <f>IFERROR(VLOOKUP(B815,DONNEES!$E:$F,2,0),"")</f>
        <v/>
      </c>
      <c r="D815" s="6"/>
      <c r="E815" s="6"/>
      <c r="F815" s="6"/>
      <c r="G815" s="6"/>
      <c r="H815" s="6"/>
      <c r="I815" s="6"/>
      <c r="J815" s="6"/>
      <c r="K815" s="6"/>
      <c r="L815" s="6"/>
      <c r="M815" s="2" t="str">
        <f>IFERROR(VLOOKUP(L815,DONNEES!$P$2:$Q$8,2,0),"")</f>
        <v/>
      </c>
      <c r="N815" s="6"/>
      <c r="O815" s="18"/>
      <c r="P815" s="18"/>
      <c r="Q815" s="6"/>
      <c r="R815" s="2" t="str">
        <f>IFERROR(VLOOKUP(Q815,DONNEES!$N$2:$O$17,2,0),"")</f>
        <v/>
      </c>
      <c r="S815" s="6"/>
      <c r="T815" s="2" t="str">
        <f>IFERROR(VLOOKUP(S815,DONNEES!$R$2:$S$6,2,0),"")</f>
        <v/>
      </c>
      <c r="V815" s="11" t="str">
        <f t="shared" si="166"/>
        <v/>
      </c>
      <c r="W815" s="11" t="b">
        <f t="shared" si="167"/>
        <v>0</v>
      </c>
      <c r="X815" s="11" t="b">
        <f t="shared" si="168"/>
        <v>0</v>
      </c>
      <c r="Y815" s="12">
        <f t="shared" si="169"/>
        <v>0</v>
      </c>
      <c r="Z815" s="11">
        <f t="shared" si="172"/>
        <v>0</v>
      </c>
      <c r="AA815" s="11">
        <f t="shared" si="173"/>
        <v>0</v>
      </c>
      <c r="AB815" s="11">
        <f t="shared" si="170"/>
        <v>1</v>
      </c>
      <c r="AC815" s="11">
        <f t="shared" si="171"/>
        <v>1</v>
      </c>
      <c r="AE815" s="11" t="str">
        <f>IF(E815&lt;&gt;"",OR(VLOOKUP(H815,DONNEES!$G$2:$H$7,2,0)="09",VLOOKUP(H815,DONNEES!$G$2:$H$7,2,0)="19"),"")</f>
        <v/>
      </c>
      <c r="AJ815" s="17" t="b">
        <f t="shared" si="174"/>
        <v>1</v>
      </c>
      <c r="AK815" s="11" t="str">
        <f t="shared" si="175"/>
        <v/>
      </c>
      <c r="AL815" s="11" t="str">
        <f t="shared" si="176"/>
        <v/>
      </c>
      <c r="AM815" s="11" t="str">
        <f t="shared" si="178"/>
        <v/>
      </c>
      <c r="AN815" s="11" t="str">
        <f t="shared" si="177"/>
        <v/>
      </c>
    </row>
    <row r="816" spans="1:40" x14ac:dyDescent="0.25">
      <c r="A816" s="6"/>
      <c r="B816" s="6"/>
      <c r="C816" s="2" t="str">
        <f>IFERROR(VLOOKUP(B816,DONNEES!$E:$F,2,0),"")</f>
        <v/>
      </c>
      <c r="D816" s="6"/>
      <c r="E816" s="6"/>
      <c r="F816" s="6"/>
      <c r="G816" s="6"/>
      <c r="H816" s="6"/>
      <c r="I816" s="6"/>
      <c r="J816" s="6"/>
      <c r="K816" s="6"/>
      <c r="L816" s="6"/>
      <c r="M816" s="2" t="str">
        <f>IFERROR(VLOOKUP(L816,DONNEES!$P$2:$Q$8,2,0),"")</f>
        <v/>
      </c>
      <c r="N816" s="6"/>
      <c r="O816" s="18"/>
      <c r="P816" s="18"/>
      <c r="Q816" s="6"/>
      <c r="R816" s="2" t="str">
        <f>IFERROR(VLOOKUP(Q816,DONNEES!$N$2:$O$17,2,0),"")</f>
        <v/>
      </c>
      <c r="S816" s="6"/>
      <c r="T816" s="2" t="str">
        <f>IFERROR(VLOOKUP(S816,DONNEES!$R$2:$S$6,2,0),"")</f>
        <v/>
      </c>
      <c r="V816" s="11" t="str">
        <f t="shared" si="166"/>
        <v/>
      </c>
      <c r="W816" s="11" t="b">
        <f t="shared" si="167"/>
        <v>0</v>
      </c>
      <c r="X816" s="11" t="b">
        <f t="shared" si="168"/>
        <v>0</v>
      </c>
      <c r="Y816" s="12">
        <f t="shared" si="169"/>
        <v>0</v>
      </c>
      <c r="Z816" s="11">
        <f t="shared" si="172"/>
        <v>0</v>
      </c>
      <c r="AA816" s="11">
        <f t="shared" si="173"/>
        <v>0</v>
      </c>
      <c r="AB816" s="11">
        <f t="shared" si="170"/>
        <v>1</v>
      </c>
      <c r="AC816" s="11">
        <f t="shared" si="171"/>
        <v>1</v>
      </c>
      <c r="AE816" s="11" t="str">
        <f>IF(E816&lt;&gt;"",OR(VLOOKUP(H816,DONNEES!$G$2:$H$7,2,0)="09",VLOOKUP(H816,DONNEES!$G$2:$H$7,2,0)="19"),"")</f>
        <v/>
      </c>
      <c r="AJ816" s="17" t="b">
        <f t="shared" si="174"/>
        <v>1</v>
      </c>
      <c r="AK816" s="11" t="str">
        <f t="shared" si="175"/>
        <v/>
      </c>
      <c r="AL816" s="11" t="str">
        <f t="shared" si="176"/>
        <v/>
      </c>
      <c r="AM816" s="11" t="str">
        <f t="shared" si="178"/>
        <v/>
      </c>
      <c r="AN816" s="11" t="str">
        <f t="shared" si="177"/>
        <v/>
      </c>
    </row>
    <row r="817" spans="1:40" x14ac:dyDescent="0.25">
      <c r="A817" s="6"/>
      <c r="B817" s="6"/>
      <c r="C817" s="2" t="str">
        <f>IFERROR(VLOOKUP(B817,DONNEES!$E:$F,2,0),"")</f>
        <v/>
      </c>
      <c r="D817" s="6"/>
      <c r="E817" s="6"/>
      <c r="F817" s="6"/>
      <c r="G817" s="6"/>
      <c r="H817" s="6"/>
      <c r="I817" s="6"/>
      <c r="J817" s="6"/>
      <c r="K817" s="6"/>
      <c r="L817" s="6"/>
      <c r="M817" s="2" t="str">
        <f>IFERROR(VLOOKUP(L817,DONNEES!$P$2:$Q$8,2,0),"")</f>
        <v/>
      </c>
      <c r="N817" s="6"/>
      <c r="O817" s="18"/>
      <c r="P817" s="18"/>
      <c r="Q817" s="6"/>
      <c r="R817" s="2" t="str">
        <f>IFERROR(VLOOKUP(Q817,DONNEES!$N$2:$O$17,2,0),"")</f>
        <v/>
      </c>
      <c r="S817" s="6"/>
      <c r="T817" s="2" t="str">
        <f>IFERROR(VLOOKUP(S817,DONNEES!$R$2:$S$6,2,0),"")</f>
        <v/>
      </c>
      <c r="V817" s="11" t="str">
        <f t="shared" si="166"/>
        <v/>
      </c>
      <c r="W817" s="11" t="b">
        <f t="shared" si="167"/>
        <v>0</v>
      </c>
      <c r="X817" s="11" t="b">
        <f t="shared" si="168"/>
        <v>0</v>
      </c>
      <c r="Y817" s="12">
        <f t="shared" si="169"/>
        <v>0</v>
      </c>
      <c r="Z817" s="11">
        <f t="shared" si="172"/>
        <v>0</v>
      </c>
      <c r="AA817" s="11">
        <f t="shared" si="173"/>
        <v>0</v>
      </c>
      <c r="AB817" s="11">
        <f t="shared" si="170"/>
        <v>1</v>
      </c>
      <c r="AC817" s="11">
        <f t="shared" si="171"/>
        <v>1</v>
      </c>
      <c r="AE817" s="11" t="str">
        <f>IF(E817&lt;&gt;"",OR(VLOOKUP(H817,DONNEES!$G$2:$H$7,2,0)="09",VLOOKUP(H817,DONNEES!$G$2:$H$7,2,0)="19"),"")</f>
        <v/>
      </c>
      <c r="AJ817" s="17" t="b">
        <f t="shared" si="174"/>
        <v>1</v>
      </c>
      <c r="AK817" s="11" t="str">
        <f t="shared" si="175"/>
        <v/>
      </c>
      <c r="AL817" s="11" t="str">
        <f t="shared" si="176"/>
        <v/>
      </c>
      <c r="AM817" s="11" t="str">
        <f t="shared" si="178"/>
        <v/>
      </c>
      <c r="AN817" s="11" t="str">
        <f t="shared" si="177"/>
        <v/>
      </c>
    </row>
    <row r="818" spans="1:40" x14ac:dyDescent="0.25">
      <c r="A818" s="6"/>
      <c r="B818" s="6"/>
      <c r="C818" s="2" t="str">
        <f>IFERROR(VLOOKUP(B818,DONNEES!$E:$F,2,0),"")</f>
        <v/>
      </c>
      <c r="D818" s="6"/>
      <c r="E818" s="6"/>
      <c r="F818" s="6"/>
      <c r="G818" s="6"/>
      <c r="H818" s="6"/>
      <c r="I818" s="6"/>
      <c r="J818" s="6"/>
      <c r="K818" s="6"/>
      <c r="L818" s="6"/>
      <c r="M818" s="2" t="str">
        <f>IFERROR(VLOOKUP(L818,DONNEES!$P$2:$Q$8,2,0),"")</f>
        <v/>
      </c>
      <c r="N818" s="6"/>
      <c r="O818" s="18"/>
      <c r="P818" s="18"/>
      <c r="Q818" s="6"/>
      <c r="R818" s="2" t="str">
        <f>IFERROR(VLOOKUP(Q818,DONNEES!$N$2:$O$17,2,0),"")</f>
        <v/>
      </c>
      <c r="S818" s="6"/>
      <c r="T818" s="2" t="str">
        <f>IFERROR(VLOOKUP(S818,DONNEES!$R$2:$S$6,2,0),"")</f>
        <v/>
      </c>
      <c r="V818" s="11" t="str">
        <f t="shared" si="166"/>
        <v/>
      </c>
      <c r="W818" s="11" t="b">
        <f t="shared" si="167"/>
        <v>0</v>
      </c>
      <c r="X818" s="11" t="b">
        <f t="shared" si="168"/>
        <v>0</v>
      </c>
      <c r="Y818" s="12">
        <f t="shared" si="169"/>
        <v>0</v>
      </c>
      <c r="Z818" s="11">
        <f t="shared" si="172"/>
        <v>0</v>
      </c>
      <c r="AA818" s="11">
        <f t="shared" si="173"/>
        <v>0</v>
      </c>
      <c r="AB818" s="11">
        <f t="shared" si="170"/>
        <v>1</v>
      </c>
      <c r="AC818" s="11">
        <f t="shared" si="171"/>
        <v>1</v>
      </c>
      <c r="AE818" s="11" t="str">
        <f>IF(E818&lt;&gt;"",OR(VLOOKUP(H818,DONNEES!$G$2:$H$7,2,0)="09",VLOOKUP(H818,DONNEES!$G$2:$H$7,2,0)="19"),"")</f>
        <v/>
      </c>
      <c r="AJ818" s="17" t="b">
        <f t="shared" si="174"/>
        <v>1</v>
      </c>
      <c r="AK818" s="11" t="str">
        <f t="shared" si="175"/>
        <v/>
      </c>
      <c r="AL818" s="11" t="str">
        <f t="shared" si="176"/>
        <v/>
      </c>
      <c r="AM818" s="11" t="str">
        <f t="shared" si="178"/>
        <v/>
      </c>
      <c r="AN818" s="11" t="str">
        <f t="shared" si="177"/>
        <v/>
      </c>
    </row>
    <row r="819" spans="1:40" x14ac:dyDescent="0.25">
      <c r="A819" s="6"/>
      <c r="B819" s="6"/>
      <c r="C819" s="2" t="str">
        <f>IFERROR(VLOOKUP(B819,DONNEES!$E:$F,2,0),"")</f>
        <v/>
      </c>
      <c r="D819" s="6"/>
      <c r="E819" s="6"/>
      <c r="F819" s="6"/>
      <c r="G819" s="6"/>
      <c r="H819" s="6"/>
      <c r="I819" s="6"/>
      <c r="J819" s="6"/>
      <c r="K819" s="6"/>
      <c r="L819" s="6"/>
      <c r="M819" s="2" t="str">
        <f>IFERROR(VLOOKUP(L819,DONNEES!$P$2:$Q$8,2,0),"")</f>
        <v/>
      </c>
      <c r="N819" s="6"/>
      <c r="O819" s="18"/>
      <c r="P819" s="18"/>
      <c r="Q819" s="6"/>
      <c r="R819" s="2" t="str">
        <f>IFERROR(VLOOKUP(Q819,DONNEES!$N$2:$O$17,2,0),"")</f>
        <v/>
      </c>
      <c r="S819" s="6"/>
      <c r="T819" s="2" t="str">
        <f>IFERROR(VLOOKUP(S819,DONNEES!$R$2:$S$6,2,0),"")</f>
        <v/>
      </c>
      <c r="V819" s="11" t="str">
        <f t="shared" si="166"/>
        <v/>
      </c>
      <c r="W819" s="11" t="b">
        <f t="shared" si="167"/>
        <v>0</v>
      </c>
      <c r="X819" s="11" t="b">
        <f t="shared" si="168"/>
        <v>0</v>
      </c>
      <c r="Y819" s="12">
        <f t="shared" si="169"/>
        <v>0</v>
      </c>
      <c r="Z819" s="11">
        <f t="shared" si="172"/>
        <v>0</v>
      </c>
      <c r="AA819" s="11">
        <f t="shared" si="173"/>
        <v>0</v>
      </c>
      <c r="AB819" s="11">
        <f t="shared" si="170"/>
        <v>1</v>
      </c>
      <c r="AC819" s="11">
        <f t="shared" si="171"/>
        <v>1</v>
      </c>
      <c r="AE819" s="11" t="str">
        <f>IF(E819&lt;&gt;"",OR(VLOOKUP(H819,DONNEES!$G$2:$H$7,2,0)="09",VLOOKUP(H819,DONNEES!$G$2:$H$7,2,0)="19"),"")</f>
        <v/>
      </c>
      <c r="AJ819" s="17" t="b">
        <f t="shared" si="174"/>
        <v>1</v>
      </c>
      <c r="AK819" s="11" t="str">
        <f t="shared" si="175"/>
        <v/>
      </c>
      <c r="AL819" s="11" t="str">
        <f t="shared" si="176"/>
        <v/>
      </c>
      <c r="AM819" s="11" t="str">
        <f t="shared" si="178"/>
        <v/>
      </c>
      <c r="AN819" s="11" t="str">
        <f t="shared" si="177"/>
        <v/>
      </c>
    </row>
    <row r="820" spans="1:40" x14ac:dyDescent="0.25">
      <c r="A820" s="6"/>
      <c r="B820" s="6"/>
      <c r="C820" s="2" t="str">
        <f>IFERROR(VLOOKUP(B820,DONNEES!$E:$F,2,0),"")</f>
        <v/>
      </c>
      <c r="D820" s="6"/>
      <c r="E820" s="6"/>
      <c r="F820" s="6"/>
      <c r="G820" s="6"/>
      <c r="H820" s="6"/>
      <c r="I820" s="6"/>
      <c r="J820" s="6"/>
      <c r="K820" s="6"/>
      <c r="L820" s="6"/>
      <c r="M820" s="2" t="str">
        <f>IFERROR(VLOOKUP(L820,DONNEES!$P$2:$Q$8,2,0),"")</f>
        <v/>
      </c>
      <c r="N820" s="6"/>
      <c r="O820" s="18"/>
      <c r="P820" s="18"/>
      <c r="Q820" s="6"/>
      <c r="R820" s="2" t="str">
        <f>IFERROR(VLOOKUP(Q820,DONNEES!$N$2:$O$17,2,0),"")</f>
        <v/>
      </c>
      <c r="S820" s="6"/>
      <c r="T820" s="2" t="str">
        <f>IFERROR(VLOOKUP(S820,DONNEES!$R$2:$S$6,2,0),"")</f>
        <v/>
      </c>
      <c r="V820" s="11" t="str">
        <f t="shared" si="166"/>
        <v/>
      </c>
      <c r="W820" s="11" t="b">
        <f t="shared" si="167"/>
        <v>0</v>
      </c>
      <c r="X820" s="11" t="b">
        <f t="shared" si="168"/>
        <v>0</v>
      </c>
      <c r="Y820" s="12">
        <f t="shared" si="169"/>
        <v>0</v>
      </c>
      <c r="Z820" s="11">
        <f t="shared" si="172"/>
        <v>0</v>
      </c>
      <c r="AA820" s="11">
        <f t="shared" si="173"/>
        <v>0</v>
      </c>
      <c r="AB820" s="11">
        <f t="shared" si="170"/>
        <v>1</v>
      </c>
      <c r="AC820" s="11">
        <f t="shared" si="171"/>
        <v>1</v>
      </c>
      <c r="AE820" s="11" t="str">
        <f>IF(E820&lt;&gt;"",OR(VLOOKUP(H820,DONNEES!$G$2:$H$7,2,0)="09",VLOOKUP(H820,DONNEES!$G$2:$H$7,2,0)="19"),"")</f>
        <v/>
      </c>
      <c r="AJ820" s="17" t="b">
        <f t="shared" si="174"/>
        <v>1</v>
      </c>
      <c r="AK820" s="11" t="str">
        <f t="shared" si="175"/>
        <v/>
      </c>
      <c r="AL820" s="11" t="str">
        <f t="shared" si="176"/>
        <v/>
      </c>
      <c r="AM820" s="11" t="str">
        <f t="shared" si="178"/>
        <v/>
      </c>
      <c r="AN820" s="11" t="str">
        <f t="shared" si="177"/>
        <v/>
      </c>
    </row>
    <row r="821" spans="1:40" x14ac:dyDescent="0.25">
      <c r="A821" s="6"/>
      <c r="B821" s="6"/>
      <c r="C821" s="2" t="str">
        <f>IFERROR(VLOOKUP(B821,DONNEES!$E:$F,2,0),"")</f>
        <v/>
      </c>
      <c r="D821" s="6"/>
      <c r="E821" s="6"/>
      <c r="F821" s="6"/>
      <c r="G821" s="6"/>
      <c r="H821" s="6"/>
      <c r="I821" s="6"/>
      <c r="J821" s="6"/>
      <c r="K821" s="6"/>
      <c r="L821" s="6"/>
      <c r="M821" s="2" t="str">
        <f>IFERROR(VLOOKUP(L821,DONNEES!$P$2:$Q$8,2,0),"")</f>
        <v/>
      </c>
      <c r="N821" s="6"/>
      <c r="O821" s="18"/>
      <c r="P821" s="18"/>
      <c r="Q821" s="6"/>
      <c r="R821" s="2" t="str">
        <f>IFERROR(VLOOKUP(Q821,DONNEES!$N$2:$O$17,2,0),"")</f>
        <v/>
      </c>
      <c r="S821" s="6"/>
      <c r="T821" s="2" t="str">
        <f>IFERROR(VLOOKUP(S821,DONNEES!$R$2:$S$6,2,0),"")</f>
        <v/>
      </c>
      <c r="V821" s="11" t="str">
        <f t="shared" si="166"/>
        <v/>
      </c>
      <c r="W821" s="11" t="b">
        <f t="shared" si="167"/>
        <v>0</v>
      </c>
      <c r="X821" s="11" t="b">
        <f t="shared" si="168"/>
        <v>0</v>
      </c>
      <c r="Y821" s="12">
        <f t="shared" si="169"/>
        <v>0</v>
      </c>
      <c r="Z821" s="11">
        <f t="shared" si="172"/>
        <v>0</v>
      </c>
      <c r="AA821" s="11">
        <f t="shared" si="173"/>
        <v>0</v>
      </c>
      <c r="AB821" s="11">
        <f t="shared" si="170"/>
        <v>1</v>
      </c>
      <c r="AC821" s="11">
        <f t="shared" si="171"/>
        <v>1</v>
      </c>
      <c r="AE821" s="11" t="str">
        <f>IF(E821&lt;&gt;"",OR(VLOOKUP(H821,DONNEES!$G$2:$H$7,2,0)="09",VLOOKUP(H821,DONNEES!$G$2:$H$7,2,0)="19"),"")</f>
        <v/>
      </c>
      <c r="AJ821" s="17" t="b">
        <f t="shared" si="174"/>
        <v>1</v>
      </c>
      <c r="AK821" s="11" t="str">
        <f t="shared" si="175"/>
        <v/>
      </c>
      <c r="AL821" s="11" t="str">
        <f t="shared" si="176"/>
        <v/>
      </c>
      <c r="AM821" s="11" t="str">
        <f t="shared" si="178"/>
        <v/>
      </c>
      <c r="AN821" s="11" t="str">
        <f t="shared" si="177"/>
        <v/>
      </c>
    </row>
    <row r="822" spans="1:40" x14ac:dyDescent="0.25">
      <c r="A822" s="6"/>
      <c r="B822" s="6"/>
      <c r="C822" s="2" t="str">
        <f>IFERROR(VLOOKUP(B822,DONNEES!$E:$F,2,0),"")</f>
        <v/>
      </c>
      <c r="D822" s="6"/>
      <c r="E822" s="6"/>
      <c r="F822" s="6"/>
      <c r="G822" s="6"/>
      <c r="H822" s="6"/>
      <c r="I822" s="6"/>
      <c r="J822" s="6"/>
      <c r="K822" s="6"/>
      <c r="L822" s="6"/>
      <c r="M822" s="2" t="str">
        <f>IFERROR(VLOOKUP(L822,DONNEES!$P$2:$Q$8,2,0),"")</f>
        <v/>
      </c>
      <c r="N822" s="6"/>
      <c r="O822" s="18"/>
      <c r="P822" s="18"/>
      <c r="Q822" s="6"/>
      <c r="R822" s="2" t="str">
        <f>IFERROR(VLOOKUP(Q822,DONNEES!$N$2:$O$17,2,0),"")</f>
        <v/>
      </c>
      <c r="S822" s="6"/>
      <c r="T822" s="2" t="str">
        <f>IFERROR(VLOOKUP(S822,DONNEES!$R$2:$S$6,2,0),"")</f>
        <v/>
      </c>
      <c r="V822" s="11" t="str">
        <f t="shared" si="166"/>
        <v/>
      </c>
      <c r="W822" s="11" t="b">
        <f t="shared" si="167"/>
        <v>0</v>
      </c>
      <c r="X822" s="11" t="b">
        <f t="shared" si="168"/>
        <v>0</v>
      </c>
      <c r="Y822" s="12">
        <f t="shared" si="169"/>
        <v>0</v>
      </c>
      <c r="Z822" s="11">
        <f t="shared" si="172"/>
        <v>0</v>
      </c>
      <c r="AA822" s="11">
        <f t="shared" si="173"/>
        <v>0</v>
      </c>
      <c r="AB822" s="11">
        <f t="shared" si="170"/>
        <v>1</v>
      </c>
      <c r="AC822" s="11">
        <f t="shared" si="171"/>
        <v>1</v>
      </c>
      <c r="AE822" s="11" t="str">
        <f>IF(E822&lt;&gt;"",OR(VLOOKUP(H822,DONNEES!$G$2:$H$7,2,0)="09",VLOOKUP(H822,DONNEES!$G$2:$H$7,2,0)="19"),"")</f>
        <v/>
      </c>
      <c r="AJ822" s="17" t="b">
        <f t="shared" si="174"/>
        <v>1</v>
      </c>
      <c r="AK822" s="11" t="str">
        <f t="shared" si="175"/>
        <v/>
      </c>
      <c r="AL822" s="11" t="str">
        <f t="shared" si="176"/>
        <v/>
      </c>
      <c r="AM822" s="11" t="str">
        <f t="shared" si="178"/>
        <v/>
      </c>
      <c r="AN822" s="11" t="str">
        <f t="shared" si="177"/>
        <v/>
      </c>
    </row>
    <row r="823" spans="1:40" x14ac:dyDescent="0.25">
      <c r="A823" s="6"/>
      <c r="B823" s="6"/>
      <c r="C823" s="2" t="str">
        <f>IFERROR(VLOOKUP(B823,DONNEES!$E:$F,2,0),"")</f>
        <v/>
      </c>
      <c r="D823" s="6"/>
      <c r="E823" s="6"/>
      <c r="F823" s="6"/>
      <c r="G823" s="6"/>
      <c r="H823" s="6"/>
      <c r="I823" s="6"/>
      <c r="J823" s="6"/>
      <c r="K823" s="6"/>
      <c r="L823" s="6"/>
      <c r="M823" s="2" t="str">
        <f>IFERROR(VLOOKUP(L823,DONNEES!$P$2:$Q$8,2,0),"")</f>
        <v/>
      </c>
      <c r="N823" s="6"/>
      <c r="O823" s="18"/>
      <c r="P823" s="18"/>
      <c r="Q823" s="6"/>
      <c r="R823" s="2" t="str">
        <f>IFERROR(VLOOKUP(Q823,DONNEES!$N$2:$O$17,2,0),"")</f>
        <v/>
      </c>
      <c r="S823" s="6"/>
      <c r="T823" s="2" t="str">
        <f>IFERROR(VLOOKUP(S823,DONNEES!$R$2:$S$6,2,0),"")</f>
        <v/>
      </c>
      <c r="V823" s="11" t="str">
        <f t="shared" si="166"/>
        <v/>
      </c>
      <c r="W823" s="11" t="b">
        <f t="shared" si="167"/>
        <v>0</v>
      </c>
      <c r="X823" s="11" t="b">
        <f t="shared" si="168"/>
        <v>0</v>
      </c>
      <c r="Y823" s="12">
        <f t="shared" si="169"/>
        <v>0</v>
      </c>
      <c r="Z823" s="11">
        <f t="shared" si="172"/>
        <v>0</v>
      </c>
      <c r="AA823" s="11">
        <f t="shared" si="173"/>
        <v>0</v>
      </c>
      <c r="AB823" s="11">
        <f t="shared" si="170"/>
        <v>1</v>
      </c>
      <c r="AC823" s="11">
        <f t="shared" si="171"/>
        <v>1</v>
      </c>
      <c r="AE823" s="11" t="str">
        <f>IF(E823&lt;&gt;"",OR(VLOOKUP(H823,DONNEES!$G$2:$H$7,2,0)="09",VLOOKUP(H823,DONNEES!$G$2:$H$7,2,0)="19"),"")</f>
        <v/>
      </c>
      <c r="AJ823" s="17" t="b">
        <f t="shared" si="174"/>
        <v>1</v>
      </c>
      <c r="AK823" s="11" t="str">
        <f t="shared" si="175"/>
        <v/>
      </c>
      <c r="AL823" s="11" t="str">
        <f t="shared" si="176"/>
        <v/>
      </c>
      <c r="AM823" s="11" t="str">
        <f t="shared" si="178"/>
        <v/>
      </c>
      <c r="AN823" s="11" t="str">
        <f t="shared" si="177"/>
        <v/>
      </c>
    </row>
    <row r="824" spans="1:40" x14ac:dyDescent="0.25">
      <c r="A824" s="6"/>
      <c r="B824" s="6"/>
      <c r="C824" s="2" t="str">
        <f>IFERROR(VLOOKUP(B824,DONNEES!$E:$F,2,0),"")</f>
        <v/>
      </c>
      <c r="D824" s="6"/>
      <c r="E824" s="6"/>
      <c r="F824" s="6"/>
      <c r="G824" s="6"/>
      <c r="H824" s="6"/>
      <c r="I824" s="6"/>
      <c r="J824" s="6"/>
      <c r="K824" s="6"/>
      <c r="L824" s="6"/>
      <c r="M824" s="2" t="str">
        <f>IFERROR(VLOOKUP(L824,DONNEES!$P$2:$Q$8,2,0),"")</f>
        <v/>
      </c>
      <c r="N824" s="6"/>
      <c r="O824" s="18"/>
      <c r="P824" s="18"/>
      <c r="Q824" s="6"/>
      <c r="R824" s="2" t="str">
        <f>IFERROR(VLOOKUP(Q824,DONNEES!$N$2:$O$17,2,0),"")</f>
        <v/>
      </c>
      <c r="S824" s="6"/>
      <c r="T824" s="2" t="str">
        <f>IFERROR(VLOOKUP(S824,DONNEES!$R$2:$S$6,2,0),"")</f>
        <v/>
      </c>
      <c r="V824" s="11" t="str">
        <f t="shared" si="166"/>
        <v/>
      </c>
      <c r="W824" s="11" t="b">
        <f t="shared" si="167"/>
        <v>0</v>
      </c>
      <c r="X824" s="11" t="b">
        <f t="shared" si="168"/>
        <v>0</v>
      </c>
      <c r="Y824" s="12">
        <f t="shared" si="169"/>
        <v>0</v>
      </c>
      <c r="Z824" s="11">
        <f t="shared" si="172"/>
        <v>0</v>
      </c>
      <c r="AA824" s="11">
        <f t="shared" si="173"/>
        <v>0</v>
      </c>
      <c r="AB824" s="11">
        <f t="shared" si="170"/>
        <v>1</v>
      </c>
      <c r="AC824" s="11">
        <f t="shared" si="171"/>
        <v>1</v>
      </c>
      <c r="AE824" s="11" t="str">
        <f>IF(E824&lt;&gt;"",OR(VLOOKUP(H824,DONNEES!$G$2:$H$7,2,0)="09",VLOOKUP(H824,DONNEES!$G$2:$H$7,2,0)="19"),"")</f>
        <v/>
      </c>
      <c r="AJ824" s="17" t="b">
        <f t="shared" si="174"/>
        <v>1</v>
      </c>
      <c r="AK824" s="11" t="str">
        <f t="shared" si="175"/>
        <v/>
      </c>
      <c r="AL824" s="11" t="str">
        <f t="shared" si="176"/>
        <v/>
      </c>
      <c r="AM824" s="11" t="str">
        <f t="shared" si="178"/>
        <v/>
      </c>
      <c r="AN824" s="11" t="str">
        <f t="shared" si="177"/>
        <v/>
      </c>
    </row>
    <row r="825" spans="1:40" x14ac:dyDescent="0.25">
      <c r="A825" s="6"/>
      <c r="B825" s="6"/>
      <c r="C825" s="2" t="str">
        <f>IFERROR(VLOOKUP(B825,DONNEES!$E:$F,2,0),"")</f>
        <v/>
      </c>
      <c r="D825" s="6"/>
      <c r="E825" s="6"/>
      <c r="F825" s="6"/>
      <c r="G825" s="6"/>
      <c r="H825" s="6"/>
      <c r="I825" s="6"/>
      <c r="J825" s="6"/>
      <c r="K825" s="6"/>
      <c r="L825" s="6"/>
      <c r="M825" s="2" t="str">
        <f>IFERROR(VLOOKUP(L825,DONNEES!$P$2:$Q$8,2,0),"")</f>
        <v/>
      </c>
      <c r="N825" s="6"/>
      <c r="O825" s="18"/>
      <c r="P825" s="18"/>
      <c r="Q825" s="6"/>
      <c r="R825" s="2" t="str">
        <f>IFERROR(VLOOKUP(Q825,DONNEES!$N$2:$O$17,2,0),"")</f>
        <v/>
      </c>
      <c r="S825" s="6"/>
      <c r="T825" s="2" t="str">
        <f>IFERROR(VLOOKUP(S825,DONNEES!$R$2:$S$6,2,0),"")</f>
        <v/>
      </c>
      <c r="V825" s="11" t="str">
        <f t="shared" si="166"/>
        <v/>
      </c>
      <c r="W825" s="11" t="b">
        <f t="shared" si="167"/>
        <v>0</v>
      </c>
      <c r="X825" s="11" t="b">
        <f t="shared" si="168"/>
        <v>0</v>
      </c>
      <c r="Y825" s="12">
        <f t="shared" si="169"/>
        <v>0</v>
      </c>
      <c r="Z825" s="11">
        <f t="shared" si="172"/>
        <v>0</v>
      </c>
      <c r="AA825" s="11">
        <f t="shared" si="173"/>
        <v>0</v>
      </c>
      <c r="AB825" s="11">
        <f t="shared" si="170"/>
        <v>1</v>
      </c>
      <c r="AC825" s="11">
        <f t="shared" si="171"/>
        <v>1</v>
      </c>
      <c r="AE825" s="11" t="str">
        <f>IF(E825&lt;&gt;"",OR(VLOOKUP(H825,DONNEES!$G$2:$H$7,2,0)="09",VLOOKUP(H825,DONNEES!$G$2:$H$7,2,0)="19"),"")</f>
        <v/>
      </c>
      <c r="AJ825" s="17" t="b">
        <f t="shared" si="174"/>
        <v>1</v>
      </c>
      <c r="AK825" s="11" t="str">
        <f t="shared" si="175"/>
        <v/>
      </c>
      <c r="AL825" s="11" t="str">
        <f t="shared" si="176"/>
        <v/>
      </c>
      <c r="AM825" s="11" t="str">
        <f t="shared" si="178"/>
        <v/>
      </c>
      <c r="AN825" s="11" t="str">
        <f t="shared" si="177"/>
        <v/>
      </c>
    </row>
    <row r="826" spans="1:40" x14ac:dyDescent="0.25">
      <c r="A826" s="6"/>
      <c r="B826" s="6"/>
      <c r="C826" s="2" t="str">
        <f>IFERROR(VLOOKUP(B826,DONNEES!$E:$F,2,0),"")</f>
        <v/>
      </c>
      <c r="D826" s="6"/>
      <c r="E826" s="6"/>
      <c r="F826" s="6"/>
      <c r="G826" s="6"/>
      <c r="H826" s="6"/>
      <c r="I826" s="6"/>
      <c r="J826" s="6"/>
      <c r="K826" s="6"/>
      <c r="L826" s="6"/>
      <c r="M826" s="2" t="str">
        <f>IFERROR(VLOOKUP(L826,DONNEES!$P$2:$Q$8,2,0),"")</f>
        <v/>
      </c>
      <c r="N826" s="6"/>
      <c r="O826" s="18"/>
      <c r="P826" s="18"/>
      <c r="Q826" s="6"/>
      <c r="R826" s="2" t="str">
        <f>IFERROR(VLOOKUP(Q826,DONNEES!$N$2:$O$17,2,0),"")</f>
        <v/>
      </c>
      <c r="S826" s="6"/>
      <c r="T826" s="2" t="str">
        <f>IFERROR(VLOOKUP(S826,DONNEES!$R$2:$S$6,2,0),"")</f>
        <v/>
      </c>
      <c r="V826" s="11" t="str">
        <f t="shared" si="166"/>
        <v/>
      </c>
      <c r="W826" s="11" t="b">
        <f t="shared" si="167"/>
        <v>0</v>
      </c>
      <c r="X826" s="11" t="b">
        <f t="shared" si="168"/>
        <v>0</v>
      </c>
      <c r="Y826" s="12">
        <f t="shared" si="169"/>
        <v>0</v>
      </c>
      <c r="Z826" s="11">
        <f t="shared" si="172"/>
        <v>0</v>
      </c>
      <c r="AA826" s="11">
        <f t="shared" si="173"/>
        <v>0</v>
      </c>
      <c r="AB826" s="11">
        <f t="shared" si="170"/>
        <v>1</v>
      </c>
      <c r="AC826" s="11">
        <f t="shared" si="171"/>
        <v>1</v>
      </c>
      <c r="AE826" s="11" t="str">
        <f>IF(E826&lt;&gt;"",OR(VLOOKUP(H826,DONNEES!$G$2:$H$7,2,0)="09",VLOOKUP(H826,DONNEES!$G$2:$H$7,2,0)="19"),"")</f>
        <v/>
      </c>
      <c r="AJ826" s="17" t="b">
        <f t="shared" si="174"/>
        <v>1</v>
      </c>
      <c r="AK826" s="11" t="str">
        <f t="shared" si="175"/>
        <v/>
      </c>
      <c r="AL826" s="11" t="str">
        <f t="shared" si="176"/>
        <v/>
      </c>
      <c r="AM826" s="11" t="str">
        <f t="shared" si="178"/>
        <v/>
      </c>
      <c r="AN826" s="11" t="str">
        <f t="shared" si="177"/>
        <v/>
      </c>
    </row>
    <row r="827" spans="1:40" x14ac:dyDescent="0.25">
      <c r="A827" s="6"/>
      <c r="B827" s="6"/>
      <c r="C827" s="2" t="str">
        <f>IFERROR(VLOOKUP(B827,DONNEES!$E:$F,2,0),"")</f>
        <v/>
      </c>
      <c r="D827" s="6"/>
      <c r="E827" s="6"/>
      <c r="F827" s="6"/>
      <c r="G827" s="6"/>
      <c r="H827" s="6"/>
      <c r="I827" s="6"/>
      <c r="J827" s="6"/>
      <c r="K827" s="6"/>
      <c r="L827" s="6"/>
      <c r="M827" s="2" t="str">
        <f>IFERROR(VLOOKUP(L827,DONNEES!$P$2:$Q$8,2,0),"")</f>
        <v/>
      </c>
      <c r="N827" s="6"/>
      <c r="O827" s="18"/>
      <c r="P827" s="18"/>
      <c r="Q827" s="6"/>
      <c r="R827" s="2" t="str">
        <f>IFERROR(VLOOKUP(Q827,DONNEES!$N$2:$O$17,2,0),"")</f>
        <v/>
      </c>
      <c r="S827" s="6"/>
      <c r="T827" s="2" t="str">
        <f>IFERROR(VLOOKUP(S827,DONNEES!$R$2:$S$6,2,0),"")</f>
        <v/>
      </c>
      <c r="V827" s="11" t="str">
        <f t="shared" si="166"/>
        <v/>
      </c>
      <c r="W827" s="11" t="b">
        <f t="shared" si="167"/>
        <v>0</v>
      </c>
      <c r="X827" s="11" t="b">
        <f t="shared" si="168"/>
        <v>0</v>
      </c>
      <c r="Y827" s="12">
        <f t="shared" si="169"/>
        <v>0</v>
      </c>
      <c r="Z827" s="11">
        <f t="shared" si="172"/>
        <v>0</v>
      </c>
      <c r="AA827" s="11">
        <f t="shared" si="173"/>
        <v>0</v>
      </c>
      <c r="AB827" s="11">
        <f t="shared" si="170"/>
        <v>1</v>
      </c>
      <c r="AC827" s="11">
        <f t="shared" si="171"/>
        <v>1</v>
      </c>
      <c r="AE827" s="11" t="str">
        <f>IF(E827&lt;&gt;"",OR(VLOOKUP(H827,DONNEES!$G$2:$H$7,2,0)="09",VLOOKUP(H827,DONNEES!$G$2:$H$7,2,0)="19"),"")</f>
        <v/>
      </c>
      <c r="AJ827" s="17" t="b">
        <f t="shared" si="174"/>
        <v>1</v>
      </c>
      <c r="AK827" s="11" t="str">
        <f t="shared" si="175"/>
        <v/>
      </c>
      <c r="AL827" s="11" t="str">
        <f t="shared" si="176"/>
        <v/>
      </c>
      <c r="AM827" s="11" t="str">
        <f t="shared" si="178"/>
        <v/>
      </c>
      <c r="AN827" s="11" t="str">
        <f t="shared" si="177"/>
        <v/>
      </c>
    </row>
    <row r="828" spans="1:40" x14ac:dyDescent="0.25">
      <c r="A828" s="6"/>
      <c r="B828" s="6"/>
      <c r="C828" s="2" t="str">
        <f>IFERROR(VLOOKUP(B828,DONNEES!$E:$F,2,0),"")</f>
        <v/>
      </c>
      <c r="D828" s="6"/>
      <c r="E828" s="6"/>
      <c r="F828" s="6"/>
      <c r="G828" s="6"/>
      <c r="H828" s="6"/>
      <c r="I828" s="6"/>
      <c r="J828" s="6"/>
      <c r="K828" s="6"/>
      <c r="L828" s="6"/>
      <c r="M828" s="2" t="str">
        <f>IFERROR(VLOOKUP(L828,DONNEES!$P$2:$Q$8,2,0),"")</f>
        <v/>
      </c>
      <c r="N828" s="6"/>
      <c r="O828" s="18"/>
      <c r="P828" s="18"/>
      <c r="Q828" s="6"/>
      <c r="R828" s="2" t="str">
        <f>IFERROR(VLOOKUP(Q828,DONNEES!$N$2:$O$17,2,0),"")</f>
        <v/>
      </c>
      <c r="S828" s="6"/>
      <c r="T828" s="2" t="str">
        <f>IFERROR(VLOOKUP(S828,DONNEES!$R$2:$S$6,2,0),"")</f>
        <v/>
      </c>
      <c r="V828" s="11" t="str">
        <f t="shared" si="166"/>
        <v/>
      </c>
      <c r="W828" s="11" t="b">
        <f t="shared" si="167"/>
        <v>0</v>
      </c>
      <c r="X828" s="11" t="b">
        <f t="shared" si="168"/>
        <v>0</v>
      </c>
      <c r="Y828" s="12">
        <f t="shared" si="169"/>
        <v>0</v>
      </c>
      <c r="Z828" s="11">
        <f t="shared" si="172"/>
        <v>0</v>
      </c>
      <c r="AA828" s="11">
        <f t="shared" si="173"/>
        <v>0</v>
      </c>
      <c r="AB828" s="11">
        <f t="shared" si="170"/>
        <v>1</v>
      </c>
      <c r="AC828" s="11">
        <f t="shared" si="171"/>
        <v>1</v>
      </c>
      <c r="AE828" s="11" t="str">
        <f>IF(E828&lt;&gt;"",OR(VLOOKUP(H828,DONNEES!$G$2:$H$7,2,0)="09",VLOOKUP(H828,DONNEES!$G$2:$H$7,2,0)="19"),"")</f>
        <v/>
      </c>
      <c r="AJ828" s="17" t="b">
        <f t="shared" si="174"/>
        <v>1</v>
      </c>
      <c r="AK828" s="11" t="str">
        <f t="shared" si="175"/>
        <v/>
      </c>
      <c r="AL828" s="11" t="str">
        <f t="shared" si="176"/>
        <v/>
      </c>
      <c r="AM828" s="11" t="str">
        <f t="shared" si="178"/>
        <v/>
      </c>
      <c r="AN828" s="11" t="str">
        <f t="shared" si="177"/>
        <v/>
      </c>
    </row>
    <row r="829" spans="1:40" x14ac:dyDescent="0.25">
      <c r="A829" s="6"/>
      <c r="B829" s="6"/>
      <c r="C829" s="2" t="str">
        <f>IFERROR(VLOOKUP(B829,DONNEES!$E:$F,2,0),"")</f>
        <v/>
      </c>
      <c r="D829" s="6"/>
      <c r="E829" s="6"/>
      <c r="F829" s="6"/>
      <c r="G829" s="6"/>
      <c r="H829" s="6"/>
      <c r="I829" s="6"/>
      <c r="J829" s="6"/>
      <c r="K829" s="6"/>
      <c r="L829" s="6"/>
      <c r="M829" s="2" t="str">
        <f>IFERROR(VLOOKUP(L829,DONNEES!$P$2:$Q$8,2,0),"")</f>
        <v/>
      </c>
      <c r="N829" s="6"/>
      <c r="O829" s="18"/>
      <c r="P829" s="18"/>
      <c r="Q829" s="6"/>
      <c r="R829" s="2" t="str">
        <f>IFERROR(VLOOKUP(Q829,DONNEES!$N$2:$O$17,2,0),"")</f>
        <v/>
      </c>
      <c r="S829" s="6"/>
      <c r="T829" s="2" t="str">
        <f>IFERROR(VLOOKUP(S829,DONNEES!$R$2:$S$6,2,0),"")</f>
        <v/>
      </c>
      <c r="V829" s="11" t="str">
        <f t="shared" si="166"/>
        <v/>
      </c>
      <c r="W829" s="11" t="b">
        <f t="shared" si="167"/>
        <v>0</v>
      </c>
      <c r="X829" s="11" t="b">
        <f t="shared" si="168"/>
        <v>0</v>
      </c>
      <c r="Y829" s="12">
        <f t="shared" si="169"/>
        <v>0</v>
      </c>
      <c r="Z829" s="11">
        <f t="shared" si="172"/>
        <v>0</v>
      </c>
      <c r="AA829" s="11">
        <f t="shared" si="173"/>
        <v>0</v>
      </c>
      <c r="AB829" s="11">
        <f t="shared" si="170"/>
        <v>1</v>
      </c>
      <c r="AC829" s="11">
        <f t="shared" si="171"/>
        <v>1</v>
      </c>
      <c r="AE829" s="11" t="str">
        <f>IF(E829&lt;&gt;"",OR(VLOOKUP(H829,DONNEES!$G$2:$H$7,2,0)="09",VLOOKUP(H829,DONNEES!$G$2:$H$7,2,0)="19"),"")</f>
        <v/>
      </c>
      <c r="AJ829" s="17" t="b">
        <f t="shared" si="174"/>
        <v>1</v>
      </c>
      <c r="AK829" s="11" t="str">
        <f t="shared" si="175"/>
        <v/>
      </c>
      <c r="AL829" s="11" t="str">
        <f t="shared" si="176"/>
        <v/>
      </c>
      <c r="AM829" s="11" t="str">
        <f t="shared" si="178"/>
        <v/>
      </c>
      <c r="AN829" s="11" t="str">
        <f t="shared" si="177"/>
        <v/>
      </c>
    </row>
    <row r="830" spans="1:40" x14ac:dyDescent="0.25">
      <c r="A830" s="6"/>
      <c r="B830" s="6"/>
      <c r="C830" s="2" t="str">
        <f>IFERROR(VLOOKUP(B830,DONNEES!$E:$F,2,0),"")</f>
        <v/>
      </c>
      <c r="D830" s="6"/>
      <c r="E830" s="6"/>
      <c r="F830" s="6"/>
      <c r="G830" s="6"/>
      <c r="H830" s="6"/>
      <c r="I830" s="6"/>
      <c r="J830" s="6"/>
      <c r="K830" s="6"/>
      <c r="L830" s="6"/>
      <c r="M830" s="2" t="str">
        <f>IFERROR(VLOOKUP(L830,DONNEES!$P$2:$Q$8,2,0),"")</f>
        <v/>
      </c>
      <c r="N830" s="6"/>
      <c r="O830" s="18"/>
      <c r="P830" s="18"/>
      <c r="Q830" s="6"/>
      <c r="R830" s="2" t="str">
        <f>IFERROR(VLOOKUP(Q830,DONNEES!$N$2:$O$17,2,0),"")</f>
        <v/>
      </c>
      <c r="S830" s="6"/>
      <c r="T830" s="2" t="str">
        <f>IFERROR(VLOOKUP(S830,DONNEES!$R$2:$S$6,2,0),"")</f>
        <v/>
      </c>
      <c r="V830" s="11" t="str">
        <f t="shared" si="166"/>
        <v/>
      </c>
      <c r="W830" s="11" t="b">
        <f t="shared" si="167"/>
        <v>0</v>
      </c>
      <c r="X830" s="11" t="b">
        <f t="shared" si="168"/>
        <v>0</v>
      </c>
      <c r="Y830" s="12">
        <f t="shared" si="169"/>
        <v>0</v>
      </c>
      <c r="Z830" s="11">
        <f t="shared" si="172"/>
        <v>0</v>
      </c>
      <c r="AA830" s="11">
        <f t="shared" si="173"/>
        <v>0</v>
      </c>
      <c r="AB830" s="11">
        <f t="shared" si="170"/>
        <v>1</v>
      </c>
      <c r="AC830" s="11">
        <f t="shared" si="171"/>
        <v>1</v>
      </c>
      <c r="AE830" s="11" t="str">
        <f>IF(E830&lt;&gt;"",OR(VLOOKUP(H830,DONNEES!$G$2:$H$7,2,0)="09",VLOOKUP(H830,DONNEES!$G$2:$H$7,2,0)="19"),"")</f>
        <v/>
      </c>
      <c r="AJ830" s="17" t="b">
        <f t="shared" si="174"/>
        <v>1</v>
      </c>
      <c r="AK830" s="11" t="str">
        <f t="shared" si="175"/>
        <v/>
      </c>
      <c r="AL830" s="11" t="str">
        <f t="shared" si="176"/>
        <v/>
      </c>
      <c r="AM830" s="11" t="str">
        <f t="shared" si="178"/>
        <v/>
      </c>
      <c r="AN830" s="11" t="str">
        <f t="shared" si="177"/>
        <v/>
      </c>
    </row>
    <row r="831" spans="1:40" x14ac:dyDescent="0.25">
      <c r="A831" s="6"/>
      <c r="B831" s="6"/>
      <c r="C831" s="2" t="str">
        <f>IFERROR(VLOOKUP(B831,DONNEES!$E:$F,2,0),"")</f>
        <v/>
      </c>
      <c r="D831" s="6"/>
      <c r="E831" s="6"/>
      <c r="F831" s="6"/>
      <c r="G831" s="6"/>
      <c r="H831" s="6"/>
      <c r="I831" s="6"/>
      <c r="J831" s="6"/>
      <c r="K831" s="6"/>
      <c r="L831" s="6"/>
      <c r="M831" s="2" t="str">
        <f>IFERROR(VLOOKUP(L831,DONNEES!$P$2:$Q$8,2,0),"")</f>
        <v/>
      </c>
      <c r="N831" s="6"/>
      <c r="O831" s="18"/>
      <c r="P831" s="18"/>
      <c r="Q831" s="6"/>
      <c r="R831" s="2" t="str">
        <f>IFERROR(VLOOKUP(Q831,DONNEES!$N$2:$O$17,2,0),"")</f>
        <v/>
      </c>
      <c r="S831" s="6"/>
      <c r="T831" s="2" t="str">
        <f>IFERROR(VLOOKUP(S831,DONNEES!$R$2:$S$6,2,0),"")</f>
        <v/>
      </c>
      <c r="V831" s="11" t="str">
        <f t="shared" si="166"/>
        <v/>
      </c>
      <c r="W831" s="11" t="b">
        <f t="shared" si="167"/>
        <v>0</v>
      </c>
      <c r="X831" s="11" t="b">
        <f t="shared" si="168"/>
        <v>0</v>
      </c>
      <c r="Y831" s="12">
        <f t="shared" si="169"/>
        <v>0</v>
      </c>
      <c r="Z831" s="11">
        <f t="shared" si="172"/>
        <v>0</v>
      </c>
      <c r="AA831" s="11">
        <f t="shared" si="173"/>
        <v>0</v>
      </c>
      <c r="AB831" s="11">
        <f t="shared" si="170"/>
        <v>1</v>
      </c>
      <c r="AC831" s="11">
        <f t="shared" si="171"/>
        <v>1</v>
      </c>
      <c r="AE831" s="11" t="str">
        <f>IF(E831&lt;&gt;"",OR(VLOOKUP(H831,DONNEES!$G$2:$H$7,2,0)="09",VLOOKUP(H831,DONNEES!$G$2:$H$7,2,0)="19"),"")</f>
        <v/>
      </c>
      <c r="AJ831" s="17" t="b">
        <f t="shared" si="174"/>
        <v>1</v>
      </c>
      <c r="AK831" s="11" t="str">
        <f t="shared" si="175"/>
        <v/>
      </c>
      <c r="AL831" s="11" t="str">
        <f t="shared" si="176"/>
        <v/>
      </c>
      <c r="AM831" s="11" t="str">
        <f t="shared" si="178"/>
        <v/>
      </c>
      <c r="AN831" s="11" t="str">
        <f t="shared" si="177"/>
        <v/>
      </c>
    </row>
    <row r="832" spans="1:40" x14ac:dyDescent="0.25">
      <c r="A832" s="6"/>
      <c r="B832" s="6"/>
      <c r="C832" s="2" t="str">
        <f>IFERROR(VLOOKUP(B832,DONNEES!$E:$F,2,0),"")</f>
        <v/>
      </c>
      <c r="D832" s="6"/>
      <c r="E832" s="6"/>
      <c r="F832" s="6"/>
      <c r="G832" s="6"/>
      <c r="H832" s="6"/>
      <c r="I832" s="6"/>
      <c r="J832" s="6"/>
      <c r="K832" s="6"/>
      <c r="L832" s="6"/>
      <c r="M832" s="2" t="str">
        <f>IFERROR(VLOOKUP(L832,DONNEES!$P$2:$Q$8,2,0),"")</f>
        <v/>
      </c>
      <c r="N832" s="6"/>
      <c r="O832" s="18"/>
      <c r="P832" s="18"/>
      <c r="Q832" s="6"/>
      <c r="R832" s="2" t="str">
        <f>IFERROR(VLOOKUP(Q832,DONNEES!$N$2:$O$17,2,0),"")</f>
        <v/>
      </c>
      <c r="S832" s="6"/>
      <c r="T832" s="2" t="str">
        <f>IFERROR(VLOOKUP(S832,DONNEES!$R$2:$S$6,2,0),"")</f>
        <v/>
      </c>
      <c r="V832" s="11" t="str">
        <f t="shared" si="166"/>
        <v/>
      </c>
      <c r="W832" s="11" t="b">
        <f t="shared" si="167"/>
        <v>0</v>
      </c>
      <c r="X832" s="11" t="b">
        <f t="shared" si="168"/>
        <v>0</v>
      </c>
      <c r="Y832" s="12">
        <f t="shared" si="169"/>
        <v>0</v>
      </c>
      <c r="Z832" s="11">
        <f t="shared" si="172"/>
        <v>0</v>
      </c>
      <c r="AA832" s="11">
        <f t="shared" si="173"/>
        <v>0</v>
      </c>
      <c r="AB832" s="11">
        <f t="shared" si="170"/>
        <v>1</v>
      </c>
      <c r="AC832" s="11">
        <f t="shared" si="171"/>
        <v>1</v>
      </c>
      <c r="AE832" s="11" t="str">
        <f>IF(E832&lt;&gt;"",OR(VLOOKUP(H832,DONNEES!$G$2:$H$7,2,0)="09",VLOOKUP(H832,DONNEES!$G$2:$H$7,2,0)="19"),"")</f>
        <v/>
      </c>
      <c r="AJ832" s="17" t="b">
        <f t="shared" si="174"/>
        <v>1</v>
      </c>
      <c r="AK832" s="11" t="str">
        <f t="shared" si="175"/>
        <v/>
      </c>
      <c r="AL832" s="11" t="str">
        <f t="shared" si="176"/>
        <v/>
      </c>
      <c r="AM832" s="11" t="str">
        <f t="shared" si="178"/>
        <v/>
      </c>
      <c r="AN832" s="11" t="str">
        <f t="shared" si="177"/>
        <v/>
      </c>
    </row>
    <row r="833" spans="1:40" x14ac:dyDescent="0.25">
      <c r="A833" s="6"/>
      <c r="B833" s="6"/>
      <c r="C833" s="2" t="str">
        <f>IFERROR(VLOOKUP(B833,DONNEES!$E:$F,2,0),"")</f>
        <v/>
      </c>
      <c r="D833" s="6"/>
      <c r="E833" s="6"/>
      <c r="F833" s="6"/>
      <c r="G833" s="6"/>
      <c r="H833" s="6"/>
      <c r="I833" s="6"/>
      <c r="J833" s="6"/>
      <c r="K833" s="6"/>
      <c r="L833" s="6"/>
      <c r="M833" s="2" t="str">
        <f>IFERROR(VLOOKUP(L833,DONNEES!$P$2:$Q$8,2,0),"")</f>
        <v/>
      </c>
      <c r="N833" s="6"/>
      <c r="O833" s="18"/>
      <c r="P833" s="18"/>
      <c r="Q833" s="6"/>
      <c r="R833" s="2" t="str">
        <f>IFERROR(VLOOKUP(Q833,DONNEES!$N$2:$O$17,2,0),"")</f>
        <v/>
      </c>
      <c r="S833" s="6"/>
      <c r="T833" s="2" t="str">
        <f>IFERROR(VLOOKUP(S833,DONNEES!$R$2:$S$6,2,0),"")</f>
        <v/>
      </c>
      <c r="V833" s="11" t="str">
        <f t="shared" si="166"/>
        <v/>
      </c>
      <c r="W833" s="11" t="b">
        <f t="shared" si="167"/>
        <v>0</v>
      </c>
      <c r="X833" s="11" t="b">
        <f t="shared" si="168"/>
        <v>0</v>
      </c>
      <c r="Y833" s="12">
        <f t="shared" si="169"/>
        <v>0</v>
      </c>
      <c r="Z833" s="11">
        <f t="shared" si="172"/>
        <v>0</v>
      </c>
      <c r="AA833" s="11">
        <f t="shared" si="173"/>
        <v>0</v>
      </c>
      <c r="AB833" s="11">
        <f t="shared" si="170"/>
        <v>1</v>
      </c>
      <c r="AC833" s="11">
        <f t="shared" si="171"/>
        <v>1</v>
      </c>
      <c r="AE833" s="11" t="str">
        <f>IF(E833&lt;&gt;"",OR(VLOOKUP(H833,DONNEES!$G$2:$H$7,2,0)="09",VLOOKUP(H833,DONNEES!$G$2:$H$7,2,0)="19"),"")</f>
        <v/>
      </c>
      <c r="AJ833" s="17" t="b">
        <f t="shared" si="174"/>
        <v>1</v>
      </c>
      <c r="AK833" s="11" t="str">
        <f t="shared" si="175"/>
        <v/>
      </c>
      <c r="AL833" s="11" t="str">
        <f t="shared" si="176"/>
        <v/>
      </c>
      <c r="AM833" s="11" t="str">
        <f t="shared" si="178"/>
        <v/>
      </c>
      <c r="AN833" s="11" t="str">
        <f t="shared" si="177"/>
        <v/>
      </c>
    </row>
    <row r="834" spans="1:40" x14ac:dyDescent="0.25">
      <c r="A834" s="6"/>
      <c r="B834" s="6"/>
      <c r="C834" s="2" t="str">
        <f>IFERROR(VLOOKUP(B834,DONNEES!$E:$F,2,0),"")</f>
        <v/>
      </c>
      <c r="D834" s="6"/>
      <c r="E834" s="6"/>
      <c r="F834" s="6"/>
      <c r="G834" s="6"/>
      <c r="H834" s="6"/>
      <c r="I834" s="6"/>
      <c r="J834" s="6"/>
      <c r="K834" s="6"/>
      <c r="L834" s="6"/>
      <c r="M834" s="2" t="str">
        <f>IFERROR(VLOOKUP(L834,DONNEES!$P$2:$Q$8,2,0),"")</f>
        <v/>
      </c>
      <c r="N834" s="6"/>
      <c r="O834" s="18"/>
      <c r="P834" s="18"/>
      <c r="Q834" s="6"/>
      <c r="R834" s="2" t="str">
        <f>IFERROR(VLOOKUP(Q834,DONNEES!$N$2:$O$17,2,0),"")</f>
        <v/>
      </c>
      <c r="S834" s="6"/>
      <c r="T834" s="2" t="str">
        <f>IFERROR(VLOOKUP(S834,DONNEES!$R$2:$S$6,2,0),"")</f>
        <v/>
      </c>
      <c r="V834" s="11" t="str">
        <f t="shared" si="166"/>
        <v/>
      </c>
      <c r="W834" s="11" t="b">
        <f t="shared" si="167"/>
        <v>0</v>
      </c>
      <c r="X834" s="11" t="b">
        <f t="shared" si="168"/>
        <v>0</v>
      </c>
      <c r="Y834" s="12">
        <f t="shared" si="169"/>
        <v>0</v>
      </c>
      <c r="Z834" s="11">
        <f t="shared" si="172"/>
        <v>0</v>
      </c>
      <c r="AA834" s="11">
        <f t="shared" si="173"/>
        <v>0</v>
      </c>
      <c r="AB834" s="11">
        <f t="shared" si="170"/>
        <v>1</v>
      </c>
      <c r="AC834" s="11">
        <f t="shared" si="171"/>
        <v>1</v>
      </c>
      <c r="AE834" s="11" t="str">
        <f>IF(E834&lt;&gt;"",OR(VLOOKUP(H834,DONNEES!$G$2:$H$7,2,0)="09",VLOOKUP(H834,DONNEES!$G$2:$H$7,2,0)="19"),"")</f>
        <v/>
      </c>
      <c r="AJ834" s="17" t="b">
        <f t="shared" si="174"/>
        <v>1</v>
      </c>
      <c r="AK834" s="11" t="str">
        <f t="shared" si="175"/>
        <v/>
      </c>
      <c r="AL834" s="11" t="str">
        <f t="shared" si="176"/>
        <v/>
      </c>
      <c r="AM834" s="11" t="str">
        <f t="shared" si="178"/>
        <v/>
      </c>
      <c r="AN834" s="11" t="str">
        <f t="shared" si="177"/>
        <v/>
      </c>
    </row>
    <row r="835" spans="1:40" x14ac:dyDescent="0.25">
      <c r="A835" s="6"/>
      <c r="B835" s="6"/>
      <c r="C835" s="2" t="str">
        <f>IFERROR(VLOOKUP(B835,DONNEES!$E:$F,2,0),"")</f>
        <v/>
      </c>
      <c r="D835" s="6"/>
      <c r="E835" s="6"/>
      <c r="F835" s="6"/>
      <c r="G835" s="6"/>
      <c r="H835" s="6"/>
      <c r="I835" s="6"/>
      <c r="J835" s="6"/>
      <c r="K835" s="6"/>
      <c r="L835" s="6"/>
      <c r="M835" s="2" t="str">
        <f>IFERROR(VLOOKUP(L835,DONNEES!$P$2:$Q$8,2,0),"")</f>
        <v/>
      </c>
      <c r="N835" s="6"/>
      <c r="O835" s="18"/>
      <c r="P835" s="18"/>
      <c r="Q835" s="6"/>
      <c r="R835" s="2" t="str">
        <f>IFERROR(VLOOKUP(Q835,DONNEES!$N$2:$O$17,2,0),"")</f>
        <v/>
      </c>
      <c r="S835" s="6"/>
      <c r="T835" s="2" t="str">
        <f>IFERROR(VLOOKUP(S835,DONNEES!$R$2:$S$6,2,0),"")</f>
        <v/>
      </c>
      <c r="V835" s="11" t="str">
        <f t="shared" si="166"/>
        <v/>
      </c>
      <c r="W835" s="11" t="b">
        <f t="shared" si="167"/>
        <v>0</v>
      </c>
      <c r="X835" s="11" t="b">
        <f t="shared" si="168"/>
        <v>0</v>
      </c>
      <c r="Y835" s="12">
        <f t="shared" si="169"/>
        <v>0</v>
      </c>
      <c r="Z835" s="11">
        <f t="shared" si="172"/>
        <v>0</v>
      </c>
      <c r="AA835" s="11">
        <f t="shared" si="173"/>
        <v>0</v>
      </c>
      <c r="AB835" s="11">
        <f t="shared" si="170"/>
        <v>1</v>
      </c>
      <c r="AC835" s="11">
        <f t="shared" si="171"/>
        <v>1</v>
      </c>
      <c r="AE835" s="11" t="str">
        <f>IF(E835&lt;&gt;"",OR(VLOOKUP(H835,DONNEES!$G$2:$H$7,2,0)="09",VLOOKUP(H835,DONNEES!$G$2:$H$7,2,0)="19"),"")</f>
        <v/>
      </c>
      <c r="AJ835" s="17" t="b">
        <f t="shared" si="174"/>
        <v>1</v>
      </c>
      <c r="AK835" s="11" t="str">
        <f t="shared" si="175"/>
        <v/>
      </c>
      <c r="AL835" s="11" t="str">
        <f t="shared" si="176"/>
        <v/>
      </c>
      <c r="AM835" s="11" t="str">
        <f t="shared" si="178"/>
        <v/>
      </c>
      <c r="AN835" s="11" t="str">
        <f t="shared" si="177"/>
        <v/>
      </c>
    </row>
    <row r="836" spans="1:40" x14ac:dyDescent="0.25">
      <c r="A836" s="6"/>
      <c r="B836" s="6"/>
      <c r="C836" s="2" t="str">
        <f>IFERROR(VLOOKUP(B836,DONNEES!$E:$F,2,0),"")</f>
        <v/>
      </c>
      <c r="D836" s="6"/>
      <c r="E836" s="6"/>
      <c r="F836" s="6"/>
      <c r="G836" s="6"/>
      <c r="H836" s="6"/>
      <c r="I836" s="6"/>
      <c r="J836" s="6"/>
      <c r="K836" s="6"/>
      <c r="L836" s="6"/>
      <c r="M836" s="2" t="str">
        <f>IFERROR(VLOOKUP(L836,DONNEES!$P$2:$Q$8,2,0),"")</f>
        <v/>
      </c>
      <c r="N836" s="6"/>
      <c r="O836" s="18"/>
      <c r="P836" s="18"/>
      <c r="Q836" s="6"/>
      <c r="R836" s="2" t="str">
        <f>IFERROR(VLOOKUP(Q836,DONNEES!$N$2:$O$17,2,0),"")</f>
        <v/>
      </c>
      <c r="S836" s="6"/>
      <c r="T836" s="2" t="str">
        <f>IFERROR(VLOOKUP(S836,DONNEES!$R$2:$S$6,2,0),"")</f>
        <v/>
      </c>
      <c r="V836" s="11" t="str">
        <f t="shared" si="166"/>
        <v/>
      </c>
      <c r="W836" s="11" t="b">
        <f t="shared" si="167"/>
        <v>0</v>
      </c>
      <c r="X836" s="11" t="b">
        <f t="shared" si="168"/>
        <v>0</v>
      </c>
      <c r="Y836" s="12">
        <f t="shared" si="169"/>
        <v>0</v>
      </c>
      <c r="Z836" s="11">
        <f t="shared" si="172"/>
        <v>0</v>
      </c>
      <c r="AA836" s="11">
        <f t="shared" si="173"/>
        <v>0</v>
      </c>
      <c r="AB836" s="11">
        <f t="shared" si="170"/>
        <v>1</v>
      </c>
      <c r="AC836" s="11">
        <f t="shared" si="171"/>
        <v>1</v>
      </c>
      <c r="AE836" s="11" t="str">
        <f>IF(E836&lt;&gt;"",OR(VLOOKUP(H836,DONNEES!$G$2:$H$7,2,0)="09",VLOOKUP(H836,DONNEES!$G$2:$H$7,2,0)="19"),"")</f>
        <v/>
      </c>
      <c r="AJ836" s="17" t="b">
        <f t="shared" si="174"/>
        <v>1</v>
      </c>
      <c r="AK836" s="11" t="str">
        <f t="shared" si="175"/>
        <v/>
      </c>
      <c r="AL836" s="11" t="str">
        <f t="shared" si="176"/>
        <v/>
      </c>
      <c r="AM836" s="11" t="str">
        <f t="shared" si="178"/>
        <v/>
      </c>
      <c r="AN836" s="11" t="str">
        <f t="shared" si="177"/>
        <v/>
      </c>
    </row>
    <row r="837" spans="1:40" x14ac:dyDescent="0.25">
      <c r="A837" s="6"/>
      <c r="B837" s="6"/>
      <c r="C837" s="2" t="str">
        <f>IFERROR(VLOOKUP(B837,DONNEES!$E:$F,2,0),"")</f>
        <v/>
      </c>
      <c r="D837" s="6"/>
      <c r="E837" s="6"/>
      <c r="F837" s="6"/>
      <c r="G837" s="6"/>
      <c r="H837" s="6"/>
      <c r="I837" s="6"/>
      <c r="J837" s="6"/>
      <c r="K837" s="6"/>
      <c r="L837" s="6"/>
      <c r="M837" s="2" t="str">
        <f>IFERROR(VLOOKUP(L837,DONNEES!$P$2:$Q$8,2,0),"")</f>
        <v/>
      </c>
      <c r="N837" s="6"/>
      <c r="O837" s="18"/>
      <c r="P837" s="18"/>
      <c r="Q837" s="6"/>
      <c r="R837" s="2" t="str">
        <f>IFERROR(VLOOKUP(Q837,DONNEES!$N$2:$O$17,2,0),"")</f>
        <v/>
      </c>
      <c r="S837" s="6"/>
      <c r="T837" s="2" t="str">
        <f>IFERROR(VLOOKUP(S837,DONNEES!$R$2:$S$6,2,0),"")</f>
        <v/>
      </c>
      <c r="V837" s="11" t="str">
        <f t="shared" si="166"/>
        <v/>
      </c>
      <c r="W837" s="11" t="b">
        <f t="shared" si="167"/>
        <v>0</v>
      </c>
      <c r="X837" s="11" t="b">
        <f t="shared" si="168"/>
        <v>0</v>
      </c>
      <c r="Y837" s="12">
        <f t="shared" si="169"/>
        <v>0</v>
      </c>
      <c r="Z837" s="11">
        <f t="shared" si="172"/>
        <v>0</v>
      </c>
      <c r="AA837" s="11">
        <f t="shared" si="173"/>
        <v>0</v>
      </c>
      <c r="AB837" s="11">
        <f t="shared" si="170"/>
        <v>1</v>
      </c>
      <c r="AC837" s="11">
        <f t="shared" si="171"/>
        <v>1</v>
      </c>
      <c r="AE837" s="11" t="str">
        <f>IF(E837&lt;&gt;"",OR(VLOOKUP(H837,DONNEES!$G$2:$H$7,2,0)="09",VLOOKUP(H837,DONNEES!$G$2:$H$7,2,0)="19"),"")</f>
        <v/>
      </c>
      <c r="AJ837" s="17" t="b">
        <f t="shared" si="174"/>
        <v>1</v>
      </c>
      <c r="AK837" s="11" t="str">
        <f t="shared" si="175"/>
        <v/>
      </c>
      <c r="AL837" s="11" t="str">
        <f t="shared" si="176"/>
        <v/>
      </c>
      <c r="AM837" s="11" t="str">
        <f t="shared" si="178"/>
        <v/>
      </c>
      <c r="AN837" s="11" t="str">
        <f t="shared" si="177"/>
        <v/>
      </c>
    </row>
    <row r="838" spans="1:40" x14ac:dyDescent="0.25">
      <c r="A838" s="6"/>
      <c r="B838" s="6"/>
      <c r="C838" s="2" t="str">
        <f>IFERROR(VLOOKUP(B838,DONNEES!$E:$F,2,0),"")</f>
        <v/>
      </c>
      <c r="D838" s="6"/>
      <c r="E838" s="6"/>
      <c r="F838" s="6"/>
      <c r="G838" s="6"/>
      <c r="H838" s="6"/>
      <c r="I838" s="6"/>
      <c r="J838" s="6"/>
      <c r="K838" s="6"/>
      <c r="L838" s="6"/>
      <c r="M838" s="2" t="str">
        <f>IFERROR(VLOOKUP(L838,DONNEES!$P$2:$Q$8,2,0),"")</f>
        <v/>
      </c>
      <c r="N838" s="6"/>
      <c r="O838" s="18"/>
      <c r="P838" s="18"/>
      <c r="Q838" s="6"/>
      <c r="R838" s="2" t="str">
        <f>IFERROR(VLOOKUP(Q838,DONNEES!$N$2:$O$17,2,0),"")</f>
        <v/>
      </c>
      <c r="S838" s="6"/>
      <c r="T838" s="2" t="str">
        <f>IFERROR(VLOOKUP(S838,DONNEES!$R$2:$S$6,2,0),"")</f>
        <v/>
      </c>
      <c r="V838" s="11" t="str">
        <f t="shared" si="166"/>
        <v/>
      </c>
      <c r="W838" s="11" t="b">
        <f t="shared" si="167"/>
        <v>0</v>
      </c>
      <c r="X838" s="11" t="b">
        <f t="shared" si="168"/>
        <v>0</v>
      </c>
      <c r="Y838" s="12">
        <f t="shared" si="169"/>
        <v>0</v>
      </c>
      <c r="Z838" s="11">
        <f t="shared" si="172"/>
        <v>0</v>
      </c>
      <c r="AA838" s="11">
        <f t="shared" si="173"/>
        <v>0</v>
      </c>
      <c r="AB838" s="11">
        <f t="shared" si="170"/>
        <v>1</v>
      </c>
      <c r="AC838" s="11">
        <f t="shared" si="171"/>
        <v>1</v>
      </c>
      <c r="AE838" s="11" t="str">
        <f>IF(E838&lt;&gt;"",OR(VLOOKUP(H838,DONNEES!$G$2:$H$7,2,0)="09",VLOOKUP(H838,DONNEES!$G$2:$H$7,2,0)="19"),"")</f>
        <v/>
      </c>
      <c r="AJ838" s="17" t="b">
        <f t="shared" si="174"/>
        <v>1</v>
      </c>
      <c r="AK838" s="11" t="str">
        <f t="shared" si="175"/>
        <v/>
      </c>
      <c r="AL838" s="11" t="str">
        <f t="shared" si="176"/>
        <v/>
      </c>
      <c r="AM838" s="11" t="str">
        <f t="shared" si="178"/>
        <v/>
      </c>
      <c r="AN838" s="11" t="str">
        <f t="shared" si="177"/>
        <v/>
      </c>
    </row>
    <row r="839" spans="1:40" x14ac:dyDescent="0.25">
      <c r="A839" s="6"/>
      <c r="B839" s="6"/>
      <c r="C839" s="2" t="str">
        <f>IFERROR(VLOOKUP(B839,DONNEES!$E:$F,2,0),"")</f>
        <v/>
      </c>
      <c r="D839" s="6"/>
      <c r="E839" s="6"/>
      <c r="F839" s="6"/>
      <c r="G839" s="6"/>
      <c r="H839" s="6"/>
      <c r="I839" s="6"/>
      <c r="J839" s="6"/>
      <c r="K839" s="6"/>
      <c r="L839" s="6"/>
      <c r="M839" s="2" t="str">
        <f>IFERROR(VLOOKUP(L839,DONNEES!$P$2:$Q$8,2,0),"")</f>
        <v/>
      </c>
      <c r="N839" s="6"/>
      <c r="O839" s="18"/>
      <c r="P839" s="18"/>
      <c r="Q839" s="6"/>
      <c r="R839" s="2" t="str">
        <f>IFERROR(VLOOKUP(Q839,DONNEES!$N$2:$O$17,2,0),"")</f>
        <v/>
      </c>
      <c r="S839" s="6"/>
      <c r="T839" s="2" t="str">
        <f>IFERROR(VLOOKUP(S839,DONNEES!$R$2:$S$6,2,0),"")</f>
        <v/>
      </c>
      <c r="V839" s="11" t="str">
        <f t="shared" si="166"/>
        <v/>
      </c>
      <c r="W839" s="11" t="b">
        <f t="shared" si="167"/>
        <v>0</v>
      </c>
      <c r="X839" s="11" t="b">
        <f t="shared" si="168"/>
        <v>0</v>
      </c>
      <c r="Y839" s="12">
        <f t="shared" si="169"/>
        <v>0</v>
      </c>
      <c r="Z839" s="11">
        <f t="shared" si="172"/>
        <v>0</v>
      </c>
      <c r="AA839" s="11">
        <f t="shared" si="173"/>
        <v>0</v>
      </c>
      <c r="AB839" s="11">
        <f t="shared" si="170"/>
        <v>1</v>
      </c>
      <c r="AC839" s="11">
        <f t="shared" si="171"/>
        <v>1</v>
      </c>
      <c r="AE839" s="11" t="str">
        <f>IF(E839&lt;&gt;"",OR(VLOOKUP(H839,DONNEES!$G$2:$H$7,2,0)="09",VLOOKUP(H839,DONNEES!$G$2:$H$7,2,0)="19"),"")</f>
        <v/>
      </c>
      <c r="AJ839" s="17" t="b">
        <f t="shared" si="174"/>
        <v>1</v>
      </c>
      <c r="AK839" s="11" t="str">
        <f t="shared" si="175"/>
        <v/>
      </c>
      <c r="AL839" s="11" t="str">
        <f t="shared" si="176"/>
        <v/>
      </c>
      <c r="AM839" s="11" t="str">
        <f t="shared" si="178"/>
        <v/>
      </c>
      <c r="AN839" s="11" t="str">
        <f t="shared" si="177"/>
        <v/>
      </c>
    </row>
    <row r="840" spans="1:40" x14ac:dyDescent="0.25">
      <c r="A840" s="6"/>
      <c r="B840" s="6"/>
      <c r="C840" s="2" t="str">
        <f>IFERROR(VLOOKUP(B840,DONNEES!$E:$F,2,0),"")</f>
        <v/>
      </c>
      <c r="D840" s="6"/>
      <c r="E840" s="6"/>
      <c r="F840" s="6"/>
      <c r="G840" s="6"/>
      <c r="H840" s="6"/>
      <c r="I840" s="6"/>
      <c r="J840" s="6"/>
      <c r="K840" s="6"/>
      <c r="L840" s="6"/>
      <c r="M840" s="2" t="str">
        <f>IFERROR(VLOOKUP(L840,DONNEES!$P$2:$Q$8,2,0),"")</f>
        <v/>
      </c>
      <c r="N840" s="6"/>
      <c r="O840" s="18"/>
      <c r="P840" s="18"/>
      <c r="Q840" s="6"/>
      <c r="R840" s="2" t="str">
        <f>IFERROR(VLOOKUP(Q840,DONNEES!$N$2:$O$17,2,0),"")</f>
        <v/>
      </c>
      <c r="S840" s="6"/>
      <c r="T840" s="2" t="str">
        <f>IFERROR(VLOOKUP(S840,DONNEES!$R$2:$S$6,2,0),"")</f>
        <v/>
      </c>
      <c r="V840" s="11" t="str">
        <f t="shared" si="166"/>
        <v/>
      </c>
      <c r="W840" s="11" t="b">
        <f t="shared" si="167"/>
        <v>0</v>
      </c>
      <c r="X840" s="11" t="b">
        <f t="shared" si="168"/>
        <v>0</v>
      </c>
      <c r="Y840" s="12">
        <f t="shared" si="169"/>
        <v>0</v>
      </c>
      <c r="Z840" s="11">
        <f t="shared" si="172"/>
        <v>0</v>
      </c>
      <c r="AA840" s="11">
        <f t="shared" si="173"/>
        <v>0</v>
      </c>
      <c r="AB840" s="11">
        <f t="shared" si="170"/>
        <v>1</v>
      </c>
      <c r="AC840" s="11">
        <f t="shared" si="171"/>
        <v>1</v>
      </c>
      <c r="AE840" s="11" t="str">
        <f>IF(E840&lt;&gt;"",OR(VLOOKUP(H840,DONNEES!$G$2:$H$7,2,0)="09",VLOOKUP(H840,DONNEES!$G$2:$H$7,2,0)="19"),"")</f>
        <v/>
      </c>
      <c r="AJ840" s="17" t="b">
        <f t="shared" si="174"/>
        <v>1</v>
      </c>
      <c r="AK840" s="11" t="str">
        <f t="shared" si="175"/>
        <v/>
      </c>
      <c r="AL840" s="11" t="str">
        <f t="shared" si="176"/>
        <v/>
      </c>
      <c r="AM840" s="11" t="str">
        <f t="shared" si="178"/>
        <v/>
      </c>
      <c r="AN840" s="11" t="str">
        <f t="shared" si="177"/>
        <v/>
      </c>
    </row>
    <row r="841" spans="1:40" x14ac:dyDescent="0.25">
      <c r="A841" s="6"/>
      <c r="B841" s="6"/>
      <c r="C841" s="2" t="str">
        <f>IFERROR(VLOOKUP(B841,DONNEES!$E:$F,2,0),"")</f>
        <v/>
      </c>
      <c r="D841" s="6"/>
      <c r="E841" s="6"/>
      <c r="F841" s="6"/>
      <c r="G841" s="6"/>
      <c r="H841" s="6"/>
      <c r="I841" s="6"/>
      <c r="J841" s="6"/>
      <c r="K841" s="6"/>
      <c r="L841" s="6"/>
      <c r="M841" s="2" t="str">
        <f>IFERROR(VLOOKUP(L841,DONNEES!$P$2:$Q$8,2,0),"")</f>
        <v/>
      </c>
      <c r="N841" s="6"/>
      <c r="O841" s="18"/>
      <c r="P841" s="18"/>
      <c r="Q841" s="6"/>
      <c r="R841" s="2" t="str">
        <f>IFERROR(VLOOKUP(Q841,DONNEES!$N$2:$O$17,2,0),"")</f>
        <v/>
      </c>
      <c r="S841" s="6"/>
      <c r="T841" s="2" t="str">
        <f>IFERROR(VLOOKUP(S841,DONNEES!$R$2:$S$6,2,0),"")</f>
        <v/>
      </c>
      <c r="V841" s="11" t="str">
        <f t="shared" si="166"/>
        <v/>
      </c>
      <c r="W841" s="11" t="b">
        <f t="shared" si="167"/>
        <v>0</v>
      </c>
      <c r="X841" s="11" t="b">
        <f t="shared" si="168"/>
        <v>0</v>
      </c>
      <c r="Y841" s="12">
        <f t="shared" si="169"/>
        <v>0</v>
      </c>
      <c r="Z841" s="11">
        <f t="shared" si="172"/>
        <v>0</v>
      </c>
      <c r="AA841" s="11">
        <f t="shared" si="173"/>
        <v>0</v>
      </c>
      <c r="AB841" s="11">
        <f t="shared" si="170"/>
        <v>1</v>
      </c>
      <c r="AC841" s="11">
        <f t="shared" si="171"/>
        <v>1</v>
      </c>
      <c r="AE841" s="11" t="str">
        <f>IF(E841&lt;&gt;"",OR(VLOOKUP(H841,DONNEES!$G$2:$H$7,2,0)="09",VLOOKUP(H841,DONNEES!$G$2:$H$7,2,0)="19"),"")</f>
        <v/>
      </c>
      <c r="AJ841" s="17" t="b">
        <f t="shared" si="174"/>
        <v>1</v>
      </c>
      <c r="AK841" s="11" t="str">
        <f t="shared" si="175"/>
        <v/>
      </c>
      <c r="AL841" s="11" t="str">
        <f t="shared" si="176"/>
        <v/>
      </c>
      <c r="AM841" s="11" t="str">
        <f t="shared" si="178"/>
        <v/>
      </c>
      <c r="AN841" s="11" t="str">
        <f t="shared" si="177"/>
        <v/>
      </c>
    </row>
    <row r="842" spans="1:40" x14ac:dyDescent="0.25">
      <c r="A842" s="6"/>
      <c r="B842" s="6"/>
      <c r="C842" s="2" t="str">
        <f>IFERROR(VLOOKUP(B842,DONNEES!$E:$F,2,0),"")</f>
        <v/>
      </c>
      <c r="D842" s="6"/>
      <c r="E842" s="6"/>
      <c r="F842" s="6"/>
      <c r="G842" s="6"/>
      <c r="H842" s="6"/>
      <c r="I842" s="6"/>
      <c r="J842" s="6"/>
      <c r="K842" s="6"/>
      <c r="L842" s="6"/>
      <c r="M842" s="2" t="str">
        <f>IFERROR(VLOOKUP(L842,DONNEES!$P$2:$Q$8,2,0),"")</f>
        <v/>
      </c>
      <c r="N842" s="6"/>
      <c r="O842" s="18"/>
      <c r="P842" s="18"/>
      <c r="Q842" s="6"/>
      <c r="R842" s="2" t="str">
        <f>IFERROR(VLOOKUP(Q842,DONNEES!$N$2:$O$17,2,0),"")</f>
        <v/>
      </c>
      <c r="S842" s="6"/>
      <c r="T842" s="2" t="str">
        <f>IFERROR(VLOOKUP(S842,DONNEES!$R$2:$S$6,2,0),"")</f>
        <v/>
      </c>
      <c r="V842" s="11" t="str">
        <f t="shared" si="166"/>
        <v/>
      </c>
      <c r="W842" s="11" t="b">
        <f t="shared" si="167"/>
        <v>0</v>
      </c>
      <c r="X842" s="11" t="b">
        <f t="shared" si="168"/>
        <v>0</v>
      </c>
      <c r="Y842" s="12">
        <f t="shared" si="169"/>
        <v>0</v>
      </c>
      <c r="Z842" s="11">
        <f t="shared" si="172"/>
        <v>0</v>
      </c>
      <c r="AA842" s="11">
        <f t="shared" si="173"/>
        <v>0</v>
      </c>
      <c r="AB842" s="11">
        <f t="shared" si="170"/>
        <v>1</v>
      </c>
      <c r="AC842" s="11">
        <f t="shared" si="171"/>
        <v>1</v>
      </c>
      <c r="AE842" s="11" t="str">
        <f>IF(E842&lt;&gt;"",OR(VLOOKUP(H842,DONNEES!$G$2:$H$7,2,0)="09",VLOOKUP(H842,DONNEES!$G$2:$H$7,2,0)="19"),"")</f>
        <v/>
      </c>
      <c r="AJ842" s="17" t="b">
        <f t="shared" si="174"/>
        <v>1</v>
      </c>
      <c r="AK842" s="11" t="str">
        <f t="shared" si="175"/>
        <v/>
      </c>
      <c r="AL842" s="11" t="str">
        <f t="shared" si="176"/>
        <v/>
      </c>
      <c r="AM842" s="11" t="str">
        <f t="shared" si="178"/>
        <v/>
      </c>
      <c r="AN842" s="11" t="str">
        <f t="shared" si="177"/>
        <v/>
      </c>
    </row>
    <row r="843" spans="1:40" x14ac:dyDescent="0.25">
      <c r="A843" s="6"/>
      <c r="B843" s="6"/>
      <c r="C843" s="2" t="str">
        <f>IFERROR(VLOOKUP(B843,DONNEES!$E:$F,2,0),"")</f>
        <v/>
      </c>
      <c r="D843" s="6"/>
      <c r="E843" s="6"/>
      <c r="F843" s="6"/>
      <c r="G843" s="6"/>
      <c r="H843" s="6"/>
      <c r="I843" s="6"/>
      <c r="J843" s="6"/>
      <c r="K843" s="6"/>
      <c r="L843" s="6"/>
      <c r="M843" s="2" t="str">
        <f>IFERROR(VLOOKUP(L843,DONNEES!$P$2:$Q$8,2,0),"")</f>
        <v/>
      </c>
      <c r="N843" s="6"/>
      <c r="O843" s="18"/>
      <c r="P843" s="18"/>
      <c r="Q843" s="6"/>
      <c r="R843" s="2" t="str">
        <f>IFERROR(VLOOKUP(Q843,DONNEES!$N$2:$O$17,2,0),"")</f>
        <v/>
      </c>
      <c r="S843" s="6"/>
      <c r="T843" s="2" t="str">
        <f>IFERROR(VLOOKUP(S843,DONNEES!$R$2:$S$6,2,0),"")</f>
        <v/>
      </c>
      <c r="V843" s="11" t="str">
        <f t="shared" si="166"/>
        <v/>
      </c>
      <c r="W843" s="11" t="b">
        <f t="shared" si="167"/>
        <v>0</v>
      </c>
      <c r="X843" s="11" t="b">
        <f t="shared" si="168"/>
        <v>0</v>
      </c>
      <c r="Y843" s="12">
        <f t="shared" si="169"/>
        <v>0</v>
      </c>
      <c r="Z843" s="11">
        <f t="shared" si="172"/>
        <v>0</v>
      </c>
      <c r="AA843" s="11">
        <f t="shared" si="173"/>
        <v>0</v>
      </c>
      <c r="AB843" s="11">
        <f t="shared" si="170"/>
        <v>1</v>
      </c>
      <c r="AC843" s="11">
        <f t="shared" si="171"/>
        <v>1</v>
      </c>
      <c r="AE843" s="11" t="str">
        <f>IF(E843&lt;&gt;"",OR(VLOOKUP(H843,DONNEES!$G$2:$H$7,2,0)="09",VLOOKUP(H843,DONNEES!$G$2:$H$7,2,0)="19"),"")</f>
        <v/>
      </c>
      <c r="AJ843" s="17" t="b">
        <f t="shared" si="174"/>
        <v>1</v>
      </c>
      <c r="AK843" s="11" t="str">
        <f t="shared" si="175"/>
        <v/>
      </c>
      <c r="AL843" s="11" t="str">
        <f t="shared" si="176"/>
        <v/>
      </c>
      <c r="AM843" s="11" t="str">
        <f t="shared" si="178"/>
        <v/>
      </c>
      <c r="AN843" s="11" t="str">
        <f t="shared" si="177"/>
        <v/>
      </c>
    </row>
    <row r="844" spans="1:40" x14ac:dyDescent="0.25">
      <c r="A844" s="6"/>
      <c r="B844" s="6"/>
      <c r="C844" s="2" t="str">
        <f>IFERROR(VLOOKUP(B844,DONNEES!$E:$F,2,0),"")</f>
        <v/>
      </c>
      <c r="D844" s="6"/>
      <c r="E844" s="6"/>
      <c r="F844" s="6"/>
      <c r="G844" s="6"/>
      <c r="H844" s="6"/>
      <c r="I844" s="6"/>
      <c r="J844" s="6"/>
      <c r="K844" s="6"/>
      <c r="L844" s="6"/>
      <c r="M844" s="2" t="str">
        <f>IFERROR(VLOOKUP(L844,DONNEES!$P$2:$Q$8,2,0),"")</f>
        <v/>
      </c>
      <c r="N844" s="6"/>
      <c r="O844" s="18"/>
      <c r="P844" s="18"/>
      <c r="Q844" s="6"/>
      <c r="R844" s="2" t="str">
        <f>IFERROR(VLOOKUP(Q844,DONNEES!$N$2:$O$17,2,0),"")</f>
        <v/>
      </c>
      <c r="S844" s="6"/>
      <c r="T844" s="2" t="str">
        <f>IFERROR(VLOOKUP(S844,DONNEES!$R$2:$S$6,2,0),"")</f>
        <v/>
      </c>
      <c r="V844" s="11" t="str">
        <f t="shared" si="166"/>
        <v/>
      </c>
      <c r="W844" s="11" t="b">
        <f t="shared" si="167"/>
        <v>0</v>
      </c>
      <c r="X844" s="11" t="b">
        <f t="shared" si="168"/>
        <v>0</v>
      </c>
      <c r="Y844" s="12">
        <f t="shared" si="169"/>
        <v>0</v>
      </c>
      <c r="Z844" s="11">
        <f t="shared" si="172"/>
        <v>0</v>
      </c>
      <c r="AA844" s="11">
        <f t="shared" si="173"/>
        <v>0</v>
      </c>
      <c r="AB844" s="11">
        <f t="shared" si="170"/>
        <v>1</v>
      </c>
      <c r="AC844" s="11">
        <f t="shared" si="171"/>
        <v>1</v>
      </c>
      <c r="AE844" s="11" t="str">
        <f>IF(E844&lt;&gt;"",OR(VLOOKUP(H844,DONNEES!$G$2:$H$7,2,0)="09",VLOOKUP(H844,DONNEES!$G$2:$H$7,2,0)="19"),"")</f>
        <v/>
      </c>
      <c r="AJ844" s="17" t="b">
        <f t="shared" si="174"/>
        <v>1</v>
      </c>
      <c r="AK844" s="11" t="str">
        <f t="shared" si="175"/>
        <v/>
      </c>
      <c r="AL844" s="11" t="str">
        <f t="shared" si="176"/>
        <v/>
      </c>
      <c r="AM844" s="11" t="str">
        <f t="shared" si="178"/>
        <v/>
      </c>
      <c r="AN844" s="11" t="str">
        <f t="shared" si="177"/>
        <v/>
      </c>
    </row>
    <row r="845" spans="1:40" x14ac:dyDescent="0.25">
      <c r="A845" s="6"/>
      <c r="B845" s="6"/>
      <c r="C845" s="2" t="str">
        <f>IFERROR(VLOOKUP(B845,DONNEES!$E:$F,2,0),"")</f>
        <v/>
      </c>
      <c r="D845" s="6"/>
      <c r="E845" s="6"/>
      <c r="F845" s="6"/>
      <c r="G845" s="6"/>
      <c r="H845" s="6"/>
      <c r="I845" s="6"/>
      <c r="J845" s="6"/>
      <c r="K845" s="6"/>
      <c r="L845" s="6"/>
      <c r="M845" s="2" t="str">
        <f>IFERROR(VLOOKUP(L845,DONNEES!$P$2:$Q$8,2,0),"")</f>
        <v/>
      </c>
      <c r="N845" s="6"/>
      <c r="O845" s="18"/>
      <c r="P845" s="18"/>
      <c r="Q845" s="6"/>
      <c r="R845" s="2" t="str">
        <f>IFERROR(VLOOKUP(Q845,DONNEES!$N$2:$O$17,2,0),"")</f>
        <v/>
      </c>
      <c r="S845" s="6"/>
      <c r="T845" s="2" t="str">
        <f>IFERROR(VLOOKUP(S845,DONNEES!$R$2:$S$6,2,0),"")</f>
        <v/>
      </c>
      <c r="V845" s="11" t="str">
        <f t="shared" si="166"/>
        <v/>
      </c>
      <c r="W845" s="11" t="b">
        <f t="shared" si="167"/>
        <v>0</v>
      </c>
      <c r="X845" s="11" t="b">
        <f t="shared" si="168"/>
        <v>0</v>
      </c>
      <c r="Y845" s="12">
        <f t="shared" si="169"/>
        <v>0</v>
      </c>
      <c r="Z845" s="11">
        <f t="shared" si="172"/>
        <v>0</v>
      </c>
      <c r="AA845" s="11">
        <f t="shared" si="173"/>
        <v>0</v>
      </c>
      <c r="AB845" s="11">
        <f t="shared" si="170"/>
        <v>1</v>
      </c>
      <c r="AC845" s="11">
        <f t="shared" si="171"/>
        <v>1</v>
      </c>
      <c r="AE845" s="11" t="str">
        <f>IF(E845&lt;&gt;"",OR(VLOOKUP(H845,DONNEES!$G$2:$H$7,2,0)="09",VLOOKUP(H845,DONNEES!$G$2:$H$7,2,0)="19"),"")</f>
        <v/>
      </c>
      <c r="AJ845" s="17" t="b">
        <f t="shared" si="174"/>
        <v>1</v>
      </c>
      <c r="AK845" s="11" t="str">
        <f t="shared" si="175"/>
        <v/>
      </c>
      <c r="AL845" s="11" t="str">
        <f t="shared" si="176"/>
        <v/>
      </c>
      <c r="AM845" s="11" t="str">
        <f t="shared" si="178"/>
        <v/>
      </c>
      <c r="AN845" s="11" t="str">
        <f t="shared" si="177"/>
        <v/>
      </c>
    </row>
    <row r="846" spans="1:40" x14ac:dyDescent="0.25">
      <c r="A846" s="6"/>
      <c r="B846" s="6"/>
      <c r="C846" s="2" t="str">
        <f>IFERROR(VLOOKUP(B846,DONNEES!$E:$F,2,0),"")</f>
        <v/>
      </c>
      <c r="D846" s="6"/>
      <c r="E846" s="6"/>
      <c r="F846" s="6"/>
      <c r="G846" s="6"/>
      <c r="H846" s="6"/>
      <c r="I846" s="6"/>
      <c r="J846" s="6"/>
      <c r="K846" s="6"/>
      <c r="L846" s="6"/>
      <c r="M846" s="2" t="str">
        <f>IFERROR(VLOOKUP(L846,DONNEES!$P$2:$Q$8,2,0),"")</f>
        <v/>
      </c>
      <c r="N846" s="6"/>
      <c r="O846" s="18"/>
      <c r="P846" s="18"/>
      <c r="Q846" s="6"/>
      <c r="R846" s="2" t="str">
        <f>IFERROR(VLOOKUP(Q846,DONNEES!$N$2:$O$17,2,0),"")</f>
        <v/>
      </c>
      <c r="S846" s="6"/>
      <c r="T846" s="2" t="str">
        <f>IFERROR(VLOOKUP(S846,DONNEES!$R$2:$S$6,2,0),"")</f>
        <v/>
      </c>
      <c r="V846" s="11" t="str">
        <f t="shared" si="166"/>
        <v/>
      </c>
      <c r="W846" s="11" t="b">
        <f t="shared" si="167"/>
        <v>0</v>
      </c>
      <c r="X846" s="11" t="b">
        <f t="shared" si="168"/>
        <v>0</v>
      </c>
      <c r="Y846" s="12">
        <f t="shared" si="169"/>
        <v>0</v>
      </c>
      <c r="Z846" s="11">
        <f t="shared" si="172"/>
        <v>0</v>
      </c>
      <c r="AA846" s="11">
        <f t="shared" si="173"/>
        <v>0</v>
      </c>
      <c r="AB846" s="11">
        <f t="shared" si="170"/>
        <v>1</v>
      </c>
      <c r="AC846" s="11">
        <f t="shared" si="171"/>
        <v>1</v>
      </c>
      <c r="AE846" s="11" t="str">
        <f>IF(E846&lt;&gt;"",OR(VLOOKUP(H846,DONNEES!$G$2:$H$7,2,0)="09",VLOOKUP(H846,DONNEES!$G$2:$H$7,2,0)="19"),"")</f>
        <v/>
      </c>
      <c r="AJ846" s="17" t="b">
        <f t="shared" si="174"/>
        <v>1</v>
      </c>
      <c r="AK846" s="11" t="str">
        <f t="shared" si="175"/>
        <v/>
      </c>
      <c r="AL846" s="11" t="str">
        <f t="shared" si="176"/>
        <v/>
      </c>
      <c r="AM846" s="11" t="str">
        <f t="shared" si="178"/>
        <v/>
      </c>
      <c r="AN846" s="11" t="str">
        <f t="shared" si="177"/>
        <v/>
      </c>
    </row>
    <row r="847" spans="1:40" x14ac:dyDescent="0.25">
      <c r="A847" s="6"/>
      <c r="B847" s="6"/>
      <c r="C847" s="2" t="str">
        <f>IFERROR(VLOOKUP(B847,DONNEES!$E:$F,2,0),"")</f>
        <v/>
      </c>
      <c r="D847" s="6"/>
      <c r="E847" s="6"/>
      <c r="F847" s="6"/>
      <c r="G847" s="6"/>
      <c r="H847" s="6"/>
      <c r="I847" s="6"/>
      <c r="J847" s="6"/>
      <c r="K847" s="6"/>
      <c r="L847" s="6"/>
      <c r="M847" s="2" t="str">
        <f>IFERROR(VLOOKUP(L847,DONNEES!$P$2:$Q$8,2,0),"")</f>
        <v/>
      </c>
      <c r="N847" s="6"/>
      <c r="O847" s="18"/>
      <c r="P847" s="18"/>
      <c r="Q847" s="6"/>
      <c r="R847" s="2" t="str">
        <f>IFERROR(VLOOKUP(Q847,DONNEES!$N$2:$O$17,2,0),"")</f>
        <v/>
      </c>
      <c r="S847" s="6"/>
      <c r="T847" s="2" t="str">
        <f>IFERROR(VLOOKUP(S847,DONNEES!$R$2:$S$6,2,0),"")</f>
        <v/>
      </c>
      <c r="V847" s="11" t="str">
        <f t="shared" ref="V847:V910" si="179">LEFT(H847,1)</f>
        <v/>
      </c>
      <c r="W847" s="11" t="b">
        <f t="shared" ref="W847:W910" si="180">SUMIFS(I:I,A:A,A847,V:V,"D")&lt;&gt;SUMIFS(I:I,A:A,A847,V:V,"C")</f>
        <v>0</v>
      </c>
      <c r="X847" s="11" t="b">
        <f t="shared" ref="X847:X910" si="181">IF(V847&lt;&gt;"",OR(AND(NOT(ISBLANK(B847)),NOT(ISBLANK(D847))),AND(ISBLANK(B847),ISBLANK(D847))),FALSE)</f>
        <v>0</v>
      </c>
      <c r="Y847" s="12">
        <f t="shared" ref="Y847:Y910" si="182">IF(W847=FALSE,0,1)</f>
        <v>0</v>
      </c>
      <c r="Z847" s="11">
        <f t="shared" si="172"/>
        <v>0</v>
      </c>
      <c r="AA847" s="11">
        <f t="shared" si="173"/>
        <v>0</v>
      </c>
      <c r="AB847" s="11">
        <f t="shared" ref="AB847:AB910" si="183">IF(A847&lt;&gt;0,0,1)</f>
        <v>1</v>
      </c>
      <c r="AC847" s="11">
        <f t="shared" ref="AC847:AC910" si="184">IF(H847&lt;&gt;0,0,1)</f>
        <v>1</v>
      </c>
      <c r="AE847" s="11" t="str">
        <f>IF(E847&lt;&gt;"",OR(VLOOKUP(H847,DONNEES!$G$2:$H$7,2,0)="09",VLOOKUP(H847,DONNEES!$G$2:$H$7,2,0)="19"),"")</f>
        <v/>
      </c>
      <c r="AJ847" s="17" t="b">
        <f t="shared" si="174"/>
        <v>1</v>
      </c>
      <c r="AK847" s="11" t="str">
        <f t="shared" si="175"/>
        <v/>
      </c>
      <c r="AL847" s="11" t="str">
        <f t="shared" si="176"/>
        <v/>
      </c>
      <c r="AM847" s="11" t="str">
        <f t="shared" si="178"/>
        <v/>
      </c>
      <c r="AN847" s="11" t="str">
        <f t="shared" si="177"/>
        <v/>
      </c>
    </row>
    <row r="848" spans="1:40" x14ac:dyDescent="0.25">
      <c r="A848" s="6"/>
      <c r="B848" s="6"/>
      <c r="C848" s="2" t="str">
        <f>IFERROR(VLOOKUP(B848,DONNEES!$E:$F,2,0),"")</f>
        <v/>
      </c>
      <c r="D848" s="6"/>
      <c r="E848" s="6"/>
      <c r="F848" s="6"/>
      <c r="G848" s="6"/>
      <c r="H848" s="6"/>
      <c r="I848" s="6"/>
      <c r="J848" s="6"/>
      <c r="K848" s="6"/>
      <c r="L848" s="6"/>
      <c r="M848" s="2" t="str">
        <f>IFERROR(VLOOKUP(L848,DONNEES!$P$2:$Q$8,2,0),"")</f>
        <v/>
      </c>
      <c r="N848" s="6"/>
      <c r="O848" s="18"/>
      <c r="P848" s="18"/>
      <c r="Q848" s="6"/>
      <c r="R848" s="2" t="str">
        <f>IFERROR(VLOOKUP(Q848,DONNEES!$N$2:$O$17,2,0),"")</f>
        <v/>
      </c>
      <c r="S848" s="6"/>
      <c r="T848" s="2" t="str">
        <f>IFERROR(VLOOKUP(S848,DONNEES!$R$2:$S$6,2,0),"")</f>
        <v/>
      </c>
      <c r="V848" s="11" t="str">
        <f t="shared" si="179"/>
        <v/>
      </c>
      <c r="W848" s="11" t="b">
        <f t="shared" si="180"/>
        <v>0</v>
      </c>
      <c r="X848" s="11" t="b">
        <f t="shared" si="181"/>
        <v>0</v>
      </c>
      <c r="Y848" s="12">
        <f t="shared" si="182"/>
        <v>0</v>
      </c>
      <c r="Z848" s="11">
        <f t="shared" ref="Z848:Z911" si="185">IF(X848=FALSE,0,1)</f>
        <v>0</v>
      </c>
      <c r="AA848" s="11">
        <f t="shared" ref="AA848:AA911" si="186">AB848-AC848</f>
        <v>0</v>
      </c>
      <c r="AB848" s="11">
        <f t="shared" si="183"/>
        <v>1</v>
      </c>
      <c r="AC848" s="11">
        <f t="shared" si="184"/>
        <v>1</v>
      </c>
      <c r="AE848" s="11" t="str">
        <f>IF(E848&lt;&gt;"",OR(VLOOKUP(H848,DONNEES!$G$2:$H$7,2,0)="09",VLOOKUP(H848,DONNEES!$G$2:$H$7,2,0)="19"),"")</f>
        <v/>
      </c>
      <c r="AJ848" s="17" t="b">
        <f t="shared" ref="AJ848:AJ911" si="187">IF(D848="",E848="",IF(D848&lt;&gt;"",E848&lt;&gt;""))</f>
        <v>1</v>
      </c>
      <c r="AK848" s="11" t="str">
        <f t="shared" ref="AK848:AK911" si="188">LEFT(B848,1)</f>
        <v/>
      </c>
      <c r="AL848" s="11" t="str">
        <f t="shared" ref="AL848:AL911" si="189">IF(AK848="635","7","")</f>
        <v/>
      </c>
      <c r="AM848" s="11" t="str">
        <f t="shared" si="178"/>
        <v/>
      </c>
      <c r="AN848" s="11" t="str">
        <f t="shared" si="177"/>
        <v/>
      </c>
    </row>
    <row r="849" spans="1:40" x14ac:dyDescent="0.25">
      <c r="A849" s="6"/>
      <c r="B849" s="6"/>
      <c r="C849" s="2" t="str">
        <f>IFERROR(VLOOKUP(B849,DONNEES!$E:$F,2,0),"")</f>
        <v/>
      </c>
      <c r="D849" s="6"/>
      <c r="E849" s="6"/>
      <c r="F849" s="6"/>
      <c r="G849" s="6"/>
      <c r="H849" s="6"/>
      <c r="I849" s="6"/>
      <c r="J849" s="6"/>
      <c r="K849" s="6"/>
      <c r="L849" s="6"/>
      <c r="M849" s="2" t="str">
        <f>IFERROR(VLOOKUP(L849,DONNEES!$P$2:$Q$8,2,0),"")</f>
        <v/>
      </c>
      <c r="N849" s="6"/>
      <c r="O849" s="18"/>
      <c r="P849" s="18"/>
      <c r="Q849" s="6"/>
      <c r="R849" s="2" t="str">
        <f>IFERROR(VLOOKUP(Q849,DONNEES!$N$2:$O$17,2,0),"")</f>
        <v/>
      </c>
      <c r="S849" s="6"/>
      <c r="T849" s="2" t="str">
        <f>IFERROR(VLOOKUP(S849,DONNEES!$R$2:$S$6,2,0),"")</f>
        <v/>
      </c>
      <c r="V849" s="11" t="str">
        <f t="shared" si="179"/>
        <v/>
      </c>
      <c r="W849" s="11" t="b">
        <f t="shared" si="180"/>
        <v>0</v>
      </c>
      <c r="X849" s="11" t="b">
        <f t="shared" si="181"/>
        <v>0</v>
      </c>
      <c r="Y849" s="12">
        <f t="shared" si="182"/>
        <v>0</v>
      </c>
      <c r="Z849" s="11">
        <f t="shared" si="185"/>
        <v>0</v>
      </c>
      <c r="AA849" s="11">
        <f t="shared" si="186"/>
        <v>0</v>
      </c>
      <c r="AB849" s="11">
        <f t="shared" si="183"/>
        <v>1</v>
      </c>
      <c r="AC849" s="11">
        <f t="shared" si="184"/>
        <v>1</v>
      </c>
      <c r="AE849" s="11" t="str">
        <f>IF(E849&lt;&gt;"",OR(VLOOKUP(H849,DONNEES!$G$2:$H$7,2,0)="09",VLOOKUP(H849,DONNEES!$G$2:$H$7,2,0)="19"),"")</f>
        <v/>
      </c>
      <c r="AJ849" s="17" t="b">
        <f t="shared" si="187"/>
        <v>1</v>
      </c>
      <c r="AK849" s="11" t="str">
        <f t="shared" si="188"/>
        <v/>
      </c>
      <c r="AL849" s="11" t="str">
        <f t="shared" si="189"/>
        <v/>
      </c>
      <c r="AM849" s="11" t="str">
        <f t="shared" si="178"/>
        <v/>
      </c>
      <c r="AN849" s="11" t="str">
        <f t="shared" si="177"/>
        <v/>
      </c>
    </row>
    <row r="850" spans="1:40" x14ac:dyDescent="0.25">
      <c r="A850" s="6"/>
      <c r="B850" s="6"/>
      <c r="C850" s="2" t="str">
        <f>IFERROR(VLOOKUP(B850,DONNEES!$E:$F,2,0),"")</f>
        <v/>
      </c>
      <c r="D850" s="6"/>
      <c r="E850" s="6"/>
      <c r="F850" s="6"/>
      <c r="G850" s="6"/>
      <c r="H850" s="6"/>
      <c r="I850" s="6"/>
      <c r="J850" s="6"/>
      <c r="K850" s="6"/>
      <c r="L850" s="6"/>
      <c r="M850" s="2" t="str">
        <f>IFERROR(VLOOKUP(L850,DONNEES!$P$2:$Q$8,2,0),"")</f>
        <v/>
      </c>
      <c r="N850" s="6"/>
      <c r="O850" s="18"/>
      <c r="P850" s="18"/>
      <c r="Q850" s="6"/>
      <c r="R850" s="2" t="str">
        <f>IFERROR(VLOOKUP(Q850,DONNEES!$N$2:$O$17,2,0),"")</f>
        <v/>
      </c>
      <c r="S850" s="6"/>
      <c r="T850" s="2" t="str">
        <f>IFERROR(VLOOKUP(S850,DONNEES!$R$2:$S$6,2,0),"")</f>
        <v/>
      </c>
      <c r="V850" s="11" t="str">
        <f t="shared" si="179"/>
        <v/>
      </c>
      <c r="W850" s="11" t="b">
        <f t="shared" si="180"/>
        <v>0</v>
      </c>
      <c r="X850" s="11" t="b">
        <f t="shared" si="181"/>
        <v>0</v>
      </c>
      <c r="Y850" s="12">
        <f t="shared" si="182"/>
        <v>0</v>
      </c>
      <c r="Z850" s="11">
        <f t="shared" si="185"/>
        <v>0</v>
      </c>
      <c r="AA850" s="11">
        <f t="shared" si="186"/>
        <v>0</v>
      </c>
      <c r="AB850" s="11">
        <f t="shared" si="183"/>
        <v>1</v>
      </c>
      <c r="AC850" s="11">
        <f t="shared" si="184"/>
        <v>1</v>
      </c>
      <c r="AE850" s="11" t="str">
        <f>IF(E850&lt;&gt;"",OR(VLOOKUP(H850,DONNEES!$G$2:$H$7,2,0)="09",VLOOKUP(H850,DONNEES!$G$2:$H$7,2,0)="19"),"")</f>
        <v/>
      </c>
      <c r="AJ850" s="17" t="b">
        <f t="shared" si="187"/>
        <v>1</v>
      </c>
      <c r="AK850" s="11" t="str">
        <f t="shared" si="188"/>
        <v/>
      </c>
      <c r="AL850" s="11" t="str">
        <f t="shared" si="189"/>
        <v/>
      </c>
      <c r="AM850" s="11" t="str">
        <f t="shared" si="178"/>
        <v/>
      </c>
      <c r="AN850" s="11" t="str">
        <f t="shared" si="177"/>
        <v/>
      </c>
    </row>
    <row r="851" spans="1:40" x14ac:dyDescent="0.25">
      <c r="A851" s="6"/>
      <c r="B851" s="6"/>
      <c r="C851" s="2" t="str">
        <f>IFERROR(VLOOKUP(B851,DONNEES!$E:$F,2,0),"")</f>
        <v/>
      </c>
      <c r="D851" s="6"/>
      <c r="E851" s="6"/>
      <c r="F851" s="6"/>
      <c r="G851" s="6"/>
      <c r="H851" s="6"/>
      <c r="I851" s="6"/>
      <c r="J851" s="6"/>
      <c r="K851" s="6"/>
      <c r="L851" s="6"/>
      <c r="M851" s="2" t="str">
        <f>IFERROR(VLOOKUP(L851,DONNEES!$P$2:$Q$8,2,0),"")</f>
        <v/>
      </c>
      <c r="N851" s="6"/>
      <c r="O851" s="18"/>
      <c r="P851" s="18"/>
      <c r="Q851" s="6"/>
      <c r="R851" s="2" t="str">
        <f>IFERROR(VLOOKUP(Q851,DONNEES!$N$2:$O$17,2,0),"")</f>
        <v/>
      </c>
      <c r="S851" s="6"/>
      <c r="T851" s="2" t="str">
        <f>IFERROR(VLOOKUP(S851,DONNEES!$R$2:$S$6,2,0),"")</f>
        <v/>
      </c>
      <c r="V851" s="11" t="str">
        <f t="shared" si="179"/>
        <v/>
      </c>
      <c r="W851" s="11" t="b">
        <f t="shared" si="180"/>
        <v>0</v>
      </c>
      <c r="X851" s="11" t="b">
        <f t="shared" si="181"/>
        <v>0</v>
      </c>
      <c r="Y851" s="12">
        <f t="shared" si="182"/>
        <v>0</v>
      </c>
      <c r="Z851" s="11">
        <f t="shared" si="185"/>
        <v>0</v>
      </c>
      <c r="AA851" s="11">
        <f t="shared" si="186"/>
        <v>0</v>
      </c>
      <c r="AB851" s="11">
        <f t="shared" si="183"/>
        <v>1</v>
      </c>
      <c r="AC851" s="11">
        <f t="shared" si="184"/>
        <v>1</v>
      </c>
      <c r="AE851" s="11" t="str">
        <f>IF(E851&lt;&gt;"",OR(VLOOKUP(H851,DONNEES!$G$2:$H$7,2,0)="09",VLOOKUP(H851,DONNEES!$G$2:$H$7,2,0)="19"),"")</f>
        <v/>
      </c>
      <c r="AJ851" s="17" t="b">
        <f t="shared" si="187"/>
        <v>1</v>
      </c>
      <c r="AK851" s="11" t="str">
        <f t="shared" si="188"/>
        <v/>
      </c>
      <c r="AL851" s="11" t="str">
        <f t="shared" si="189"/>
        <v/>
      </c>
      <c r="AM851" s="11" t="str">
        <f t="shared" si="178"/>
        <v/>
      </c>
      <c r="AN851" s="11" t="str">
        <f t="shared" si="177"/>
        <v/>
      </c>
    </row>
    <row r="852" spans="1:40" x14ac:dyDescent="0.25">
      <c r="A852" s="6"/>
      <c r="B852" s="6"/>
      <c r="C852" s="2" t="str">
        <f>IFERROR(VLOOKUP(B852,DONNEES!$E:$F,2,0),"")</f>
        <v/>
      </c>
      <c r="D852" s="6"/>
      <c r="E852" s="6"/>
      <c r="F852" s="6"/>
      <c r="G852" s="6"/>
      <c r="H852" s="6"/>
      <c r="I852" s="6"/>
      <c r="J852" s="6"/>
      <c r="K852" s="6"/>
      <c r="L852" s="6"/>
      <c r="M852" s="2" t="str">
        <f>IFERROR(VLOOKUP(L852,DONNEES!$P$2:$Q$8,2,0),"")</f>
        <v/>
      </c>
      <c r="N852" s="6"/>
      <c r="O852" s="18"/>
      <c r="P852" s="18"/>
      <c r="Q852" s="6"/>
      <c r="R852" s="2" t="str">
        <f>IFERROR(VLOOKUP(Q852,DONNEES!$N$2:$O$17,2,0),"")</f>
        <v/>
      </c>
      <c r="S852" s="6"/>
      <c r="T852" s="2" t="str">
        <f>IFERROR(VLOOKUP(S852,DONNEES!$R$2:$S$6,2,0),"")</f>
        <v/>
      </c>
      <c r="V852" s="11" t="str">
        <f t="shared" si="179"/>
        <v/>
      </c>
      <c r="W852" s="11" t="b">
        <f t="shared" si="180"/>
        <v>0</v>
      </c>
      <c r="X852" s="11" t="b">
        <f t="shared" si="181"/>
        <v>0</v>
      </c>
      <c r="Y852" s="12">
        <f t="shared" si="182"/>
        <v>0</v>
      </c>
      <c r="Z852" s="11">
        <f t="shared" si="185"/>
        <v>0</v>
      </c>
      <c r="AA852" s="11">
        <f t="shared" si="186"/>
        <v>0</v>
      </c>
      <c r="AB852" s="11">
        <f t="shared" si="183"/>
        <v>1</v>
      </c>
      <c r="AC852" s="11">
        <f t="shared" si="184"/>
        <v>1</v>
      </c>
      <c r="AE852" s="11" t="str">
        <f>IF(E852&lt;&gt;"",OR(VLOOKUP(H852,DONNEES!$G$2:$H$7,2,0)="09",VLOOKUP(H852,DONNEES!$G$2:$H$7,2,0)="19"),"")</f>
        <v/>
      </c>
      <c r="AJ852" s="17" t="b">
        <f t="shared" si="187"/>
        <v>1</v>
      </c>
      <c r="AK852" s="11" t="str">
        <f t="shared" si="188"/>
        <v/>
      </c>
      <c r="AL852" s="11" t="str">
        <f t="shared" si="189"/>
        <v/>
      </c>
      <c r="AM852" s="11" t="str">
        <f t="shared" si="178"/>
        <v/>
      </c>
      <c r="AN852" s="11" t="str">
        <f t="shared" si="177"/>
        <v/>
      </c>
    </row>
    <row r="853" spans="1:40" x14ac:dyDescent="0.25">
      <c r="A853" s="6"/>
      <c r="B853" s="6"/>
      <c r="C853" s="2" t="str">
        <f>IFERROR(VLOOKUP(B853,DONNEES!$E:$F,2,0),"")</f>
        <v/>
      </c>
      <c r="D853" s="6"/>
      <c r="E853" s="6"/>
      <c r="F853" s="6"/>
      <c r="G853" s="6"/>
      <c r="H853" s="6"/>
      <c r="I853" s="6"/>
      <c r="J853" s="6"/>
      <c r="K853" s="6"/>
      <c r="L853" s="6"/>
      <c r="M853" s="2" t="str">
        <f>IFERROR(VLOOKUP(L853,DONNEES!$P$2:$Q$8,2,0),"")</f>
        <v/>
      </c>
      <c r="N853" s="6"/>
      <c r="O853" s="18"/>
      <c r="P853" s="18"/>
      <c r="Q853" s="6"/>
      <c r="R853" s="2" t="str">
        <f>IFERROR(VLOOKUP(Q853,DONNEES!$N$2:$O$17,2,0),"")</f>
        <v/>
      </c>
      <c r="S853" s="6"/>
      <c r="T853" s="2" t="str">
        <f>IFERROR(VLOOKUP(S853,DONNEES!$R$2:$S$6,2,0),"")</f>
        <v/>
      </c>
      <c r="V853" s="11" t="str">
        <f t="shared" si="179"/>
        <v/>
      </c>
      <c r="W853" s="11" t="b">
        <f t="shared" si="180"/>
        <v>0</v>
      </c>
      <c r="X853" s="11" t="b">
        <f t="shared" si="181"/>
        <v>0</v>
      </c>
      <c r="Y853" s="12">
        <f t="shared" si="182"/>
        <v>0</v>
      </c>
      <c r="Z853" s="11">
        <f t="shared" si="185"/>
        <v>0</v>
      </c>
      <c r="AA853" s="11">
        <f t="shared" si="186"/>
        <v>0</v>
      </c>
      <c r="AB853" s="11">
        <f t="shared" si="183"/>
        <v>1</v>
      </c>
      <c r="AC853" s="11">
        <f t="shared" si="184"/>
        <v>1</v>
      </c>
      <c r="AE853" s="11" t="str">
        <f>IF(E853&lt;&gt;"",OR(VLOOKUP(H853,DONNEES!$G$2:$H$7,2,0)="09",VLOOKUP(H853,DONNEES!$G$2:$H$7,2,0)="19"),"")</f>
        <v/>
      </c>
      <c r="AJ853" s="17" t="b">
        <f t="shared" si="187"/>
        <v>1</v>
      </c>
      <c r="AK853" s="11" t="str">
        <f t="shared" si="188"/>
        <v/>
      </c>
      <c r="AL853" s="11" t="str">
        <f t="shared" si="189"/>
        <v/>
      </c>
      <c r="AM853" s="11" t="str">
        <f t="shared" si="178"/>
        <v/>
      </c>
      <c r="AN853" s="11" t="str">
        <f t="shared" si="177"/>
        <v/>
      </c>
    </row>
    <row r="854" spans="1:40" x14ac:dyDescent="0.25">
      <c r="A854" s="6"/>
      <c r="B854" s="6"/>
      <c r="C854" s="2" t="str">
        <f>IFERROR(VLOOKUP(B854,DONNEES!$E:$F,2,0),"")</f>
        <v/>
      </c>
      <c r="D854" s="6"/>
      <c r="E854" s="6"/>
      <c r="F854" s="6"/>
      <c r="G854" s="6"/>
      <c r="H854" s="6"/>
      <c r="I854" s="6"/>
      <c r="J854" s="6"/>
      <c r="K854" s="6"/>
      <c r="L854" s="6"/>
      <c r="M854" s="2" t="str">
        <f>IFERROR(VLOOKUP(L854,DONNEES!$P$2:$Q$8,2,0),"")</f>
        <v/>
      </c>
      <c r="N854" s="6"/>
      <c r="O854" s="18"/>
      <c r="P854" s="18"/>
      <c r="Q854" s="6"/>
      <c r="R854" s="2" t="str">
        <f>IFERROR(VLOOKUP(Q854,DONNEES!$N$2:$O$17,2,0),"")</f>
        <v/>
      </c>
      <c r="S854" s="6"/>
      <c r="T854" s="2" t="str">
        <f>IFERROR(VLOOKUP(S854,DONNEES!$R$2:$S$6,2,0),"")</f>
        <v/>
      </c>
      <c r="V854" s="11" t="str">
        <f t="shared" si="179"/>
        <v/>
      </c>
      <c r="W854" s="11" t="b">
        <f t="shared" si="180"/>
        <v>0</v>
      </c>
      <c r="X854" s="11" t="b">
        <f t="shared" si="181"/>
        <v>0</v>
      </c>
      <c r="Y854" s="12">
        <f t="shared" si="182"/>
        <v>0</v>
      </c>
      <c r="Z854" s="11">
        <f t="shared" si="185"/>
        <v>0</v>
      </c>
      <c r="AA854" s="11">
        <f t="shared" si="186"/>
        <v>0</v>
      </c>
      <c r="AB854" s="11">
        <f t="shared" si="183"/>
        <v>1</v>
      </c>
      <c r="AC854" s="11">
        <f t="shared" si="184"/>
        <v>1</v>
      </c>
      <c r="AE854" s="11" t="str">
        <f>IF(E854&lt;&gt;"",OR(VLOOKUP(H854,DONNEES!$G$2:$H$7,2,0)="09",VLOOKUP(H854,DONNEES!$G$2:$H$7,2,0)="19"),"")</f>
        <v/>
      </c>
      <c r="AJ854" s="17" t="b">
        <f t="shared" si="187"/>
        <v>1</v>
      </c>
      <c r="AK854" s="11" t="str">
        <f t="shared" si="188"/>
        <v/>
      </c>
      <c r="AL854" s="11" t="str">
        <f t="shared" si="189"/>
        <v/>
      </c>
      <c r="AM854" s="11" t="str">
        <f t="shared" si="178"/>
        <v/>
      </c>
      <c r="AN854" s="11" t="str">
        <f t="shared" si="177"/>
        <v/>
      </c>
    </row>
    <row r="855" spans="1:40" x14ac:dyDescent="0.25">
      <c r="A855" s="6"/>
      <c r="B855" s="6"/>
      <c r="C855" s="2" t="str">
        <f>IFERROR(VLOOKUP(B855,DONNEES!$E:$F,2,0),"")</f>
        <v/>
      </c>
      <c r="D855" s="6"/>
      <c r="E855" s="6"/>
      <c r="F855" s="6"/>
      <c r="G855" s="6"/>
      <c r="H855" s="6"/>
      <c r="I855" s="6"/>
      <c r="J855" s="6"/>
      <c r="K855" s="6"/>
      <c r="L855" s="6"/>
      <c r="M855" s="2" t="str">
        <f>IFERROR(VLOOKUP(L855,DONNEES!$P$2:$Q$8,2,0),"")</f>
        <v/>
      </c>
      <c r="N855" s="6"/>
      <c r="O855" s="18"/>
      <c r="P855" s="18"/>
      <c r="Q855" s="6"/>
      <c r="R855" s="2" t="str">
        <f>IFERROR(VLOOKUP(Q855,DONNEES!$N$2:$O$17,2,0),"")</f>
        <v/>
      </c>
      <c r="S855" s="6"/>
      <c r="T855" s="2" t="str">
        <f>IFERROR(VLOOKUP(S855,DONNEES!$R$2:$S$6,2,0),"")</f>
        <v/>
      </c>
      <c r="V855" s="11" t="str">
        <f t="shared" si="179"/>
        <v/>
      </c>
      <c r="W855" s="11" t="b">
        <f t="shared" si="180"/>
        <v>0</v>
      </c>
      <c r="X855" s="11" t="b">
        <f t="shared" si="181"/>
        <v>0</v>
      </c>
      <c r="Y855" s="12">
        <f t="shared" si="182"/>
        <v>0</v>
      </c>
      <c r="Z855" s="11">
        <f t="shared" si="185"/>
        <v>0</v>
      </c>
      <c r="AA855" s="11">
        <f t="shared" si="186"/>
        <v>0</v>
      </c>
      <c r="AB855" s="11">
        <f t="shared" si="183"/>
        <v>1</v>
      </c>
      <c r="AC855" s="11">
        <f t="shared" si="184"/>
        <v>1</v>
      </c>
      <c r="AE855" s="11" t="str">
        <f>IF(E855&lt;&gt;"",OR(VLOOKUP(H855,DONNEES!$G$2:$H$7,2,0)="09",VLOOKUP(H855,DONNEES!$G$2:$H$7,2,0)="19"),"")</f>
        <v/>
      </c>
      <c r="AJ855" s="17" t="b">
        <f t="shared" si="187"/>
        <v>1</v>
      </c>
      <c r="AK855" s="11" t="str">
        <f t="shared" si="188"/>
        <v/>
      </c>
      <c r="AL855" s="11" t="str">
        <f t="shared" si="189"/>
        <v/>
      </c>
      <c r="AM855" s="11" t="str">
        <f t="shared" si="178"/>
        <v/>
      </c>
      <c r="AN855" s="11" t="str">
        <f t="shared" si="177"/>
        <v/>
      </c>
    </row>
    <row r="856" spans="1:40" x14ac:dyDescent="0.25">
      <c r="A856" s="6"/>
      <c r="B856" s="6"/>
      <c r="C856" s="2" t="str">
        <f>IFERROR(VLOOKUP(B856,DONNEES!$E:$F,2,0),"")</f>
        <v/>
      </c>
      <c r="D856" s="6"/>
      <c r="E856" s="6"/>
      <c r="F856" s="6"/>
      <c r="G856" s="6"/>
      <c r="H856" s="6"/>
      <c r="I856" s="6"/>
      <c r="J856" s="6"/>
      <c r="K856" s="6"/>
      <c r="L856" s="6"/>
      <c r="M856" s="2" t="str">
        <f>IFERROR(VLOOKUP(L856,DONNEES!$P$2:$Q$8,2,0),"")</f>
        <v/>
      </c>
      <c r="N856" s="6"/>
      <c r="O856" s="18"/>
      <c r="P856" s="18"/>
      <c r="Q856" s="6"/>
      <c r="R856" s="2" t="str">
        <f>IFERROR(VLOOKUP(Q856,DONNEES!$N$2:$O$17,2,0),"")</f>
        <v/>
      </c>
      <c r="S856" s="6"/>
      <c r="T856" s="2" t="str">
        <f>IFERROR(VLOOKUP(S856,DONNEES!$R$2:$S$6,2,0),"")</f>
        <v/>
      </c>
      <c r="V856" s="11" t="str">
        <f t="shared" si="179"/>
        <v/>
      </c>
      <c r="W856" s="11" t="b">
        <f t="shared" si="180"/>
        <v>0</v>
      </c>
      <c r="X856" s="11" t="b">
        <f t="shared" si="181"/>
        <v>0</v>
      </c>
      <c r="Y856" s="12">
        <f t="shared" si="182"/>
        <v>0</v>
      </c>
      <c r="Z856" s="11">
        <f t="shared" si="185"/>
        <v>0</v>
      </c>
      <c r="AA856" s="11">
        <f t="shared" si="186"/>
        <v>0</v>
      </c>
      <c r="AB856" s="11">
        <f t="shared" si="183"/>
        <v>1</v>
      </c>
      <c r="AC856" s="11">
        <f t="shared" si="184"/>
        <v>1</v>
      </c>
      <c r="AE856" s="11" t="str">
        <f>IF(E856&lt;&gt;"",OR(VLOOKUP(H856,DONNEES!$G$2:$H$7,2,0)="09",VLOOKUP(H856,DONNEES!$G$2:$H$7,2,0)="19"),"")</f>
        <v/>
      </c>
      <c r="AJ856" s="17" t="b">
        <f t="shared" si="187"/>
        <v>1</v>
      </c>
      <c r="AK856" s="11" t="str">
        <f t="shared" si="188"/>
        <v/>
      </c>
      <c r="AL856" s="11" t="str">
        <f t="shared" si="189"/>
        <v/>
      </c>
      <c r="AM856" s="11" t="str">
        <f t="shared" si="178"/>
        <v/>
      </c>
      <c r="AN856" s="11" t="str">
        <f t="shared" si="177"/>
        <v/>
      </c>
    </row>
    <row r="857" spans="1:40" x14ac:dyDescent="0.25">
      <c r="A857" s="6"/>
      <c r="B857" s="6"/>
      <c r="C857" s="2" t="str">
        <f>IFERROR(VLOOKUP(B857,DONNEES!$E:$F,2,0),"")</f>
        <v/>
      </c>
      <c r="D857" s="6"/>
      <c r="E857" s="6"/>
      <c r="F857" s="6"/>
      <c r="G857" s="6"/>
      <c r="H857" s="6"/>
      <c r="I857" s="6"/>
      <c r="J857" s="6"/>
      <c r="K857" s="6"/>
      <c r="L857" s="6"/>
      <c r="M857" s="2" t="str">
        <f>IFERROR(VLOOKUP(L857,DONNEES!$P$2:$Q$8,2,0),"")</f>
        <v/>
      </c>
      <c r="N857" s="6"/>
      <c r="O857" s="18"/>
      <c r="P857" s="18"/>
      <c r="Q857" s="6"/>
      <c r="R857" s="2" t="str">
        <f>IFERROR(VLOOKUP(Q857,DONNEES!$N$2:$O$17,2,0),"")</f>
        <v/>
      </c>
      <c r="S857" s="6"/>
      <c r="T857" s="2" t="str">
        <f>IFERROR(VLOOKUP(S857,DONNEES!$R$2:$S$6,2,0),"")</f>
        <v/>
      </c>
      <c r="V857" s="11" t="str">
        <f t="shared" si="179"/>
        <v/>
      </c>
      <c r="W857" s="11" t="b">
        <f t="shared" si="180"/>
        <v>0</v>
      </c>
      <c r="X857" s="11" t="b">
        <f t="shared" si="181"/>
        <v>0</v>
      </c>
      <c r="Y857" s="12">
        <f t="shared" si="182"/>
        <v>0</v>
      </c>
      <c r="Z857" s="11">
        <f t="shared" si="185"/>
        <v>0</v>
      </c>
      <c r="AA857" s="11">
        <f t="shared" si="186"/>
        <v>0</v>
      </c>
      <c r="AB857" s="11">
        <f t="shared" si="183"/>
        <v>1</v>
      </c>
      <c r="AC857" s="11">
        <f t="shared" si="184"/>
        <v>1</v>
      </c>
      <c r="AE857" s="11" t="str">
        <f>IF(E857&lt;&gt;"",OR(VLOOKUP(H857,DONNEES!$G$2:$H$7,2,0)="09",VLOOKUP(H857,DONNEES!$G$2:$H$7,2,0)="19"),"")</f>
        <v/>
      </c>
      <c r="AJ857" s="17" t="b">
        <f t="shared" si="187"/>
        <v>1</v>
      </c>
      <c r="AK857" s="11" t="str">
        <f t="shared" si="188"/>
        <v/>
      </c>
      <c r="AL857" s="11" t="str">
        <f t="shared" si="189"/>
        <v/>
      </c>
      <c r="AM857" s="11" t="str">
        <f t="shared" si="178"/>
        <v/>
      </c>
      <c r="AN857" s="11" t="str">
        <f t="shared" ref="AN857:AN920" si="190">IF(AL857&lt;&gt;"",AL857,AM857)</f>
        <v/>
      </c>
    </row>
    <row r="858" spans="1:40" x14ac:dyDescent="0.25">
      <c r="A858" s="6"/>
      <c r="B858" s="6"/>
      <c r="C858" s="2" t="str">
        <f>IFERROR(VLOOKUP(B858,DONNEES!$E:$F,2,0),"")</f>
        <v/>
      </c>
      <c r="D858" s="6"/>
      <c r="E858" s="6"/>
      <c r="F858" s="6"/>
      <c r="G858" s="6"/>
      <c r="H858" s="6"/>
      <c r="I858" s="6"/>
      <c r="J858" s="6"/>
      <c r="K858" s="6"/>
      <c r="L858" s="6"/>
      <c r="M858" s="2" t="str">
        <f>IFERROR(VLOOKUP(L858,DONNEES!$P$2:$Q$8,2,0),"")</f>
        <v/>
      </c>
      <c r="N858" s="6"/>
      <c r="O858" s="18"/>
      <c r="P858" s="18"/>
      <c r="Q858" s="6"/>
      <c r="R858" s="2" t="str">
        <f>IFERROR(VLOOKUP(Q858,DONNEES!$N$2:$O$17,2,0),"")</f>
        <v/>
      </c>
      <c r="S858" s="6"/>
      <c r="T858" s="2" t="str">
        <f>IFERROR(VLOOKUP(S858,DONNEES!$R$2:$S$6,2,0),"")</f>
        <v/>
      </c>
      <c r="V858" s="11" t="str">
        <f t="shared" si="179"/>
        <v/>
      </c>
      <c r="W858" s="11" t="b">
        <f t="shared" si="180"/>
        <v>0</v>
      </c>
      <c r="X858" s="11" t="b">
        <f t="shared" si="181"/>
        <v>0</v>
      </c>
      <c r="Y858" s="12">
        <f t="shared" si="182"/>
        <v>0</v>
      </c>
      <c r="Z858" s="11">
        <f t="shared" si="185"/>
        <v>0</v>
      </c>
      <c r="AA858" s="11">
        <f t="shared" si="186"/>
        <v>0</v>
      </c>
      <c r="AB858" s="11">
        <f t="shared" si="183"/>
        <v>1</v>
      </c>
      <c r="AC858" s="11">
        <f t="shared" si="184"/>
        <v>1</v>
      </c>
      <c r="AE858" s="11" t="str">
        <f>IF(E858&lt;&gt;"",OR(VLOOKUP(H858,DONNEES!$G$2:$H$7,2,0)="09",VLOOKUP(H858,DONNEES!$G$2:$H$7,2,0)="19"),"")</f>
        <v/>
      </c>
      <c r="AJ858" s="17" t="b">
        <f t="shared" si="187"/>
        <v>1</v>
      </c>
      <c r="AK858" s="11" t="str">
        <f t="shared" si="188"/>
        <v/>
      </c>
      <c r="AL858" s="11" t="str">
        <f t="shared" si="189"/>
        <v/>
      </c>
      <c r="AM858" s="11" t="str">
        <f t="shared" ref="AM858:AM921" si="191">IF(MID(AK858,1,1)="7","7","")</f>
        <v/>
      </c>
      <c r="AN858" s="11" t="str">
        <f t="shared" si="190"/>
        <v/>
      </c>
    </row>
    <row r="859" spans="1:40" x14ac:dyDescent="0.25">
      <c r="A859" s="6"/>
      <c r="B859" s="6"/>
      <c r="C859" s="2" t="str">
        <f>IFERROR(VLOOKUP(B859,DONNEES!$E:$F,2,0),"")</f>
        <v/>
      </c>
      <c r="D859" s="6"/>
      <c r="E859" s="6"/>
      <c r="F859" s="6"/>
      <c r="G859" s="6"/>
      <c r="H859" s="6"/>
      <c r="I859" s="6"/>
      <c r="J859" s="6"/>
      <c r="K859" s="6"/>
      <c r="L859" s="6"/>
      <c r="M859" s="2" t="str">
        <f>IFERROR(VLOOKUP(L859,DONNEES!$P$2:$Q$8,2,0),"")</f>
        <v/>
      </c>
      <c r="N859" s="6"/>
      <c r="O859" s="18"/>
      <c r="P859" s="18"/>
      <c r="Q859" s="6"/>
      <c r="R859" s="2" t="str">
        <f>IFERROR(VLOOKUP(Q859,DONNEES!$N$2:$O$17,2,0),"")</f>
        <v/>
      </c>
      <c r="S859" s="6"/>
      <c r="T859" s="2" t="str">
        <f>IFERROR(VLOOKUP(S859,DONNEES!$R$2:$S$6,2,0),"")</f>
        <v/>
      </c>
      <c r="V859" s="11" t="str">
        <f t="shared" si="179"/>
        <v/>
      </c>
      <c r="W859" s="11" t="b">
        <f t="shared" si="180"/>
        <v>0</v>
      </c>
      <c r="X859" s="11" t="b">
        <f t="shared" si="181"/>
        <v>0</v>
      </c>
      <c r="Y859" s="12">
        <f t="shared" si="182"/>
        <v>0</v>
      </c>
      <c r="Z859" s="11">
        <f t="shared" si="185"/>
        <v>0</v>
      </c>
      <c r="AA859" s="11">
        <f t="shared" si="186"/>
        <v>0</v>
      </c>
      <c r="AB859" s="11">
        <f t="shared" si="183"/>
        <v>1</v>
      </c>
      <c r="AC859" s="11">
        <f t="shared" si="184"/>
        <v>1</v>
      </c>
      <c r="AE859" s="11" t="str">
        <f>IF(E859&lt;&gt;"",OR(VLOOKUP(H859,DONNEES!$G$2:$H$7,2,0)="09",VLOOKUP(H859,DONNEES!$G$2:$H$7,2,0)="19"),"")</f>
        <v/>
      </c>
      <c r="AJ859" s="17" t="b">
        <f t="shared" si="187"/>
        <v>1</v>
      </c>
      <c r="AK859" s="11" t="str">
        <f t="shared" si="188"/>
        <v/>
      </c>
      <c r="AL859" s="11" t="str">
        <f t="shared" si="189"/>
        <v/>
      </c>
      <c r="AM859" s="11" t="str">
        <f t="shared" si="191"/>
        <v/>
      </c>
      <c r="AN859" s="11" t="str">
        <f t="shared" si="190"/>
        <v/>
      </c>
    </row>
    <row r="860" spans="1:40" x14ac:dyDescent="0.25">
      <c r="A860" s="6"/>
      <c r="B860" s="6"/>
      <c r="C860" s="2" t="str">
        <f>IFERROR(VLOOKUP(B860,DONNEES!$E:$F,2,0),"")</f>
        <v/>
      </c>
      <c r="D860" s="6"/>
      <c r="E860" s="6"/>
      <c r="F860" s="6"/>
      <c r="G860" s="6"/>
      <c r="H860" s="6"/>
      <c r="I860" s="6"/>
      <c r="J860" s="6"/>
      <c r="K860" s="6"/>
      <c r="L860" s="6"/>
      <c r="M860" s="2" t="str">
        <f>IFERROR(VLOOKUP(L860,DONNEES!$P$2:$Q$8,2,0),"")</f>
        <v/>
      </c>
      <c r="N860" s="6"/>
      <c r="O860" s="18"/>
      <c r="P860" s="18"/>
      <c r="Q860" s="6"/>
      <c r="R860" s="2" t="str">
        <f>IFERROR(VLOOKUP(Q860,DONNEES!$N$2:$O$17,2,0),"")</f>
        <v/>
      </c>
      <c r="S860" s="6"/>
      <c r="T860" s="2" t="str">
        <f>IFERROR(VLOOKUP(S860,DONNEES!$R$2:$S$6,2,0),"")</f>
        <v/>
      </c>
      <c r="V860" s="11" t="str">
        <f t="shared" si="179"/>
        <v/>
      </c>
      <c r="W860" s="11" t="b">
        <f t="shared" si="180"/>
        <v>0</v>
      </c>
      <c r="X860" s="11" t="b">
        <f t="shared" si="181"/>
        <v>0</v>
      </c>
      <c r="Y860" s="12">
        <f t="shared" si="182"/>
        <v>0</v>
      </c>
      <c r="Z860" s="11">
        <f t="shared" si="185"/>
        <v>0</v>
      </c>
      <c r="AA860" s="11">
        <f t="shared" si="186"/>
        <v>0</v>
      </c>
      <c r="AB860" s="11">
        <f t="shared" si="183"/>
        <v>1</v>
      </c>
      <c r="AC860" s="11">
        <f t="shared" si="184"/>
        <v>1</v>
      </c>
      <c r="AE860" s="11" t="str">
        <f>IF(E860&lt;&gt;"",OR(VLOOKUP(H860,DONNEES!$G$2:$H$7,2,0)="09",VLOOKUP(H860,DONNEES!$G$2:$H$7,2,0)="19"),"")</f>
        <v/>
      </c>
      <c r="AJ860" s="17" t="b">
        <f t="shared" si="187"/>
        <v>1</v>
      </c>
      <c r="AK860" s="11" t="str">
        <f t="shared" si="188"/>
        <v/>
      </c>
      <c r="AL860" s="11" t="str">
        <f t="shared" si="189"/>
        <v/>
      </c>
      <c r="AM860" s="11" t="str">
        <f t="shared" si="191"/>
        <v/>
      </c>
      <c r="AN860" s="11" t="str">
        <f t="shared" si="190"/>
        <v/>
      </c>
    </row>
    <row r="861" spans="1:40" x14ac:dyDescent="0.25">
      <c r="A861" s="6"/>
      <c r="B861" s="6"/>
      <c r="C861" s="2" t="str">
        <f>IFERROR(VLOOKUP(B861,DONNEES!$E:$F,2,0),"")</f>
        <v/>
      </c>
      <c r="D861" s="6"/>
      <c r="E861" s="6"/>
      <c r="F861" s="6"/>
      <c r="G861" s="6"/>
      <c r="H861" s="6"/>
      <c r="I861" s="6"/>
      <c r="J861" s="6"/>
      <c r="K861" s="6"/>
      <c r="L861" s="6"/>
      <c r="M861" s="2" t="str">
        <f>IFERROR(VLOOKUP(L861,DONNEES!$P$2:$Q$8,2,0),"")</f>
        <v/>
      </c>
      <c r="N861" s="6"/>
      <c r="O861" s="18"/>
      <c r="P861" s="18"/>
      <c r="Q861" s="6"/>
      <c r="R861" s="2" t="str">
        <f>IFERROR(VLOOKUP(Q861,DONNEES!$N$2:$O$17,2,0),"")</f>
        <v/>
      </c>
      <c r="S861" s="6"/>
      <c r="T861" s="2" t="str">
        <f>IFERROR(VLOOKUP(S861,DONNEES!$R$2:$S$6,2,0),"")</f>
        <v/>
      </c>
      <c r="V861" s="11" t="str">
        <f t="shared" si="179"/>
        <v/>
      </c>
      <c r="W861" s="11" t="b">
        <f t="shared" si="180"/>
        <v>0</v>
      </c>
      <c r="X861" s="11" t="b">
        <f t="shared" si="181"/>
        <v>0</v>
      </c>
      <c r="Y861" s="12">
        <f t="shared" si="182"/>
        <v>0</v>
      </c>
      <c r="Z861" s="11">
        <f t="shared" si="185"/>
        <v>0</v>
      </c>
      <c r="AA861" s="11">
        <f t="shared" si="186"/>
        <v>0</v>
      </c>
      <c r="AB861" s="11">
        <f t="shared" si="183"/>
        <v>1</v>
      </c>
      <c r="AC861" s="11">
        <f t="shared" si="184"/>
        <v>1</v>
      </c>
      <c r="AE861" s="11" t="str">
        <f>IF(E861&lt;&gt;"",OR(VLOOKUP(H861,DONNEES!$G$2:$H$7,2,0)="09",VLOOKUP(H861,DONNEES!$G$2:$H$7,2,0)="19"),"")</f>
        <v/>
      </c>
      <c r="AJ861" s="17" t="b">
        <f t="shared" si="187"/>
        <v>1</v>
      </c>
      <c r="AK861" s="11" t="str">
        <f t="shared" si="188"/>
        <v/>
      </c>
      <c r="AL861" s="11" t="str">
        <f t="shared" si="189"/>
        <v/>
      </c>
      <c r="AM861" s="11" t="str">
        <f t="shared" si="191"/>
        <v/>
      </c>
      <c r="AN861" s="11" t="str">
        <f t="shared" si="190"/>
        <v/>
      </c>
    </row>
    <row r="862" spans="1:40" x14ac:dyDescent="0.25">
      <c r="A862" s="6"/>
      <c r="B862" s="6"/>
      <c r="C862" s="2" t="str">
        <f>IFERROR(VLOOKUP(B862,DONNEES!$E:$F,2,0),"")</f>
        <v/>
      </c>
      <c r="D862" s="6"/>
      <c r="E862" s="6"/>
      <c r="F862" s="6"/>
      <c r="G862" s="6"/>
      <c r="H862" s="6"/>
      <c r="I862" s="6"/>
      <c r="J862" s="6"/>
      <c r="K862" s="6"/>
      <c r="L862" s="6"/>
      <c r="M862" s="2" t="str">
        <f>IFERROR(VLOOKUP(L862,DONNEES!$P$2:$Q$8,2,0),"")</f>
        <v/>
      </c>
      <c r="N862" s="6"/>
      <c r="O862" s="18"/>
      <c r="P862" s="18"/>
      <c r="Q862" s="6"/>
      <c r="R862" s="2" t="str">
        <f>IFERROR(VLOOKUP(Q862,DONNEES!$N$2:$O$17,2,0),"")</f>
        <v/>
      </c>
      <c r="S862" s="6"/>
      <c r="T862" s="2" t="str">
        <f>IFERROR(VLOOKUP(S862,DONNEES!$R$2:$S$6,2,0),"")</f>
        <v/>
      </c>
      <c r="V862" s="11" t="str">
        <f t="shared" si="179"/>
        <v/>
      </c>
      <c r="W862" s="11" t="b">
        <f t="shared" si="180"/>
        <v>0</v>
      </c>
      <c r="X862" s="11" t="b">
        <f t="shared" si="181"/>
        <v>0</v>
      </c>
      <c r="Y862" s="12">
        <f t="shared" si="182"/>
        <v>0</v>
      </c>
      <c r="Z862" s="11">
        <f t="shared" si="185"/>
        <v>0</v>
      </c>
      <c r="AA862" s="11">
        <f t="shared" si="186"/>
        <v>0</v>
      </c>
      <c r="AB862" s="11">
        <f t="shared" si="183"/>
        <v>1</v>
      </c>
      <c r="AC862" s="11">
        <f t="shared" si="184"/>
        <v>1</v>
      </c>
      <c r="AE862" s="11" t="str">
        <f>IF(E862&lt;&gt;"",OR(VLOOKUP(H862,DONNEES!$G$2:$H$7,2,0)="09",VLOOKUP(H862,DONNEES!$G$2:$H$7,2,0)="19"),"")</f>
        <v/>
      </c>
      <c r="AJ862" s="17" t="b">
        <f t="shared" si="187"/>
        <v>1</v>
      </c>
      <c r="AK862" s="11" t="str">
        <f t="shared" si="188"/>
        <v/>
      </c>
      <c r="AL862" s="11" t="str">
        <f t="shared" si="189"/>
        <v/>
      </c>
      <c r="AM862" s="11" t="str">
        <f t="shared" si="191"/>
        <v/>
      </c>
      <c r="AN862" s="11" t="str">
        <f t="shared" si="190"/>
        <v/>
      </c>
    </row>
    <row r="863" spans="1:40" x14ac:dyDescent="0.25">
      <c r="A863" s="6"/>
      <c r="B863" s="6"/>
      <c r="C863" s="2" t="str">
        <f>IFERROR(VLOOKUP(B863,DONNEES!$E:$F,2,0),"")</f>
        <v/>
      </c>
      <c r="D863" s="6"/>
      <c r="E863" s="6"/>
      <c r="F863" s="6"/>
      <c r="G863" s="6"/>
      <c r="H863" s="6"/>
      <c r="I863" s="6"/>
      <c r="J863" s="6"/>
      <c r="K863" s="6"/>
      <c r="L863" s="6"/>
      <c r="M863" s="2" t="str">
        <f>IFERROR(VLOOKUP(L863,DONNEES!$P$2:$Q$8,2,0),"")</f>
        <v/>
      </c>
      <c r="N863" s="6"/>
      <c r="O863" s="18"/>
      <c r="P863" s="18"/>
      <c r="Q863" s="6"/>
      <c r="R863" s="2" t="str">
        <f>IFERROR(VLOOKUP(Q863,DONNEES!$N$2:$O$17,2,0),"")</f>
        <v/>
      </c>
      <c r="S863" s="6"/>
      <c r="T863" s="2" t="str">
        <f>IFERROR(VLOOKUP(S863,DONNEES!$R$2:$S$6,2,0),"")</f>
        <v/>
      </c>
      <c r="V863" s="11" t="str">
        <f t="shared" si="179"/>
        <v/>
      </c>
      <c r="W863" s="11" t="b">
        <f t="shared" si="180"/>
        <v>0</v>
      </c>
      <c r="X863" s="11" t="b">
        <f t="shared" si="181"/>
        <v>0</v>
      </c>
      <c r="Y863" s="12">
        <f t="shared" si="182"/>
        <v>0</v>
      </c>
      <c r="Z863" s="11">
        <f t="shared" si="185"/>
        <v>0</v>
      </c>
      <c r="AA863" s="11">
        <f t="shared" si="186"/>
        <v>0</v>
      </c>
      <c r="AB863" s="11">
        <f t="shared" si="183"/>
        <v>1</v>
      </c>
      <c r="AC863" s="11">
        <f t="shared" si="184"/>
        <v>1</v>
      </c>
      <c r="AE863" s="11" t="str">
        <f>IF(E863&lt;&gt;"",OR(VLOOKUP(H863,DONNEES!$G$2:$H$7,2,0)="09",VLOOKUP(H863,DONNEES!$G$2:$H$7,2,0)="19"),"")</f>
        <v/>
      </c>
      <c r="AJ863" s="17" t="b">
        <f t="shared" si="187"/>
        <v>1</v>
      </c>
      <c r="AK863" s="11" t="str">
        <f t="shared" si="188"/>
        <v/>
      </c>
      <c r="AL863" s="11" t="str">
        <f t="shared" si="189"/>
        <v/>
      </c>
      <c r="AM863" s="11" t="str">
        <f t="shared" si="191"/>
        <v/>
      </c>
      <c r="AN863" s="11" t="str">
        <f t="shared" si="190"/>
        <v/>
      </c>
    </row>
    <row r="864" spans="1:40" x14ac:dyDescent="0.25">
      <c r="A864" s="6"/>
      <c r="B864" s="6"/>
      <c r="C864" s="2" t="str">
        <f>IFERROR(VLOOKUP(B864,DONNEES!$E:$F,2,0),"")</f>
        <v/>
      </c>
      <c r="D864" s="6"/>
      <c r="E864" s="6"/>
      <c r="F864" s="6"/>
      <c r="G864" s="6"/>
      <c r="H864" s="6"/>
      <c r="I864" s="6"/>
      <c r="J864" s="6"/>
      <c r="K864" s="6"/>
      <c r="L864" s="6"/>
      <c r="M864" s="2" t="str">
        <f>IFERROR(VLOOKUP(L864,DONNEES!$P$2:$Q$8,2,0),"")</f>
        <v/>
      </c>
      <c r="N864" s="6"/>
      <c r="O864" s="18"/>
      <c r="P864" s="18"/>
      <c r="Q864" s="6"/>
      <c r="R864" s="2" t="str">
        <f>IFERROR(VLOOKUP(Q864,DONNEES!$N$2:$O$17,2,0),"")</f>
        <v/>
      </c>
      <c r="S864" s="6"/>
      <c r="T864" s="2" t="str">
        <f>IFERROR(VLOOKUP(S864,DONNEES!$R$2:$S$6,2,0),"")</f>
        <v/>
      </c>
      <c r="V864" s="11" t="str">
        <f t="shared" si="179"/>
        <v/>
      </c>
      <c r="W864" s="11" t="b">
        <f t="shared" si="180"/>
        <v>0</v>
      </c>
      <c r="X864" s="11" t="b">
        <f t="shared" si="181"/>
        <v>0</v>
      </c>
      <c r="Y864" s="12">
        <f t="shared" si="182"/>
        <v>0</v>
      </c>
      <c r="Z864" s="11">
        <f t="shared" si="185"/>
        <v>0</v>
      </c>
      <c r="AA864" s="11">
        <f t="shared" si="186"/>
        <v>0</v>
      </c>
      <c r="AB864" s="11">
        <f t="shared" si="183"/>
        <v>1</v>
      </c>
      <c r="AC864" s="11">
        <f t="shared" si="184"/>
        <v>1</v>
      </c>
      <c r="AE864" s="11" t="str">
        <f>IF(E864&lt;&gt;"",OR(VLOOKUP(H864,DONNEES!$G$2:$H$7,2,0)="09",VLOOKUP(H864,DONNEES!$G$2:$H$7,2,0)="19"),"")</f>
        <v/>
      </c>
      <c r="AJ864" s="17" t="b">
        <f t="shared" si="187"/>
        <v>1</v>
      </c>
      <c r="AK864" s="11" t="str">
        <f t="shared" si="188"/>
        <v/>
      </c>
      <c r="AL864" s="11" t="str">
        <f t="shared" si="189"/>
        <v/>
      </c>
      <c r="AM864" s="11" t="str">
        <f t="shared" si="191"/>
        <v/>
      </c>
      <c r="AN864" s="11" t="str">
        <f t="shared" si="190"/>
        <v/>
      </c>
    </row>
    <row r="865" spans="1:40" x14ac:dyDescent="0.25">
      <c r="A865" s="6"/>
      <c r="B865" s="6"/>
      <c r="C865" s="2" t="str">
        <f>IFERROR(VLOOKUP(B865,DONNEES!$E:$F,2,0),"")</f>
        <v/>
      </c>
      <c r="D865" s="6"/>
      <c r="E865" s="6"/>
      <c r="F865" s="6"/>
      <c r="G865" s="6"/>
      <c r="H865" s="6"/>
      <c r="I865" s="6"/>
      <c r="J865" s="6"/>
      <c r="K865" s="6"/>
      <c r="L865" s="6"/>
      <c r="M865" s="2" t="str">
        <f>IFERROR(VLOOKUP(L865,DONNEES!$P$2:$Q$8,2,0),"")</f>
        <v/>
      </c>
      <c r="N865" s="6"/>
      <c r="O865" s="18"/>
      <c r="P865" s="18"/>
      <c r="Q865" s="6"/>
      <c r="R865" s="2" t="str">
        <f>IFERROR(VLOOKUP(Q865,DONNEES!$N$2:$O$17,2,0),"")</f>
        <v/>
      </c>
      <c r="S865" s="6"/>
      <c r="T865" s="2" t="str">
        <f>IFERROR(VLOOKUP(S865,DONNEES!$R$2:$S$6,2,0),"")</f>
        <v/>
      </c>
      <c r="V865" s="11" t="str">
        <f t="shared" si="179"/>
        <v/>
      </c>
      <c r="W865" s="11" t="b">
        <f t="shared" si="180"/>
        <v>0</v>
      </c>
      <c r="X865" s="11" t="b">
        <f t="shared" si="181"/>
        <v>0</v>
      </c>
      <c r="Y865" s="12">
        <f t="shared" si="182"/>
        <v>0</v>
      </c>
      <c r="Z865" s="11">
        <f t="shared" si="185"/>
        <v>0</v>
      </c>
      <c r="AA865" s="11">
        <f t="shared" si="186"/>
        <v>0</v>
      </c>
      <c r="AB865" s="11">
        <f t="shared" si="183"/>
        <v>1</v>
      </c>
      <c r="AC865" s="11">
        <f t="shared" si="184"/>
        <v>1</v>
      </c>
      <c r="AE865" s="11" t="str">
        <f>IF(E865&lt;&gt;"",OR(VLOOKUP(H865,DONNEES!$G$2:$H$7,2,0)="09",VLOOKUP(H865,DONNEES!$G$2:$H$7,2,0)="19"),"")</f>
        <v/>
      </c>
      <c r="AJ865" s="17" t="b">
        <f t="shared" si="187"/>
        <v>1</v>
      </c>
      <c r="AK865" s="11" t="str">
        <f t="shared" si="188"/>
        <v/>
      </c>
      <c r="AL865" s="11" t="str">
        <f t="shared" si="189"/>
        <v/>
      </c>
      <c r="AM865" s="11" t="str">
        <f t="shared" si="191"/>
        <v/>
      </c>
      <c r="AN865" s="11" t="str">
        <f t="shared" si="190"/>
        <v/>
      </c>
    </row>
    <row r="866" spans="1:40" x14ac:dyDescent="0.25">
      <c r="A866" s="6"/>
      <c r="B866" s="6"/>
      <c r="C866" s="2" t="str">
        <f>IFERROR(VLOOKUP(B866,DONNEES!$E:$F,2,0),"")</f>
        <v/>
      </c>
      <c r="D866" s="6"/>
      <c r="E866" s="6"/>
      <c r="F866" s="6"/>
      <c r="G866" s="6"/>
      <c r="H866" s="6"/>
      <c r="I866" s="6"/>
      <c r="J866" s="6"/>
      <c r="K866" s="6"/>
      <c r="L866" s="6"/>
      <c r="M866" s="2" t="str">
        <f>IFERROR(VLOOKUP(L866,DONNEES!$P$2:$Q$8,2,0),"")</f>
        <v/>
      </c>
      <c r="N866" s="6"/>
      <c r="O866" s="18"/>
      <c r="P866" s="18"/>
      <c r="Q866" s="6"/>
      <c r="R866" s="2" t="str">
        <f>IFERROR(VLOOKUP(Q866,DONNEES!$N$2:$O$17,2,0),"")</f>
        <v/>
      </c>
      <c r="S866" s="6"/>
      <c r="T866" s="2" t="str">
        <f>IFERROR(VLOOKUP(S866,DONNEES!$R$2:$S$6,2,0),"")</f>
        <v/>
      </c>
      <c r="V866" s="11" t="str">
        <f t="shared" si="179"/>
        <v/>
      </c>
      <c r="W866" s="11" t="b">
        <f t="shared" si="180"/>
        <v>0</v>
      </c>
      <c r="X866" s="11" t="b">
        <f t="shared" si="181"/>
        <v>0</v>
      </c>
      <c r="Y866" s="12">
        <f t="shared" si="182"/>
        <v>0</v>
      </c>
      <c r="Z866" s="11">
        <f t="shared" si="185"/>
        <v>0</v>
      </c>
      <c r="AA866" s="11">
        <f t="shared" si="186"/>
        <v>0</v>
      </c>
      <c r="AB866" s="11">
        <f t="shared" si="183"/>
        <v>1</v>
      </c>
      <c r="AC866" s="11">
        <f t="shared" si="184"/>
        <v>1</v>
      </c>
      <c r="AE866" s="11" t="str">
        <f>IF(E866&lt;&gt;"",OR(VLOOKUP(H866,DONNEES!$G$2:$H$7,2,0)="09",VLOOKUP(H866,DONNEES!$G$2:$H$7,2,0)="19"),"")</f>
        <v/>
      </c>
      <c r="AJ866" s="17" t="b">
        <f t="shared" si="187"/>
        <v>1</v>
      </c>
      <c r="AK866" s="11" t="str">
        <f t="shared" si="188"/>
        <v/>
      </c>
      <c r="AL866" s="11" t="str">
        <f t="shared" si="189"/>
        <v/>
      </c>
      <c r="AM866" s="11" t="str">
        <f t="shared" si="191"/>
        <v/>
      </c>
      <c r="AN866" s="11" t="str">
        <f t="shared" si="190"/>
        <v/>
      </c>
    </row>
    <row r="867" spans="1:40" x14ac:dyDescent="0.25">
      <c r="A867" s="6"/>
      <c r="B867" s="6"/>
      <c r="C867" s="2" t="str">
        <f>IFERROR(VLOOKUP(B867,DONNEES!$E:$F,2,0),"")</f>
        <v/>
      </c>
      <c r="D867" s="6"/>
      <c r="E867" s="6"/>
      <c r="F867" s="6"/>
      <c r="G867" s="6"/>
      <c r="H867" s="6"/>
      <c r="I867" s="6"/>
      <c r="J867" s="6"/>
      <c r="K867" s="6"/>
      <c r="L867" s="6"/>
      <c r="M867" s="2" t="str">
        <f>IFERROR(VLOOKUP(L867,DONNEES!$P$2:$Q$8,2,0),"")</f>
        <v/>
      </c>
      <c r="N867" s="6"/>
      <c r="O867" s="18"/>
      <c r="P867" s="18"/>
      <c r="Q867" s="6"/>
      <c r="R867" s="2" t="str">
        <f>IFERROR(VLOOKUP(Q867,DONNEES!$N$2:$O$17,2,0),"")</f>
        <v/>
      </c>
      <c r="S867" s="6"/>
      <c r="T867" s="2" t="str">
        <f>IFERROR(VLOOKUP(S867,DONNEES!$R$2:$S$6,2,0),"")</f>
        <v/>
      </c>
      <c r="V867" s="11" t="str">
        <f t="shared" si="179"/>
        <v/>
      </c>
      <c r="W867" s="11" t="b">
        <f t="shared" si="180"/>
        <v>0</v>
      </c>
      <c r="X867" s="11" t="b">
        <f t="shared" si="181"/>
        <v>0</v>
      </c>
      <c r="Y867" s="12">
        <f t="shared" si="182"/>
        <v>0</v>
      </c>
      <c r="Z867" s="11">
        <f t="shared" si="185"/>
        <v>0</v>
      </c>
      <c r="AA867" s="11">
        <f t="shared" si="186"/>
        <v>0</v>
      </c>
      <c r="AB867" s="11">
        <f t="shared" si="183"/>
        <v>1</v>
      </c>
      <c r="AC867" s="11">
        <f t="shared" si="184"/>
        <v>1</v>
      </c>
      <c r="AE867" s="11" t="str">
        <f>IF(E867&lt;&gt;"",OR(VLOOKUP(H867,DONNEES!$G$2:$H$7,2,0)="09",VLOOKUP(H867,DONNEES!$G$2:$H$7,2,0)="19"),"")</f>
        <v/>
      </c>
      <c r="AJ867" s="17" t="b">
        <f t="shared" si="187"/>
        <v>1</v>
      </c>
      <c r="AK867" s="11" t="str">
        <f t="shared" si="188"/>
        <v/>
      </c>
      <c r="AL867" s="11" t="str">
        <f t="shared" si="189"/>
        <v/>
      </c>
      <c r="AM867" s="11" t="str">
        <f t="shared" si="191"/>
        <v/>
      </c>
      <c r="AN867" s="11" t="str">
        <f t="shared" si="190"/>
        <v/>
      </c>
    </row>
    <row r="868" spans="1:40" x14ac:dyDescent="0.25">
      <c r="A868" s="6"/>
      <c r="B868" s="6"/>
      <c r="C868" s="2" t="str">
        <f>IFERROR(VLOOKUP(B868,DONNEES!$E:$F,2,0),"")</f>
        <v/>
      </c>
      <c r="D868" s="6"/>
      <c r="E868" s="6"/>
      <c r="F868" s="6"/>
      <c r="G868" s="6"/>
      <c r="H868" s="6"/>
      <c r="I868" s="6"/>
      <c r="J868" s="6"/>
      <c r="K868" s="6"/>
      <c r="L868" s="6"/>
      <c r="M868" s="2" t="str">
        <f>IFERROR(VLOOKUP(L868,DONNEES!$P$2:$Q$8,2,0),"")</f>
        <v/>
      </c>
      <c r="N868" s="6"/>
      <c r="O868" s="18"/>
      <c r="P868" s="18"/>
      <c r="Q868" s="6"/>
      <c r="R868" s="2" t="str">
        <f>IFERROR(VLOOKUP(Q868,DONNEES!$N$2:$O$17,2,0),"")</f>
        <v/>
      </c>
      <c r="S868" s="6"/>
      <c r="T868" s="2" t="str">
        <f>IFERROR(VLOOKUP(S868,DONNEES!$R$2:$S$6,2,0),"")</f>
        <v/>
      </c>
      <c r="V868" s="11" t="str">
        <f t="shared" si="179"/>
        <v/>
      </c>
      <c r="W868" s="11" t="b">
        <f t="shared" si="180"/>
        <v>0</v>
      </c>
      <c r="X868" s="11" t="b">
        <f t="shared" si="181"/>
        <v>0</v>
      </c>
      <c r="Y868" s="12">
        <f t="shared" si="182"/>
        <v>0</v>
      </c>
      <c r="Z868" s="11">
        <f t="shared" si="185"/>
        <v>0</v>
      </c>
      <c r="AA868" s="11">
        <f t="shared" si="186"/>
        <v>0</v>
      </c>
      <c r="AB868" s="11">
        <f t="shared" si="183"/>
        <v>1</v>
      </c>
      <c r="AC868" s="11">
        <f t="shared" si="184"/>
        <v>1</v>
      </c>
      <c r="AE868" s="11" t="str">
        <f>IF(E868&lt;&gt;"",OR(VLOOKUP(H868,DONNEES!$G$2:$H$7,2,0)="09",VLOOKUP(H868,DONNEES!$G$2:$H$7,2,0)="19"),"")</f>
        <v/>
      </c>
      <c r="AJ868" s="17" t="b">
        <f t="shared" si="187"/>
        <v>1</v>
      </c>
      <c r="AK868" s="11" t="str">
        <f t="shared" si="188"/>
        <v/>
      </c>
      <c r="AL868" s="11" t="str">
        <f t="shared" si="189"/>
        <v/>
      </c>
      <c r="AM868" s="11" t="str">
        <f t="shared" si="191"/>
        <v/>
      </c>
      <c r="AN868" s="11" t="str">
        <f t="shared" si="190"/>
        <v/>
      </c>
    </row>
    <row r="869" spans="1:40" x14ac:dyDescent="0.25">
      <c r="A869" s="6"/>
      <c r="B869" s="6"/>
      <c r="C869" s="2" t="str">
        <f>IFERROR(VLOOKUP(B869,DONNEES!$E:$F,2,0),"")</f>
        <v/>
      </c>
      <c r="D869" s="6"/>
      <c r="E869" s="6"/>
      <c r="F869" s="6"/>
      <c r="G869" s="6"/>
      <c r="H869" s="6"/>
      <c r="I869" s="6"/>
      <c r="J869" s="6"/>
      <c r="K869" s="6"/>
      <c r="L869" s="6"/>
      <c r="M869" s="2" t="str">
        <f>IFERROR(VLOOKUP(L869,DONNEES!$P$2:$Q$8,2,0),"")</f>
        <v/>
      </c>
      <c r="N869" s="6"/>
      <c r="O869" s="18"/>
      <c r="P869" s="18"/>
      <c r="Q869" s="6"/>
      <c r="R869" s="2" t="str">
        <f>IFERROR(VLOOKUP(Q869,DONNEES!$N$2:$O$17,2,0),"")</f>
        <v/>
      </c>
      <c r="S869" s="6"/>
      <c r="T869" s="2" t="str">
        <f>IFERROR(VLOOKUP(S869,DONNEES!$R$2:$S$6,2,0),"")</f>
        <v/>
      </c>
      <c r="V869" s="11" t="str">
        <f t="shared" si="179"/>
        <v/>
      </c>
      <c r="W869" s="11" t="b">
        <f t="shared" si="180"/>
        <v>0</v>
      </c>
      <c r="X869" s="11" t="b">
        <f t="shared" si="181"/>
        <v>0</v>
      </c>
      <c r="Y869" s="12">
        <f t="shared" si="182"/>
        <v>0</v>
      </c>
      <c r="Z869" s="11">
        <f t="shared" si="185"/>
        <v>0</v>
      </c>
      <c r="AA869" s="11">
        <f t="shared" si="186"/>
        <v>0</v>
      </c>
      <c r="AB869" s="11">
        <f t="shared" si="183"/>
        <v>1</v>
      </c>
      <c r="AC869" s="11">
        <f t="shared" si="184"/>
        <v>1</v>
      </c>
      <c r="AE869" s="11" t="str">
        <f>IF(E869&lt;&gt;"",OR(VLOOKUP(H869,DONNEES!$G$2:$H$7,2,0)="09",VLOOKUP(H869,DONNEES!$G$2:$H$7,2,0)="19"),"")</f>
        <v/>
      </c>
      <c r="AJ869" s="17" t="b">
        <f t="shared" si="187"/>
        <v>1</v>
      </c>
      <c r="AK869" s="11" t="str">
        <f t="shared" si="188"/>
        <v/>
      </c>
      <c r="AL869" s="11" t="str">
        <f t="shared" si="189"/>
        <v/>
      </c>
      <c r="AM869" s="11" t="str">
        <f t="shared" si="191"/>
        <v/>
      </c>
      <c r="AN869" s="11" t="str">
        <f t="shared" si="190"/>
        <v/>
      </c>
    </row>
    <row r="870" spans="1:40" x14ac:dyDescent="0.25">
      <c r="A870" s="6"/>
      <c r="B870" s="6"/>
      <c r="C870" s="2" t="str">
        <f>IFERROR(VLOOKUP(B870,DONNEES!$E:$F,2,0),"")</f>
        <v/>
      </c>
      <c r="D870" s="6"/>
      <c r="E870" s="6"/>
      <c r="F870" s="6"/>
      <c r="G870" s="6"/>
      <c r="H870" s="6"/>
      <c r="I870" s="6"/>
      <c r="J870" s="6"/>
      <c r="K870" s="6"/>
      <c r="L870" s="6"/>
      <c r="M870" s="2" t="str">
        <f>IFERROR(VLOOKUP(L870,DONNEES!$P$2:$Q$8,2,0),"")</f>
        <v/>
      </c>
      <c r="N870" s="6"/>
      <c r="O870" s="18"/>
      <c r="P870" s="18"/>
      <c r="Q870" s="6"/>
      <c r="R870" s="2" t="str">
        <f>IFERROR(VLOOKUP(Q870,DONNEES!$N$2:$O$17,2,0),"")</f>
        <v/>
      </c>
      <c r="S870" s="6"/>
      <c r="T870" s="2" t="str">
        <f>IFERROR(VLOOKUP(S870,DONNEES!$R$2:$S$6,2,0),"")</f>
        <v/>
      </c>
      <c r="V870" s="11" t="str">
        <f t="shared" si="179"/>
        <v/>
      </c>
      <c r="W870" s="11" t="b">
        <f t="shared" si="180"/>
        <v>0</v>
      </c>
      <c r="X870" s="11" t="b">
        <f t="shared" si="181"/>
        <v>0</v>
      </c>
      <c r="Y870" s="12">
        <f t="shared" si="182"/>
        <v>0</v>
      </c>
      <c r="Z870" s="11">
        <f t="shared" si="185"/>
        <v>0</v>
      </c>
      <c r="AA870" s="11">
        <f t="shared" si="186"/>
        <v>0</v>
      </c>
      <c r="AB870" s="11">
        <f t="shared" si="183"/>
        <v>1</v>
      </c>
      <c r="AC870" s="11">
        <f t="shared" si="184"/>
        <v>1</v>
      </c>
      <c r="AE870" s="11" t="str">
        <f>IF(E870&lt;&gt;"",OR(VLOOKUP(H870,DONNEES!$G$2:$H$7,2,0)="09",VLOOKUP(H870,DONNEES!$G$2:$H$7,2,0)="19"),"")</f>
        <v/>
      </c>
      <c r="AJ870" s="17" t="b">
        <f t="shared" si="187"/>
        <v>1</v>
      </c>
      <c r="AK870" s="11" t="str">
        <f t="shared" si="188"/>
        <v/>
      </c>
      <c r="AL870" s="11" t="str">
        <f t="shared" si="189"/>
        <v/>
      </c>
      <c r="AM870" s="11" t="str">
        <f t="shared" si="191"/>
        <v/>
      </c>
      <c r="AN870" s="11" t="str">
        <f t="shared" si="190"/>
        <v/>
      </c>
    </row>
    <row r="871" spans="1:40" x14ac:dyDescent="0.25">
      <c r="A871" s="6"/>
      <c r="B871" s="6"/>
      <c r="C871" s="2" t="str">
        <f>IFERROR(VLOOKUP(B871,DONNEES!$E:$F,2,0),"")</f>
        <v/>
      </c>
      <c r="D871" s="6"/>
      <c r="E871" s="6"/>
      <c r="F871" s="6"/>
      <c r="G871" s="6"/>
      <c r="H871" s="6"/>
      <c r="I871" s="6"/>
      <c r="J871" s="6"/>
      <c r="K871" s="6"/>
      <c r="L871" s="6"/>
      <c r="M871" s="2" t="str">
        <f>IFERROR(VLOOKUP(L871,DONNEES!$P$2:$Q$8,2,0),"")</f>
        <v/>
      </c>
      <c r="N871" s="6"/>
      <c r="O871" s="18"/>
      <c r="P871" s="18"/>
      <c r="Q871" s="6"/>
      <c r="R871" s="2" t="str">
        <f>IFERROR(VLOOKUP(Q871,DONNEES!$N$2:$O$17,2,0),"")</f>
        <v/>
      </c>
      <c r="S871" s="6"/>
      <c r="T871" s="2" t="str">
        <f>IFERROR(VLOOKUP(S871,DONNEES!$R$2:$S$6,2,0),"")</f>
        <v/>
      </c>
      <c r="V871" s="11" t="str">
        <f t="shared" si="179"/>
        <v/>
      </c>
      <c r="W871" s="11" t="b">
        <f t="shared" si="180"/>
        <v>0</v>
      </c>
      <c r="X871" s="11" t="b">
        <f t="shared" si="181"/>
        <v>0</v>
      </c>
      <c r="Y871" s="12">
        <f t="shared" si="182"/>
        <v>0</v>
      </c>
      <c r="Z871" s="11">
        <f t="shared" si="185"/>
        <v>0</v>
      </c>
      <c r="AA871" s="11">
        <f t="shared" si="186"/>
        <v>0</v>
      </c>
      <c r="AB871" s="11">
        <f t="shared" si="183"/>
        <v>1</v>
      </c>
      <c r="AC871" s="11">
        <f t="shared" si="184"/>
        <v>1</v>
      </c>
      <c r="AE871" s="11" t="str">
        <f>IF(E871&lt;&gt;"",OR(VLOOKUP(H871,DONNEES!$G$2:$H$7,2,0)="09",VLOOKUP(H871,DONNEES!$G$2:$H$7,2,0)="19"),"")</f>
        <v/>
      </c>
      <c r="AJ871" s="17" t="b">
        <f t="shared" si="187"/>
        <v>1</v>
      </c>
      <c r="AK871" s="11" t="str">
        <f t="shared" si="188"/>
        <v/>
      </c>
      <c r="AL871" s="11" t="str">
        <f t="shared" si="189"/>
        <v/>
      </c>
      <c r="AM871" s="11" t="str">
        <f t="shared" si="191"/>
        <v/>
      </c>
      <c r="AN871" s="11" t="str">
        <f t="shared" si="190"/>
        <v/>
      </c>
    </row>
    <row r="872" spans="1:40" x14ac:dyDescent="0.25">
      <c r="A872" s="6"/>
      <c r="B872" s="6"/>
      <c r="C872" s="2" t="str">
        <f>IFERROR(VLOOKUP(B872,DONNEES!$E:$F,2,0),"")</f>
        <v/>
      </c>
      <c r="D872" s="6"/>
      <c r="E872" s="6"/>
      <c r="F872" s="6"/>
      <c r="G872" s="6"/>
      <c r="H872" s="6"/>
      <c r="I872" s="6"/>
      <c r="J872" s="6"/>
      <c r="K872" s="6"/>
      <c r="L872" s="6"/>
      <c r="M872" s="2" t="str">
        <f>IFERROR(VLOOKUP(L872,DONNEES!$P$2:$Q$8,2,0),"")</f>
        <v/>
      </c>
      <c r="N872" s="6"/>
      <c r="O872" s="18"/>
      <c r="P872" s="18"/>
      <c r="Q872" s="6"/>
      <c r="R872" s="2" t="str">
        <f>IFERROR(VLOOKUP(Q872,DONNEES!$N$2:$O$17,2,0),"")</f>
        <v/>
      </c>
      <c r="S872" s="6"/>
      <c r="T872" s="2" t="str">
        <f>IFERROR(VLOOKUP(S872,DONNEES!$R$2:$S$6,2,0),"")</f>
        <v/>
      </c>
      <c r="V872" s="11" t="str">
        <f t="shared" si="179"/>
        <v/>
      </c>
      <c r="W872" s="11" t="b">
        <f t="shared" si="180"/>
        <v>0</v>
      </c>
      <c r="X872" s="11" t="b">
        <f t="shared" si="181"/>
        <v>0</v>
      </c>
      <c r="Y872" s="12">
        <f t="shared" si="182"/>
        <v>0</v>
      </c>
      <c r="Z872" s="11">
        <f t="shared" si="185"/>
        <v>0</v>
      </c>
      <c r="AA872" s="11">
        <f t="shared" si="186"/>
        <v>0</v>
      </c>
      <c r="AB872" s="11">
        <f t="shared" si="183"/>
        <v>1</v>
      </c>
      <c r="AC872" s="11">
        <f t="shared" si="184"/>
        <v>1</v>
      </c>
      <c r="AE872" s="11" t="str">
        <f>IF(E872&lt;&gt;"",OR(VLOOKUP(H872,DONNEES!$G$2:$H$7,2,0)="09",VLOOKUP(H872,DONNEES!$G$2:$H$7,2,0)="19"),"")</f>
        <v/>
      </c>
      <c r="AJ872" s="17" t="b">
        <f t="shared" si="187"/>
        <v>1</v>
      </c>
      <c r="AK872" s="11" t="str">
        <f t="shared" si="188"/>
        <v/>
      </c>
      <c r="AL872" s="11" t="str">
        <f t="shared" si="189"/>
        <v/>
      </c>
      <c r="AM872" s="11" t="str">
        <f t="shared" si="191"/>
        <v/>
      </c>
      <c r="AN872" s="11" t="str">
        <f t="shared" si="190"/>
        <v/>
      </c>
    </row>
    <row r="873" spans="1:40" x14ac:dyDescent="0.25">
      <c r="A873" s="6"/>
      <c r="B873" s="6"/>
      <c r="C873" s="2" t="str">
        <f>IFERROR(VLOOKUP(B873,DONNEES!$E:$F,2,0),"")</f>
        <v/>
      </c>
      <c r="D873" s="6"/>
      <c r="E873" s="6"/>
      <c r="F873" s="6"/>
      <c r="G873" s="6"/>
      <c r="H873" s="6"/>
      <c r="I873" s="6"/>
      <c r="J873" s="6"/>
      <c r="K873" s="6"/>
      <c r="L873" s="6"/>
      <c r="M873" s="2" t="str">
        <f>IFERROR(VLOOKUP(L873,DONNEES!$P$2:$Q$8,2,0),"")</f>
        <v/>
      </c>
      <c r="N873" s="6"/>
      <c r="O873" s="18"/>
      <c r="P873" s="18"/>
      <c r="Q873" s="6"/>
      <c r="R873" s="2" t="str">
        <f>IFERROR(VLOOKUP(Q873,DONNEES!$N$2:$O$17,2,0),"")</f>
        <v/>
      </c>
      <c r="S873" s="6"/>
      <c r="T873" s="2" t="str">
        <f>IFERROR(VLOOKUP(S873,DONNEES!$R$2:$S$6,2,0),"")</f>
        <v/>
      </c>
      <c r="V873" s="11" t="str">
        <f t="shared" si="179"/>
        <v/>
      </c>
      <c r="W873" s="11" t="b">
        <f t="shared" si="180"/>
        <v>0</v>
      </c>
      <c r="X873" s="11" t="b">
        <f t="shared" si="181"/>
        <v>0</v>
      </c>
      <c r="Y873" s="12">
        <f t="shared" si="182"/>
        <v>0</v>
      </c>
      <c r="Z873" s="11">
        <f t="shared" si="185"/>
        <v>0</v>
      </c>
      <c r="AA873" s="11">
        <f t="shared" si="186"/>
        <v>0</v>
      </c>
      <c r="AB873" s="11">
        <f t="shared" si="183"/>
        <v>1</v>
      </c>
      <c r="AC873" s="11">
        <f t="shared" si="184"/>
        <v>1</v>
      </c>
      <c r="AE873" s="11" t="str">
        <f>IF(E873&lt;&gt;"",OR(VLOOKUP(H873,DONNEES!$G$2:$H$7,2,0)="09",VLOOKUP(H873,DONNEES!$G$2:$H$7,2,0)="19"),"")</f>
        <v/>
      </c>
      <c r="AJ873" s="17" t="b">
        <f t="shared" si="187"/>
        <v>1</v>
      </c>
      <c r="AK873" s="11" t="str">
        <f t="shared" si="188"/>
        <v/>
      </c>
      <c r="AL873" s="11" t="str">
        <f t="shared" si="189"/>
        <v/>
      </c>
      <c r="AM873" s="11" t="str">
        <f t="shared" si="191"/>
        <v/>
      </c>
      <c r="AN873" s="11" t="str">
        <f t="shared" si="190"/>
        <v/>
      </c>
    </row>
    <row r="874" spans="1:40" x14ac:dyDescent="0.25">
      <c r="A874" s="6"/>
      <c r="B874" s="6"/>
      <c r="C874" s="2" t="str">
        <f>IFERROR(VLOOKUP(B874,DONNEES!$E:$F,2,0),"")</f>
        <v/>
      </c>
      <c r="D874" s="6"/>
      <c r="E874" s="6"/>
      <c r="F874" s="6"/>
      <c r="G874" s="6"/>
      <c r="H874" s="6"/>
      <c r="I874" s="6"/>
      <c r="J874" s="6"/>
      <c r="K874" s="6"/>
      <c r="L874" s="6"/>
      <c r="M874" s="2" t="str">
        <f>IFERROR(VLOOKUP(L874,DONNEES!$P$2:$Q$8,2,0),"")</f>
        <v/>
      </c>
      <c r="N874" s="6"/>
      <c r="O874" s="18"/>
      <c r="P874" s="18"/>
      <c r="Q874" s="6"/>
      <c r="R874" s="2" t="str">
        <f>IFERROR(VLOOKUP(Q874,DONNEES!$N$2:$O$17,2,0),"")</f>
        <v/>
      </c>
      <c r="S874" s="6"/>
      <c r="T874" s="2" t="str">
        <f>IFERROR(VLOOKUP(S874,DONNEES!$R$2:$S$6,2,0),"")</f>
        <v/>
      </c>
      <c r="V874" s="11" t="str">
        <f t="shared" si="179"/>
        <v/>
      </c>
      <c r="W874" s="11" t="b">
        <f t="shared" si="180"/>
        <v>0</v>
      </c>
      <c r="X874" s="11" t="b">
        <f t="shared" si="181"/>
        <v>0</v>
      </c>
      <c r="Y874" s="12">
        <f t="shared" si="182"/>
        <v>0</v>
      </c>
      <c r="Z874" s="11">
        <f t="shared" si="185"/>
        <v>0</v>
      </c>
      <c r="AA874" s="11">
        <f t="shared" si="186"/>
        <v>0</v>
      </c>
      <c r="AB874" s="11">
        <f t="shared" si="183"/>
        <v>1</v>
      </c>
      <c r="AC874" s="11">
        <f t="shared" si="184"/>
        <v>1</v>
      </c>
      <c r="AE874" s="11" t="str">
        <f>IF(E874&lt;&gt;"",OR(VLOOKUP(H874,DONNEES!$G$2:$H$7,2,0)="09",VLOOKUP(H874,DONNEES!$G$2:$H$7,2,0)="19"),"")</f>
        <v/>
      </c>
      <c r="AJ874" s="17" t="b">
        <f t="shared" si="187"/>
        <v>1</v>
      </c>
      <c r="AK874" s="11" t="str">
        <f t="shared" si="188"/>
        <v/>
      </c>
      <c r="AL874" s="11" t="str">
        <f t="shared" si="189"/>
        <v/>
      </c>
      <c r="AM874" s="11" t="str">
        <f t="shared" si="191"/>
        <v/>
      </c>
      <c r="AN874" s="11" t="str">
        <f t="shared" si="190"/>
        <v/>
      </c>
    </row>
    <row r="875" spans="1:40" x14ac:dyDescent="0.25">
      <c r="A875" s="6"/>
      <c r="B875" s="6"/>
      <c r="C875" s="2" t="str">
        <f>IFERROR(VLOOKUP(B875,DONNEES!$E:$F,2,0),"")</f>
        <v/>
      </c>
      <c r="D875" s="6"/>
      <c r="E875" s="6"/>
      <c r="F875" s="6"/>
      <c r="G875" s="6"/>
      <c r="H875" s="6"/>
      <c r="I875" s="6"/>
      <c r="J875" s="6"/>
      <c r="K875" s="6"/>
      <c r="L875" s="6"/>
      <c r="M875" s="2" t="str">
        <f>IFERROR(VLOOKUP(L875,DONNEES!$P$2:$Q$8,2,0),"")</f>
        <v/>
      </c>
      <c r="N875" s="6"/>
      <c r="O875" s="18"/>
      <c r="P875" s="18"/>
      <c r="Q875" s="6"/>
      <c r="R875" s="2" t="str">
        <f>IFERROR(VLOOKUP(Q875,DONNEES!$N$2:$O$17,2,0),"")</f>
        <v/>
      </c>
      <c r="S875" s="6"/>
      <c r="T875" s="2" t="str">
        <f>IFERROR(VLOOKUP(S875,DONNEES!$R$2:$S$6,2,0),"")</f>
        <v/>
      </c>
      <c r="V875" s="11" t="str">
        <f t="shared" si="179"/>
        <v/>
      </c>
      <c r="W875" s="11" t="b">
        <f t="shared" si="180"/>
        <v>0</v>
      </c>
      <c r="X875" s="11" t="b">
        <f t="shared" si="181"/>
        <v>0</v>
      </c>
      <c r="Y875" s="12">
        <f t="shared" si="182"/>
        <v>0</v>
      </c>
      <c r="Z875" s="11">
        <f t="shared" si="185"/>
        <v>0</v>
      </c>
      <c r="AA875" s="11">
        <f t="shared" si="186"/>
        <v>0</v>
      </c>
      <c r="AB875" s="11">
        <f t="shared" si="183"/>
        <v>1</v>
      </c>
      <c r="AC875" s="11">
        <f t="shared" si="184"/>
        <v>1</v>
      </c>
      <c r="AE875" s="11" t="str">
        <f>IF(E875&lt;&gt;"",OR(VLOOKUP(H875,DONNEES!$G$2:$H$7,2,0)="09",VLOOKUP(H875,DONNEES!$G$2:$H$7,2,0)="19"),"")</f>
        <v/>
      </c>
      <c r="AJ875" s="17" t="b">
        <f t="shared" si="187"/>
        <v>1</v>
      </c>
      <c r="AK875" s="11" t="str">
        <f t="shared" si="188"/>
        <v/>
      </c>
      <c r="AL875" s="11" t="str">
        <f t="shared" si="189"/>
        <v/>
      </c>
      <c r="AM875" s="11" t="str">
        <f t="shared" si="191"/>
        <v/>
      </c>
      <c r="AN875" s="11" t="str">
        <f t="shared" si="190"/>
        <v/>
      </c>
    </row>
    <row r="876" spans="1:40" x14ac:dyDescent="0.25">
      <c r="A876" s="6"/>
      <c r="B876" s="6"/>
      <c r="C876" s="2" t="str">
        <f>IFERROR(VLOOKUP(B876,DONNEES!$E:$F,2,0),"")</f>
        <v/>
      </c>
      <c r="D876" s="6"/>
      <c r="E876" s="6"/>
      <c r="F876" s="6"/>
      <c r="G876" s="6"/>
      <c r="H876" s="6"/>
      <c r="I876" s="6"/>
      <c r="J876" s="6"/>
      <c r="K876" s="6"/>
      <c r="L876" s="6"/>
      <c r="M876" s="2" t="str">
        <f>IFERROR(VLOOKUP(L876,DONNEES!$P$2:$Q$8,2,0),"")</f>
        <v/>
      </c>
      <c r="N876" s="6"/>
      <c r="O876" s="18"/>
      <c r="P876" s="18"/>
      <c r="Q876" s="6"/>
      <c r="R876" s="2" t="str">
        <f>IFERROR(VLOOKUP(Q876,DONNEES!$N$2:$O$17,2,0),"")</f>
        <v/>
      </c>
      <c r="S876" s="6"/>
      <c r="T876" s="2" t="str">
        <f>IFERROR(VLOOKUP(S876,DONNEES!$R$2:$S$6,2,0),"")</f>
        <v/>
      </c>
      <c r="V876" s="11" t="str">
        <f t="shared" si="179"/>
        <v/>
      </c>
      <c r="W876" s="11" t="b">
        <f t="shared" si="180"/>
        <v>0</v>
      </c>
      <c r="X876" s="11" t="b">
        <f t="shared" si="181"/>
        <v>0</v>
      </c>
      <c r="Y876" s="12">
        <f t="shared" si="182"/>
        <v>0</v>
      </c>
      <c r="Z876" s="11">
        <f t="shared" si="185"/>
        <v>0</v>
      </c>
      <c r="AA876" s="11">
        <f t="shared" si="186"/>
        <v>0</v>
      </c>
      <c r="AB876" s="11">
        <f t="shared" si="183"/>
        <v>1</v>
      </c>
      <c r="AC876" s="11">
        <f t="shared" si="184"/>
        <v>1</v>
      </c>
      <c r="AE876" s="11" t="str">
        <f>IF(E876&lt;&gt;"",OR(VLOOKUP(H876,DONNEES!$G$2:$H$7,2,0)="09",VLOOKUP(H876,DONNEES!$G$2:$H$7,2,0)="19"),"")</f>
        <v/>
      </c>
      <c r="AJ876" s="17" t="b">
        <f t="shared" si="187"/>
        <v>1</v>
      </c>
      <c r="AK876" s="11" t="str">
        <f t="shared" si="188"/>
        <v/>
      </c>
      <c r="AL876" s="11" t="str">
        <f t="shared" si="189"/>
        <v/>
      </c>
      <c r="AM876" s="11" t="str">
        <f t="shared" si="191"/>
        <v/>
      </c>
      <c r="AN876" s="11" t="str">
        <f t="shared" si="190"/>
        <v/>
      </c>
    </row>
    <row r="877" spans="1:40" x14ac:dyDescent="0.25">
      <c r="A877" s="6"/>
      <c r="B877" s="6"/>
      <c r="C877" s="2" t="str">
        <f>IFERROR(VLOOKUP(B877,DONNEES!$E:$F,2,0),"")</f>
        <v/>
      </c>
      <c r="D877" s="6"/>
      <c r="E877" s="6"/>
      <c r="F877" s="6"/>
      <c r="G877" s="6"/>
      <c r="H877" s="6"/>
      <c r="I877" s="6"/>
      <c r="J877" s="6"/>
      <c r="K877" s="6"/>
      <c r="L877" s="6"/>
      <c r="M877" s="2" t="str">
        <f>IFERROR(VLOOKUP(L877,DONNEES!$P$2:$Q$8,2,0),"")</f>
        <v/>
      </c>
      <c r="N877" s="6"/>
      <c r="O877" s="18"/>
      <c r="P877" s="18"/>
      <c r="Q877" s="6"/>
      <c r="R877" s="2" t="str">
        <f>IFERROR(VLOOKUP(Q877,DONNEES!$N$2:$O$17,2,0),"")</f>
        <v/>
      </c>
      <c r="S877" s="6"/>
      <c r="T877" s="2" t="str">
        <f>IFERROR(VLOOKUP(S877,DONNEES!$R$2:$S$6,2,0),"")</f>
        <v/>
      </c>
      <c r="V877" s="11" t="str">
        <f t="shared" si="179"/>
        <v/>
      </c>
      <c r="W877" s="11" t="b">
        <f t="shared" si="180"/>
        <v>0</v>
      </c>
      <c r="X877" s="11" t="b">
        <f t="shared" si="181"/>
        <v>0</v>
      </c>
      <c r="Y877" s="12">
        <f t="shared" si="182"/>
        <v>0</v>
      </c>
      <c r="Z877" s="11">
        <f t="shared" si="185"/>
        <v>0</v>
      </c>
      <c r="AA877" s="11">
        <f t="shared" si="186"/>
        <v>0</v>
      </c>
      <c r="AB877" s="11">
        <f t="shared" si="183"/>
        <v>1</v>
      </c>
      <c r="AC877" s="11">
        <f t="shared" si="184"/>
        <v>1</v>
      </c>
      <c r="AE877" s="11" t="str">
        <f>IF(E877&lt;&gt;"",OR(VLOOKUP(H877,DONNEES!$G$2:$H$7,2,0)="09",VLOOKUP(H877,DONNEES!$G$2:$H$7,2,0)="19"),"")</f>
        <v/>
      </c>
      <c r="AJ877" s="17" t="b">
        <f t="shared" si="187"/>
        <v>1</v>
      </c>
      <c r="AK877" s="11" t="str">
        <f t="shared" si="188"/>
        <v/>
      </c>
      <c r="AL877" s="11" t="str">
        <f t="shared" si="189"/>
        <v/>
      </c>
      <c r="AM877" s="11" t="str">
        <f t="shared" si="191"/>
        <v/>
      </c>
      <c r="AN877" s="11" t="str">
        <f t="shared" si="190"/>
        <v/>
      </c>
    </row>
    <row r="878" spans="1:40" x14ac:dyDescent="0.25">
      <c r="A878" s="6"/>
      <c r="B878" s="6"/>
      <c r="C878" s="2" t="str">
        <f>IFERROR(VLOOKUP(B878,DONNEES!$E:$F,2,0),"")</f>
        <v/>
      </c>
      <c r="D878" s="6"/>
      <c r="E878" s="6"/>
      <c r="F878" s="6"/>
      <c r="G878" s="6"/>
      <c r="H878" s="6"/>
      <c r="I878" s="6"/>
      <c r="J878" s="6"/>
      <c r="K878" s="6"/>
      <c r="L878" s="6"/>
      <c r="M878" s="2" t="str">
        <f>IFERROR(VLOOKUP(L878,DONNEES!$P$2:$Q$8,2,0),"")</f>
        <v/>
      </c>
      <c r="N878" s="6"/>
      <c r="O878" s="18"/>
      <c r="P878" s="18"/>
      <c r="Q878" s="6"/>
      <c r="R878" s="2" t="str">
        <f>IFERROR(VLOOKUP(Q878,DONNEES!$N$2:$O$17,2,0),"")</f>
        <v/>
      </c>
      <c r="S878" s="6"/>
      <c r="T878" s="2" t="str">
        <f>IFERROR(VLOOKUP(S878,DONNEES!$R$2:$S$6,2,0),"")</f>
        <v/>
      </c>
      <c r="V878" s="11" t="str">
        <f t="shared" si="179"/>
        <v/>
      </c>
      <c r="W878" s="11" t="b">
        <f t="shared" si="180"/>
        <v>0</v>
      </c>
      <c r="X878" s="11" t="b">
        <f t="shared" si="181"/>
        <v>0</v>
      </c>
      <c r="Y878" s="12">
        <f t="shared" si="182"/>
        <v>0</v>
      </c>
      <c r="Z878" s="11">
        <f t="shared" si="185"/>
        <v>0</v>
      </c>
      <c r="AA878" s="11">
        <f t="shared" si="186"/>
        <v>0</v>
      </c>
      <c r="AB878" s="11">
        <f t="shared" si="183"/>
        <v>1</v>
      </c>
      <c r="AC878" s="11">
        <f t="shared" si="184"/>
        <v>1</v>
      </c>
      <c r="AE878" s="11" t="str">
        <f>IF(E878&lt;&gt;"",OR(VLOOKUP(H878,DONNEES!$G$2:$H$7,2,0)="09",VLOOKUP(H878,DONNEES!$G$2:$H$7,2,0)="19"),"")</f>
        <v/>
      </c>
      <c r="AJ878" s="17" t="b">
        <f t="shared" si="187"/>
        <v>1</v>
      </c>
      <c r="AK878" s="11" t="str">
        <f t="shared" si="188"/>
        <v/>
      </c>
      <c r="AL878" s="11" t="str">
        <f t="shared" si="189"/>
        <v/>
      </c>
      <c r="AM878" s="11" t="str">
        <f t="shared" si="191"/>
        <v/>
      </c>
      <c r="AN878" s="11" t="str">
        <f t="shared" si="190"/>
        <v/>
      </c>
    </row>
    <row r="879" spans="1:40" x14ac:dyDescent="0.25">
      <c r="A879" s="6"/>
      <c r="B879" s="6"/>
      <c r="C879" s="2" t="str">
        <f>IFERROR(VLOOKUP(B879,DONNEES!$E:$F,2,0),"")</f>
        <v/>
      </c>
      <c r="D879" s="6"/>
      <c r="E879" s="6"/>
      <c r="F879" s="6"/>
      <c r="G879" s="6"/>
      <c r="H879" s="6"/>
      <c r="I879" s="6"/>
      <c r="J879" s="6"/>
      <c r="K879" s="6"/>
      <c r="L879" s="6"/>
      <c r="M879" s="2" t="str">
        <f>IFERROR(VLOOKUP(L879,DONNEES!$P$2:$Q$8,2,0),"")</f>
        <v/>
      </c>
      <c r="N879" s="6"/>
      <c r="O879" s="18"/>
      <c r="P879" s="18"/>
      <c r="Q879" s="6"/>
      <c r="R879" s="2" t="str">
        <f>IFERROR(VLOOKUP(Q879,DONNEES!$N$2:$O$17,2,0),"")</f>
        <v/>
      </c>
      <c r="S879" s="6"/>
      <c r="T879" s="2" t="str">
        <f>IFERROR(VLOOKUP(S879,DONNEES!$R$2:$S$6,2,0),"")</f>
        <v/>
      </c>
      <c r="V879" s="11" t="str">
        <f t="shared" si="179"/>
        <v/>
      </c>
      <c r="W879" s="11" t="b">
        <f t="shared" si="180"/>
        <v>0</v>
      </c>
      <c r="X879" s="11" t="b">
        <f t="shared" si="181"/>
        <v>0</v>
      </c>
      <c r="Y879" s="12">
        <f t="shared" si="182"/>
        <v>0</v>
      </c>
      <c r="Z879" s="11">
        <f t="shared" si="185"/>
        <v>0</v>
      </c>
      <c r="AA879" s="11">
        <f t="shared" si="186"/>
        <v>0</v>
      </c>
      <c r="AB879" s="11">
        <f t="shared" si="183"/>
        <v>1</v>
      </c>
      <c r="AC879" s="11">
        <f t="shared" si="184"/>
        <v>1</v>
      </c>
      <c r="AE879" s="11" t="str">
        <f>IF(E879&lt;&gt;"",OR(VLOOKUP(H879,DONNEES!$G$2:$H$7,2,0)="09",VLOOKUP(H879,DONNEES!$G$2:$H$7,2,0)="19"),"")</f>
        <v/>
      </c>
      <c r="AJ879" s="17" t="b">
        <f t="shared" si="187"/>
        <v>1</v>
      </c>
      <c r="AK879" s="11" t="str">
        <f t="shared" si="188"/>
        <v/>
      </c>
      <c r="AL879" s="11" t="str">
        <f t="shared" si="189"/>
        <v/>
      </c>
      <c r="AM879" s="11" t="str">
        <f t="shared" si="191"/>
        <v/>
      </c>
      <c r="AN879" s="11" t="str">
        <f t="shared" si="190"/>
        <v/>
      </c>
    </row>
    <row r="880" spans="1:40" x14ac:dyDescent="0.25">
      <c r="A880" s="6"/>
      <c r="B880" s="6"/>
      <c r="C880" s="2" t="str">
        <f>IFERROR(VLOOKUP(B880,DONNEES!$E:$F,2,0),"")</f>
        <v/>
      </c>
      <c r="D880" s="6"/>
      <c r="E880" s="6"/>
      <c r="F880" s="6"/>
      <c r="G880" s="6"/>
      <c r="H880" s="6"/>
      <c r="I880" s="6"/>
      <c r="J880" s="6"/>
      <c r="K880" s="6"/>
      <c r="L880" s="6"/>
      <c r="M880" s="2" t="str">
        <f>IFERROR(VLOOKUP(L880,DONNEES!$P$2:$Q$8,2,0),"")</f>
        <v/>
      </c>
      <c r="N880" s="6"/>
      <c r="O880" s="18"/>
      <c r="P880" s="18"/>
      <c r="Q880" s="6"/>
      <c r="R880" s="2" t="str">
        <f>IFERROR(VLOOKUP(Q880,DONNEES!$N$2:$O$17,2,0),"")</f>
        <v/>
      </c>
      <c r="S880" s="6"/>
      <c r="T880" s="2" t="str">
        <f>IFERROR(VLOOKUP(S880,DONNEES!$R$2:$S$6,2,0),"")</f>
        <v/>
      </c>
      <c r="V880" s="11" t="str">
        <f t="shared" si="179"/>
        <v/>
      </c>
      <c r="W880" s="11" t="b">
        <f t="shared" si="180"/>
        <v>0</v>
      </c>
      <c r="X880" s="11" t="b">
        <f t="shared" si="181"/>
        <v>0</v>
      </c>
      <c r="Y880" s="12">
        <f t="shared" si="182"/>
        <v>0</v>
      </c>
      <c r="Z880" s="11">
        <f t="shared" si="185"/>
        <v>0</v>
      </c>
      <c r="AA880" s="11">
        <f t="shared" si="186"/>
        <v>0</v>
      </c>
      <c r="AB880" s="11">
        <f t="shared" si="183"/>
        <v>1</v>
      </c>
      <c r="AC880" s="11">
        <f t="shared" si="184"/>
        <v>1</v>
      </c>
      <c r="AE880" s="11" t="str">
        <f>IF(E880&lt;&gt;"",OR(VLOOKUP(H880,DONNEES!$G$2:$H$7,2,0)="09",VLOOKUP(H880,DONNEES!$G$2:$H$7,2,0)="19"),"")</f>
        <v/>
      </c>
      <c r="AJ880" s="17" t="b">
        <f t="shared" si="187"/>
        <v>1</v>
      </c>
      <c r="AK880" s="11" t="str">
        <f t="shared" si="188"/>
        <v/>
      </c>
      <c r="AL880" s="11" t="str">
        <f t="shared" si="189"/>
        <v/>
      </c>
      <c r="AM880" s="11" t="str">
        <f t="shared" si="191"/>
        <v/>
      </c>
      <c r="AN880" s="11" t="str">
        <f t="shared" si="190"/>
        <v/>
      </c>
    </row>
    <row r="881" spans="1:40" x14ac:dyDescent="0.25">
      <c r="A881" s="6"/>
      <c r="B881" s="6"/>
      <c r="C881" s="2" t="str">
        <f>IFERROR(VLOOKUP(B881,DONNEES!$E:$F,2,0),"")</f>
        <v/>
      </c>
      <c r="D881" s="6"/>
      <c r="E881" s="6"/>
      <c r="F881" s="6"/>
      <c r="G881" s="6"/>
      <c r="H881" s="6"/>
      <c r="I881" s="6"/>
      <c r="J881" s="6"/>
      <c r="K881" s="6"/>
      <c r="L881" s="6"/>
      <c r="M881" s="2" t="str">
        <f>IFERROR(VLOOKUP(L881,DONNEES!$P$2:$Q$8,2,0),"")</f>
        <v/>
      </c>
      <c r="N881" s="6"/>
      <c r="O881" s="18"/>
      <c r="P881" s="18"/>
      <c r="Q881" s="6"/>
      <c r="R881" s="2" t="str">
        <f>IFERROR(VLOOKUP(Q881,DONNEES!$N$2:$O$17,2,0),"")</f>
        <v/>
      </c>
      <c r="S881" s="6"/>
      <c r="T881" s="2" t="str">
        <f>IFERROR(VLOOKUP(S881,DONNEES!$R$2:$S$6,2,0),"")</f>
        <v/>
      </c>
      <c r="V881" s="11" t="str">
        <f t="shared" si="179"/>
        <v/>
      </c>
      <c r="W881" s="11" t="b">
        <f t="shared" si="180"/>
        <v>0</v>
      </c>
      <c r="X881" s="11" t="b">
        <f t="shared" si="181"/>
        <v>0</v>
      </c>
      <c r="Y881" s="12">
        <f t="shared" si="182"/>
        <v>0</v>
      </c>
      <c r="Z881" s="11">
        <f t="shared" si="185"/>
        <v>0</v>
      </c>
      <c r="AA881" s="11">
        <f t="shared" si="186"/>
        <v>0</v>
      </c>
      <c r="AB881" s="11">
        <f t="shared" si="183"/>
        <v>1</v>
      </c>
      <c r="AC881" s="11">
        <f t="shared" si="184"/>
        <v>1</v>
      </c>
      <c r="AE881" s="11" t="str">
        <f>IF(E881&lt;&gt;"",OR(VLOOKUP(H881,DONNEES!$G$2:$H$7,2,0)="09",VLOOKUP(H881,DONNEES!$G$2:$H$7,2,0)="19"),"")</f>
        <v/>
      </c>
      <c r="AJ881" s="17" t="b">
        <f t="shared" si="187"/>
        <v>1</v>
      </c>
      <c r="AK881" s="11" t="str">
        <f t="shared" si="188"/>
        <v/>
      </c>
      <c r="AL881" s="11" t="str">
        <f t="shared" si="189"/>
        <v/>
      </c>
      <c r="AM881" s="11" t="str">
        <f t="shared" si="191"/>
        <v/>
      </c>
      <c r="AN881" s="11" t="str">
        <f t="shared" si="190"/>
        <v/>
      </c>
    </row>
    <row r="882" spans="1:40" x14ac:dyDescent="0.25">
      <c r="A882" s="6"/>
      <c r="B882" s="6"/>
      <c r="C882" s="2" t="str">
        <f>IFERROR(VLOOKUP(B882,DONNEES!$E:$F,2,0),"")</f>
        <v/>
      </c>
      <c r="D882" s="6"/>
      <c r="E882" s="6"/>
      <c r="F882" s="6"/>
      <c r="G882" s="6"/>
      <c r="H882" s="6"/>
      <c r="I882" s="6"/>
      <c r="J882" s="6"/>
      <c r="K882" s="6"/>
      <c r="L882" s="6"/>
      <c r="M882" s="2" t="str">
        <f>IFERROR(VLOOKUP(L882,DONNEES!$P$2:$Q$8,2,0),"")</f>
        <v/>
      </c>
      <c r="N882" s="6"/>
      <c r="O882" s="18"/>
      <c r="P882" s="18"/>
      <c r="Q882" s="6"/>
      <c r="R882" s="2" t="str">
        <f>IFERROR(VLOOKUP(Q882,DONNEES!$N$2:$O$17,2,0),"")</f>
        <v/>
      </c>
      <c r="S882" s="6"/>
      <c r="T882" s="2" t="str">
        <f>IFERROR(VLOOKUP(S882,DONNEES!$R$2:$S$6,2,0),"")</f>
        <v/>
      </c>
      <c r="V882" s="11" t="str">
        <f t="shared" si="179"/>
        <v/>
      </c>
      <c r="W882" s="11" t="b">
        <f t="shared" si="180"/>
        <v>0</v>
      </c>
      <c r="X882" s="11" t="b">
        <f t="shared" si="181"/>
        <v>0</v>
      </c>
      <c r="Y882" s="12">
        <f t="shared" si="182"/>
        <v>0</v>
      </c>
      <c r="Z882" s="11">
        <f t="shared" si="185"/>
        <v>0</v>
      </c>
      <c r="AA882" s="11">
        <f t="shared" si="186"/>
        <v>0</v>
      </c>
      <c r="AB882" s="11">
        <f t="shared" si="183"/>
        <v>1</v>
      </c>
      <c r="AC882" s="11">
        <f t="shared" si="184"/>
        <v>1</v>
      </c>
      <c r="AE882" s="11" t="str">
        <f>IF(E882&lt;&gt;"",OR(VLOOKUP(H882,DONNEES!$G$2:$H$7,2,0)="09",VLOOKUP(H882,DONNEES!$G$2:$H$7,2,0)="19"),"")</f>
        <v/>
      </c>
      <c r="AJ882" s="17" t="b">
        <f t="shared" si="187"/>
        <v>1</v>
      </c>
      <c r="AK882" s="11" t="str">
        <f t="shared" si="188"/>
        <v/>
      </c>
      <c r="AL882" s="11" t="str">
        <f t="shared" si="189"/>
        <v/>
      </c>
      <c r="AM882" s="11" t="str">
        <f t="shared" si="191"/>
        <v/>
      </c>
      <c r="AN882" s="11" t="str">
        <f t="shared" si="190"/>
        <v/>
      </c>
    </row>
    <row r="883" spans="1:40" x14ac:dyDescent="0.25">
      <c r="A883" s="6"/>
      <c r="B883" s="6"/>
      <c r="C883" s="2" t="str">
        <f>IFERROR(VLOOKUP(B883,DONNEES!$E:$F,2,0),"")</f>
        <v/>
      </c>
      <c r="D883" s="6"/>
      <c r="E883" s="6"/>
      <c r="F883" s="6"/>
      <c r="G883" s="6"/>
      <c r="H883" s="6"/>
      <c r="I883" s="6"/>
      <c r="J883" s="6"/>
      <c r="K883" s="6"/>
      <c r="L883" s="6"/>
      <c r="M883" s="2" t="str">
        <f>IFERROR(VLOOKUP(L883,DONNEES!$P$2:$Q$8,2,0),"")</f>
        <v/>
      </c>
      <c r="N883" s="6"/>
      <c r="O883" s="18"/>
      <c r="P883" s="18"/>
      <c r="Q883" s="6"/>
      <c r="R883" s="2" t="str">
        <f>IFERROR(VLOOKUP(Q883,DONNEES!$N$2:$O$17,2,0),"")</f>
        <v/>
      </c>
      <c r="S883" s="6"/>
      <c r="T883" s="2" t="str">
        <f>IFERROR(VLOOKUP(S883,DONNEES!$R$2:$S$6,2,0),"")</f>
        <v/>
      </c>
      <c r="V883" s="11" t="str">
        <f t="shared" si="179"/>
        <v/>
      </c>
      <c r="W883" s="11" t="b">
        <f t="shared" si="180"/>
        <v>0</v>
      </c>
      <c r="X883" s="11" t="b">
        <f t="shared" si="181"/>
        <v>0</v>
      </c>
      <c r="Y883" s="12">
        <f t="shared" si="182"/>
        <v>0</v>
      </c>
      <c r="Z883" s="11">
        <f t="shared" si="185"/>
        <v>0</v>
      </c>
      <c r="AA883" s="11">
        <f t="shared" si="186"/>
        <v>0</v>
      </c>
      <c r="AB883" s="11">
        <f t="shared" si="183"/>
        <v>1</v>
      </c>
      <c r="AC883" s="11">
        <f t="shared" si="184"/>
        <v>1</v>
      </c>
      <c r="AE883" s="11" t="str">
        <f>IF(E883&lt;&gt;"",OR(VLOOKUP(H883,DONNEES!$G$2:$H$7,2,0)="09",VLOOKUP(H883,DONNEES!$G$2:$H$7,2,0)="19"),"")</f>
        <v/>
      </c>
      <c r="AJ883" s="17" t="b">
        <f t="shared" si="187"/>
        <v>1</v>
      </c>
      <c r="AK883" s="11" t="str">
        <f t="shared" si="188"/>
        <v/>
      </c>
      <c r="AL883" s="11" t="str">
        <f t="shared" si="189"/>
        <v/>
      </c>
      <c r="AM883" s="11" t="str">
        <f t="shared" si="191"/>
        <v/>
      </c>
      <c r="AN883" s="11" t="str">
        <f t="shared" si="190"/>
        <v/>
      </c>
    </row>
    <row r="884" spans="1:40" x14ac:dyDescent="0.25">
      <c r="A884" s="6"/>
      <c r="B884" s="6"/>
      <c r="C884" s="2" t="str">
        <f>IFERROR(VLOOKUP(B884,DONNEES!$E:$F,2,0),"")</f>
        <v/>
      </c>
      <c r="D884" s="6"/>
      <c r="E884" s="6"/>
      <c r="F884" s="6"/>
      <c r="G884" s="6"/>
      <c r="H884" s="6"/>
      <c r="I884" s="6"/>
      <c r="J884" s="6"/>
      <c r="K884" s="6"/>
      <c r="L884" s="6"/>
      <c r="M884" s="2" t="str">
        <f>IFERROR(VLOOKUP(L884,DONNEES!$P$2:$Q$8,2,0),"")</f>
        <v/>
      </c>
      <c r="N884" s="6"/>
      <c r="O884" s="18"/>
      <c r="P884" s="18"/>
      <c r="Q884" s="6"/>
      <c r="R884" s="2" t="str">
        <f>IFERROR(VLOOKUP(Q884,DONNEES!$N$2:$O$17,2,0),"")</f>
        <v/>
      </c>
      <c r="S884" s="6"/>
      <c r="T884" s="2" t="str">
        <f>IFERROR(VLOOKUP(S884,DONNEES!$R$2:$S$6,2,0),"")</f>
        <v/>
      </c>
      <c r="V884" s="11" t="str">
        <f t="shared" si="179"/>
        <v/>
      </c>
      <c r="W884" s="11" t="b">
        <f t="shared" si="180"/>
        <v>0</v>
      </c>
      <c r="X884" s="11" t="b">
        <f t="shared" si="181"/>
        <v>0</v>
      </c>
      <c r="Y884" s="12">
        <f t="shared" si="182"/>
        <v>0</v>
      </c>
      <c r="Z884" s="11">
        <f t="shared" si="185"/>
        <v>0</v>
      </c>
      <c r="AA884" s="11">
        <f t="shared" si="186"/>
        <v>0</v>
      </c>
      <c r="AB884" s="11">
        <f t="shared" si="183"/>
        <v>1</v>
      </c>
      <c r="AC884" s="11">
        <f t="shared" si="184"/>
        <v>1</v>
      </c>
      <c r="AE884" s="11" t="str">
        <f>IF(E884&lt;&gt;"",OR(VLOOKUP(H884,DONNEES!$G$2:$H$7,2,0)="09",VLOOKUP(H884,DONNEES!$G$2:$H$7,2,0)="19"),"")</f>
        <v/>
      </c>
      <c r="AJ884" s="17" t="b">
        <f t="shared" si="187"/>
        <v>1</v>
      </c>
      <c r="AK884" s="11" t="str">
        <f t="shared" si="188"/>
        <v/>
      </c>
      <c r="AL884" s="11" t="str">
        <f t="shared" si="189"/>
        <v/>
      </c>
      <c r="AM884" s="11" t="str">
        <f t="shared" si="191"/>
        <v/>
      </c>
      <c r="AN884" s="11" t="str">
        <f t="shared" si="190"/>
        <v/>
      </c>
    </row>
    <row r="885" spans="1:40" x14ac:dyDescent="0.25">
      <c r="A885" s="6"/>
      <c r="B885" s="6"/>
      <c r="C885" s="2" t="str">
        <f>IFERROR(VLOOKUP(B885,DONNEES!$E:$F,2,0),"")</f>
        <v/>
      </c>
      <c r="D885" s="6"/>
      <c r="E885" s="6"/>
      <c r="F885" s="6"/>
      <c r="G885" s="6"/>
      <c r="H885" s="6"/>
      <c r="I885" s="6"/>
      <c r="J885" s="6"/>
      <c r="K885" s="6"/>
      <c r="L885" s="6"/>
      <c r="M885" s="2" t="str">
        <f>IFERROR(VLOOKUP(L885,DONNEES!$P$2:$Q$8,2,0),"")</f>
        <v/>
      </c>
      <c r="N885" s="6"/>
      <c r="O885" s="18"/>
      <c r="P885" s="18"/>
      <c r="Q885" s="6"/>
      <c r="R885" s="2" t="str">
        <f>IFERROR(VLOOKUP(Q885,DONNEES!$N$2:$O$17,2,0),"")</f>
        <v/>
      </c>
      <c r="S885" s="6"/>
      <c r="T885" s="2" t="str">
        <f>IFERROR(VLOOKUP(S885,DONNEES!$R$2:$S$6,2,0),"")</f>
        <v/>
      </c>
      <c r="V885" s="11" t="str">
        <f t="shared" si="179"/>
        <v/>
      </c>
      <c r="W885" s="11" t="b">
        <f t="shared" si="180"/>
        <v>0</v>
      </c>
      <c r="X885" s="11" t="b">
        <f t="shared" si="181"/>
        <v>0</v>
      </c>
      <c r="Y885" s="12">
        <f t="shared" si="182"/>
        <v>0</v>
      </c>
      <c r="Z885" s="11">
        <f t="shared" si="185"/>
        <v>0</v>
      </c>
      <c r="AA885" s="11">
        <f t="shared" si="186"/>
        <v>0</v>
      </c>
      <c r="AB885" s="11">
        <f t="shared" si="183"/>
        <v>1</v>
      </c>
      <c r="AC885" s="11">
        <f t="shared" si="184"/>
        <v>1</v>
      </c>
      <c r="AE885" s="11" t="str">
        <f>IF(E885&lt;&gt;"",OR(VLOOKUP(H885,DONNEES!$G$2:$H$7,2,0)="09",VLOOKUP(H885,DONNEES!$G$2:$H$7,2,0)="19"),"")</f>
        <v/>
      </c>
      <c r="AJ885" s="17" t="b">
        <f t="shared" si="187"/>
        <v>1</v>
      </c>
      <c r="AK885" s="11" t="str">
        <f t="shared" si="188"/>
        <v/>
      </c>
      <c r="AL885" s="11" t="str">
        <f t="shared" si="189"/>
        <v/>
      </c>
      <c r="AM885" s="11" t="str">
        <f t="shared" si="191"/>
        <v/>
      </c>
      <c r="AN885" s="11" t="str">
        <f t="shared" si="190"/>
        <v/>
      </c>
    </row>
    <row r="886" spans="1:40" x14ac:dyDescent="0.25">
      <c r="A886" s="6"/>
      <c r="B886" s="6"/>
      <c r="C886" s="2" t="str">
        <f>IFERROR(VLOOKUP(B886,DONNEES!$E:$F,2,0),"")</f>
        <v/>
      </c>
      <c r="D886" s="6"/>
      <c r="E886" s="6"/>
      <c r="F886" s="6"/>
      <c r="G886" s="6"/>
      <c r="H886" s="6"/>
      <c r="I886" s="6"/>
      <c r="J886" s="6"/>
      <c r="K886" s="6"/>
      <c r="L886" s="6"/>
      <c r="M886" s="2" t="str">
        <f>IFERROR(VLOOKUP(L886,DONNEES!$P$2:$Q$8,2,0),"")</f>
        <v/>
      </c>
      <c r="N886" s="6"/>
      <c r="O886" s="18"/>
      <c r="P886" s="18"/>
      <c r="Q886" s="6"/>
      <c r="R886" s="2" t="str">
        <f>IFERROR(VLOOKUP(Q886,DONNEES!$N$2:$O$17,2,0),"")</f>
        <v/>
      </c>
      <c r="S886" s="6"/>
      <c r="T886" s="2" t="str">
        <f>IFERROR(VLOOKUP(S886,DONNEES!$R$2:$S$6,2,0),"")</f>
        <v/>
      </c>
      <c r="V886" s="11" t="str">
        <f t="shared" si="179"/>
        <v/>
      </c>
      <c r="W886" s="11" t="b">
        <f t="shared" si="180"/>
        <v>0</v>
      </c>
      <c r="X886" s="11" t="b">
        <f t="shared" si="181"/>
        <v>0</v>
      </c>
      <c r="Y886" s="12">
        <f t="shared" si="182"/>
        <v>0</v>
      </c>
      <c r="Z886" s="11">
        <f t="shared" si="185"/>
        <v>0</v>
      </c>
      <c r="AA886" s="11">
        <f t="shared" si="186"/>
        <v>0</v>
      </c>
      <c r="AB886" s="11">
        <f t="shared" si="183"/>
        <v>1</v>
      </c>
      <c r="AC886" s="11">
        <f t="shared" si="184"/>
        <v>1</v>
      </c>
      <c r="AE886" s="11" t="str">
        <f>IF(E886&lt;&gt;"",OR(VLOOKUP(H886,DONNEES!$G$2:$H$7,2,0)="09",VLOOKUP(H886,DONNEES!$G$2:$H$7,2,0)="19"),"")</f>
        <v/>
      </c>
      <c r="AJ886" s="17" t="b">
        <f t="shared" si="187"/>
        <v>1</v>
      </c>
      <c r="AK886" s="11" t="str">
        <f t="shared" si="188"/>
        <v/>
      </c>
      <c r="AL886" s="11" t="str">
        <f t="shared" si="189"/>
        <v/>
      </c>
      <c r="AM886" s="11" t="str">
        <f t="shared" si="191"/>
        <v/>
      </c>
      <c r="AN886" s="11" t="str">
        <f t="shared" si="190"/>
        <v/>
      </c>
    </row>
    <row r="887" spans="1:40" x14ac:dyDescent="0.25">
      <c r="A887" s="6"/>
      <c r="B887" s="6"/>
      <c r="C887" s="2" t="str">
        <f>IFERROR(VLOOKUP(B887,DONNEES!$E:$F,2,0),"")</f>
        <v/>
      </c>
      <c r="D887" s="6"/>
      <c r="E887" s="6"/>
      <c r="F887" s="6"/>
      <c r="G887" s="6"/>
      <c r="H887" s="6"/>
      <c r="I887" s="6"/>
      <c r="J887" s="6"/>
      <c r="K887" s="6"/>
      <c r="L887" s="6"/>
      <c r="M887" s="2" t="str">
        <f>IFERROR(VLOOKUP(L887,DONNEES!$P$2:$Q$8,2,0),"")</f>
        <v/>
      </c>
      <c r="N887" s="6"/>
      <c r="O887" s="18"/>
      <c r="P887" s="18"/>
      <c r="Q887" s="6"/>
      <c r="R887" s="2" t="str">
        <f>IFERROR(VLOOKUP(Q887,DONNEES!$N$2:$O$17,2,0),"")</f>
        <v/>
      </c>
      <c r="S887" s="6"/>
      <c r="T887" s="2" t="str">
        <f>IFERROR(VLOOKUP(S887,DONNEES!$R$2:$S$6,2,0),"")</f>
        <v/>
      </c>
      <c r="V887" s="11" t="str">
        <f t="shared" si="179"/>
        <v/>
      </c>
      <c r="W887" s="11" t="b">
        <f t="shared" si="180"/>
        <v>0</v>
      </c>
      <c r="X887" s="11" t="b">
        <f t="shared" si="181"/>
        <v>0</v>
      </c>
      <c r="Y887" s="12">
        <f t="shared" si="182"/>
        <v>0</v>
      </c>
      <c r="Z887" s="11">
        <f t="shared" si="185"/>
        <v>0</v>
      </c>
      <c r="AA887" s="11">
        <f t="shared" si="186"/>
        <v>0</v>
      </c>
      <c r="AB887" s="11">
        <f t="shared" si="183"/>
        <v>1</v>
      </c>
      <c r="AC887" s="11">
        <f t="shared" si="184"/>
        <v>1</v>
      </c>
      <c r="AE887" s="11" t="str">
        <f>IF(E887&lt;&gt;"",OR(VLOOKUP(H887,DONNEES!$G$2:$H$7,2,0)="09",VLOOKUP(H887,DONNEES!$G$2:$H$7,2,0)="19"),"")</f>
        <v/>
      </c>
      <c r="AJ887" s="17" t="b">
        <f t="shared" si="187"/>
        <v>1</v>
      </c>
      <c r="AK887" s="11" t="str">
        <f t="shared" si="188"/>
        <v/>
      </c>
      <c r="AL887" s="11" t="str">
        <f t="shared" si="189"/>
        <v/>
      </c>
      <c r="AM887" s="11" t="str">
        <f t="shared" si="191"/>
        <v/>
      </c>
      <c r="AN887" s="11" t="str">
        <f t="shared" si="190"/>
        <v/>
      </c>
    </row>
    <row r="888" spans="1:40" x14ac:dyDescent="0.25">
      <c r="A888" s="6"/>
      <c r="B888" s="6"/>
      <c r="C888" s="2" t="str">
        <f>IFERROR(VLOOKUP(B888,DONNEES!$E:$F,2,0),"")</f>
        <v/>
      </c>
      <c r="D888" s="6"/>
      <c r="E888" s="6"/>
      <c r="F888" s="6"/>
      <c r="G888" s="6"/>
      <c r="H888" s="6"/>
      <c r="I888" s="6"/>
      <c r="J888" s="6"/>
      <c r="K888" s="6"/>
      <c r="L888" s="6"/>
      <c r="M888" s="2" t="str">
        <f>IFERROR(VLOOKUP(L888,DONNEES!$P$2:$Q$8,2,0),"")</f>
        <v/>
      </c>
      <c r="N888" s="6"/>
      <c r="O888" s="18"/>
      <c r="P888" s="18"/>
      <c r="Q888" s="6"/>
      <c r="R888" s="2" t="str">
        <f>IFERROR(VLOOKUP(Q888,DONNEES!$N$2:$O$17,2,0),"")</f>
        <v/>
      </c>
      <c r="S888" s="6"/>
      <c r="T888" s="2" t="str">
        <f>IFERROR(VLOOKUP(S888,DONNEES!$R$2:$S$6,2,0),"")</f>
        <v/>
      </c>
      <c r="V888" s="11" t="str">
        <f t="shared" si="179"/>
        <v/>
      </c>
      <c r="W888" s="11" t="b">
        <f t="shared" si="180"/>
        <v>0</v>
      </c>
      <c r="X888" s="11" t="b">
        <f t="shared" si="181"/>
        <v>0</v>
      </c>
      <c r="Y888" s="12">
        <f t="shared" si="182"/>
        <v>0</v>
      </c>
      <c r="Z888" s="11">
        <f t="shared" si="185"/>
        <v>0</v>
      </c>
      <c r="AA888" s="11">
        <f t="shared" si="186"/>
        <v>0</v>
      </c>
      <c r="AB888" s="11">
        <f t="shared" si="183"/>
        <v>1</v>
      </c>
      <c r="AC888" s="11">
        <f t="shared" si="184"/>
        <v>1</v>
      </c>
      <c r="AE888" s="11" t="str">
        <f>IF(E888&lt;&gt;"",OR(VLOOKUP(H888,DONNEES!$G$2:$H$7,2,0)="09",VLOOKUP(H888,DONNEES!$G$2:$H$7,2,0)="19"),"")</f>
        <v/>
      </c>
      <c r="AJ888" s="17" t="b">
        <f t="shared" si="187"/>
        <v>1</v>
      </c>
      <c r="AK888" s="11" t="str">
        <f t="shared" si="188"/>
        <v/>
      </c>
      <c r="AL888" s="11" t="str">
        <f t="shared" si="189"/>
        <v/>
      </c>
      <c r="AM888" s="11" t="str">
        <f t="shared" si="191"/>
        <v/>
      </c>
      <c r="AN888" s="11" t="str">
        <f t="shared" si="190"/>
        <v/>
      </c>
    </row>
    <row r="889" spans="1:40" x14ac:dyDescent="0.25">
      <c r="A889" s="6"/>
      <c r="B889" s="6"/>
      <c r="C889" s="2" t="str">
        <f>IFERROR(VLOOKUP(B889,DONNEES!$E:$F,2,0),"")</f>
        <v/>
      </c>
      <c r="D889" s="6"/>
      <c r="E889" s="6"/>
      <c r="F889" s="6"/>
      <c r="G889" s="6"/>
      <c r="H889" s="6"/>
      <c r="I889" s="6"/>
      <c r="J889" s="6"/>
      <c r="K889" s="6"/>
      <c r="L889" s="6"/>
      <c r="M889" s="2" t="str">
        <f>IFERROR(VLOOKUP(L889,DONNEES!$P$2:$Q$8,2,0),"")</f>
        <v/>
      </c>
      <c r="N889" s="6"/>
      <c r="O889" s="18"/>
      <c r="P889" s="18"/>
      <c r="Q889" s="6"/>
      <c r="R889" s="2" t="str">
        <f>IFERROR(VLOOKUP(Q889,DONNEES!$N$2:$O$17,2,0),"")</f>
        <v/>
      </c>
      <c r="S889" s="6"/>
      <c r="T889" s="2" t="str">
        <f>IFERROR(VLOOKUP(S889,DONNEES!$R$2:$S$6,2,0),"")</f>
        <v/>
      </c>
      <c r="V889" s="11" t="str">
        <f t="shared" si="179"/>
        <v/>
      </c>
      <c r="W889" s="11" t="b">
        <f t="shared" si="180"/>
        <v>0</v>
      </c>
      <c r="X889" s="11" t="b">
        <f t="shared" si="181"/>
        <v>0</v>
      </c>
      <c r="Y889" s="12">
        <f t="shared" si="182"/>
        <v>0</v>
      </c>
      <c r="Z889" s="11">
        <f t="shared" si="185"/>
        <v>0</v>
      </c>
      <c r="AA889" s="11">
        <f t="shared" si="186"/>
        <v>0</v>
      </c>
      <c r="AB889" s="11">
        <f t="shared" si="183"/>
        <v>1</v>
      </c>
      <c r="AC889" s="11">
        <f t="shared" si="184"/>
        <v>1</v>
      </c>
      <c r="AE889" s="11" t="str">
        <f>IF(E889&lt;&gt;"",OR(VLOOKUP(H889,DONNEES!$G$2:$H$7,2,0)="09",VLOOKUP(H889,DONNEES!$G$2:$H$7,2,0)="19"),"")</f>
        <v/>
      </c>
      <c r="AJ889" s="17" t="b">
        <f t="shared" si="187"/>
        <v>1</v>
      </c>
      <c r="AK889" s="11" t="str">
        <f t="shared" si="188"/>
        <v/>
      </c>
      <c r="AL889" s="11" t="str">
        <f t="shared" si="189"/>
        <v/>
      </c>
      <c r="AM889" s="11" t="str">
        <f t="shared" si="191"/>
        <v/>
      </c>
      <c r="AN889" s="11" t="str">
        <f t="shared" si="190"/>
        <v/>
      </c>
    </row>
    <row r="890" spans="1:40" x14ac:dyDescent="0.25">
      <c r="A890" s="6"/>
      <c r="B890" s="6"/>
      <c r="C890" s="2" t="str">
        <f>IFERROR(VLOOKUP(B890,DONNEES!$E:$F,2,0),"")</f>
        <v/>
      </c>
      <c r="D890" s="6"/>
      <c r="E890" s="6"/>
      <c r="F890" s="6"/>
      <c r="G890" s="6"/>
      <c r="H890" s="6"/>
      <c r="I890" s="6"/>
      <c r="J890" s="6"/>
      <c r="K890" s="6"/>
      <c r="L890" s="6"/>
      <c r="M890" s="2" t="str">
        <f>IFERROR(VLOOKUP(L890,DONNEES!$P$2:$Q$8,2,0),"")</f>
        <v/>
      </c>
      <c r="N890" s="6"/>
      <c r="O890" s="18"/>
      <c r="P890" s="18"/>
      <c r="Q890" s="6"/>
      <c r="R890" s="2" t="str">
        <f>IFERROR(VLOOKUP(Q890,DONNEES!$N$2:$O$17,2,0),"")</f>
        <v/>
      </c>
      <c r="S890" s="6"/>
      <c r="T890" s="2" t="str">
        <f>IFERROR(VLOOKUP(S890,DONNEES!$R$2:$S$6,2,0),"")</f>
        <v/>
      </c>
      <c r="V890" s="11" t="str">
        <f t="shared" si="179"/>
        <v/>
      </c>
      <c r="W890" s="11" t="b">
        <f t="shared" si="180"/>
        <v>0</v>
      </c>
      <c r="X890" s="11" t="b">
        <f t="shared" si="181"/>
        <v>0</v>
      </c>
      <c r="Y890" s="12">
        <f t="shared" si="182"/>
        <v>0</v>
      </c>
      <c r="Z890" s="11">
        <f t="shared" si="185"/>
        <v>0</v>
      </c>
      <c r="AA890" s="11">
        <f t="shared" si="186"/>
        <v>0</v>
      </c>
      <c r="AB890" s="11">
        <f t="shared" si="183"/>
        <v>1</v>
      </c>
      <c r="AC890" s="11">
        <f t="shared" si="184"/>
        <v>1</v>
      </c>
      <c r="AE890" s="11" t="str">
        <f>IF(E890&lt;&gt;"",OR(VLOOKUP(H890,DONNEES!$G$2:$H$7,2,0)="09",VLOOKUP(H890,DONNEES!$G$2:$H$7,2,0)="19"),"")</f>
        <v/>
      </c>
      <c r="AJ890" s="17" t="b">
        <f t="shared" si="187"/>
        <v>1</v>
      </c>
      <c r="AK890" s="11" t="str">
        <f t="shared" si="188"/>
        <v/>
      </c>
      <c r="AL890" s="11" t="str">
        <f t="shared" si="189"/>
        <v/>
      </c>
      <c r="AM890" s="11" t="str">
        <f t="shared" si="191"/>
        <v/>
      </c>
      <c r="AN890" s="11" t="str">
        <f t="shared" si="190"/>
        <v/>
      </c>
    </row>
    <row r="891" spans="1:40" x14ac:dyDescent="0.25">
      <c r="A891" s="6"/>
      <c r="B891" s="6"/>
      <c r="C891" s="2" t="str">
        <f>IFERROR(VLOOKUP(B891,DONNEES!$E:$F,2,0),"")</f>
        <v/>
      </c>
      <c r="D891" s="6"/>
      <c r="E891" s="6"/>
      <c r="F891" s="6"/>
      <c r="G891" s="6"/>
      <c r="H891" s="6"/>
      <c r="I891" s="6"/>
      <c r="J891" s="6"/>
      <c r="K891" s="6"/>
      <c r="L891" s="6"/>
      <c r="M891" s="2" t="str">
        <f>IFERROR(VLOOKUP(L891,DONNEES!$P$2:$Q$8,2,0),"")</f>
        <v/>
      </c>
      <c r="N891" s="6"/>
      <c r="O891" s="18"/>
      <c r="P891" s="18"/>
      <c r="Q891" s="6"/>
      <c r="R891" s="2" t="str">
        <f>IFERROR(VLOOKUP(Q891,DONNEES!$N$2:$O$17,2,0),"")</f>
        <v/>
      </c>
      <c r="S891" s="6"/>
      <c r="T891" s="2" t="str">
        <f>IFERROR(VLOOKUP(S891,DONNEES!$R$2:$S$6,2,0),"")</f>
        <v/>
      </c>
      <c r="V891" s="11" t="str">
        <f t="shared" si="179"/>
        <v/>
      </c>
      <c r="W891" s="11" t="b">
        <f t="shared" si="180"/>
        <v>0</v>
      </c>
      <c r="X891" s="11" t="b">
        <f t="shared" si="181"/>
        <v>0</v>
      </c>
      <c r="Y891" s="12">
        <f t="shared" si="182"/>
        <v>0</v>
      </c>
      <c r="Z891" s="11">
        <f t="shared" si="185"/>
        <v>0</v>
      </c>
      <c r="AA891" s="11">
        <f t="shared" si="186"/>
        <v>0</v>
      </c>
      <c r="AB891" s="11">
        <f t="shared" si="183"/>
        <v>1</v>
      </c>
      <c r="AC891" s="11">
        <f t="shared" si="184"/>
        <v>1</v>
      </c>
      <c r="AE891" s="11" t="str">
        <f>IF(E891&lt;&gt;"",OR(VLOOKUP(H891,DONNEES!$G$2:$H$7,2,0)="09",VLOOKUP(H891,DONNEES!$G$2:$H$7,2,0)="19"),"")</f>
        <v/>
      </c>
      <c r="AJ891" s="17" t="b">
        <f t="shared" si="187"/>
        <v>1</v>
      </c>
      <c r="AK891" s="11" t="str">
        <f t="shared" si="188"/>
        <v/>
      </c>
      <c r="AL891" s="11" t="str">
        <f t="shared" si="189"/>
        <v/>
      </c>
      <c r="AM891" s="11" t="str">
        <f t="shared" si="191"/>
        <v/>
      </c>
      <c r="AN891" s="11" t="str">
        <f t="shared" si="190"/>
        <v/>
      </c>
    </row>
    <row r="892" spans="1:40" x14ac:dyDescent="0.25">
      <c r="A892" s="6"/>
      <c r="B892" s="6"/>
      <c r="C892" s="2" t="str">
        <f>IFERROR(VLOOKUP(B892,DONNEES!$E:$F,2,0),"")</f>
        <v/>
      </c>
      <c r="D892" s="6"/>
      <c r="E892" s="6"/>
      <c r="F892" s="6"/>
      <c r="G892" s="6"/>
      <c r="H892" s="6"/>
      <c r="I892" s="6"/>
      <c r="J892" s="6"/>
      <c r="K892" s="6"/>
      <c r="L892" s="6"/>
      <c r="M892" s="2" t="str">
        <f>IFERROR(VLOOKUP(L892,DONNEES!$P$2:$Q$8,2,0),"")</f>
        <v/>
      </c>
      <c r="N892" s="6"/>
      <c r="O892" s="18"/>
      <c r="P892" s="18"/>
      <c r="Q892" s="6"/>
      <c r="R892" s="2" t="str">
        <f>IFERROR(VLOOKUP(Q892,DONNEES!$N$2:$O$17,2,0),"")</f>
        <v/>
      </c>
      <c r="S892" s="6"/>
      <c r="T892" s="2" t="str">
        <f>IFERROR(VLOOKUP(S892,DONNEES!$R$2:$S$6,2,0),"")</f>
        <v/>
      </c>
      <c r="V892" s="11" t="str">
        <f t="shared" si="179"/>
        <v/>
      </c>
      <c r="W892" s="11" t="b">
        <f t="shared" si="180"/>
        <v>0</v>
      </c>
      <c r="X892" s="11" t="b">
        <f t="shared" si="181"/>
        <v>0</v>
      </c>
      <c r="Y892" s="12">
        <f t="shared" si="182"/>
        <v>0</v>
      </c>
      <c r="Z892" s="11">
        <f t="shared" si="185"/>
        <v>0</v>
      </c>
      <c r="AA892" s="11">
        <f t="shared" si="186"/>
        <v>0</v>
      </c>
      <c r="AB892" s="11">
        <f t="shared" si="183"/>
        <v>1</v>
      </c>
      <c r="AC892" s="11">
        <f t="shared" si="184"/>
        <v>1</v>
      </c>
      <c r="AE892" s="11" t="str">
        <f>IF(E892&lt;&gt;"",OR(VLOOKUP(H892,DONNEES!$G$2:$H$7,2,0)="09",VLOOKUP(H892,DONNEES!$G$2:$H$7,2,0)="19"),"")</f>
        <v/>
      </c>
      <c r="AJ892" s="17" t="b">
        <f t="shared" si="187"/>
        <v>1</v>
      </c>
      <c r="AK892" s="11" t="str">
        <f t="shared" si="188"/>
        <v/>
      </c>
      <c r="AL892" s="11" t="str">
        <f t="shared" si="189"/>
        <v/>
      </c>
      <c r="AM892" s="11" t="str">
        <f t="shared" si="191"/>
        <v/>
      </c>
      <c r="AN892" s="11" t="str">
        <f t="shared" si="190"/>
        <v/>
      </c>
    </row>
    <row r="893" spans="1:40" x14ac:dyDescent="0.25">
      <c r="A893" s="6"/>
      <c r="B893" s="6"/>
      <c r="C893" s="2" t="str">
        <f>IFERROR(VLOOKUP(B893,DONNEES!$E:$F,2,0),"")</f>
        <v/>
      </c>
      <c r="D893" s="6"/>
      <c r="E893" s="6"/>
      <c r="F893" s="6"/>
      <c r="G893" s="6"/>
      <c r="H893" s="6"/>
      <c r="I893" s="6"/>
      <c r="J893" s="6"/>
      <c r="K893" s="6"/>
      <c r="L893" s="6"/>
      <c r="M893" s="2" t="str">
        <f>IFERROR(VLOOKUP(L893,DONNEES!$P$2:$Q$8,2,0),"")</f>
        <v/>
      </c>
      <c r="N893" s="6"/>
      <c r="O893" s="18"/>
      <c r="P893" s="18"/>
      <c r="Q893" s="6"/>
      <c r="R893" s="2" t="str">
        <f>IFERROR(VLOOKUP(Q893,DONNEES!$N$2:$O$17,2,0),"")</f>
        <v/>
      </c>
      <c r="S893" s="6"/>
      <c r="T893" s="2" t="str">
        <f>IFERROR(VLOOKUP(S893,DONNEES!$R$2:$S$6,2,0),"")</f>
        <v/>
      </c>
      <c r="V893" s="11" t="str">
        <f t="shared" si="179"/>
        <v/>
      </c>
      <c r="W893" s="11" t="b">
        <f t="shared" si="180"/>
        <v>0</v>
      </c>
      <c r="X893" s="11" t="b">
        <f t="shared" si="181"/>
        <v>0</v>
      </c>
      <c r="Y893" s="12">
        <f t="shared" si="182"/>
        <v>0</v>
      </c>
      <c r="Z893" s="11">
        <f t="shared" si="185"/>
        <v>0</v>
      </c>
      <c r="AA893" s="11">
        <f t="shared" si="186"/>
        <v>0</v>
      </c>
      <c r="AB893" s="11">
        <f t="shared" si="183"/>
        <v>1</v>
      </c>
      <c r="AC893" s="11">
        <f t="shared" si="184"/>
        <v>1</v>
      </c>
      <c r="AE893" s="11" t="str">
        <f>IF(E893&lt;&gt;"",OR(VLOOKUP(H893,DONNEES!$G$2:$H$7,2,0)="09",VLOOKUP(H893,DONNEES!$G$2:$H$7,2,0)="19"),"")</f>
        <v/>
      </c>
      <c r="AJ893" s="17" t="b">
        <f t="shared" si="187"/>
        <v>1</v>
      </c>
      <c r="AK893" s="11" t="str">
        <f t="shared" si="188"/>
        <v/>
      </c>
      <c r="AL893" s="11" t="str">
        <f t="shared" si="189"/>
        <v/>
      </c>
      <c r="AM893" s="11" t="str">
        <f t="shared" si="191"/>
        <v/>
      </c>
      <c r="AN893" s="11" t="str">
        <f t="shared" si="190"/>
        <v/>
      </c>
    </row>
    <row r="894" spans="1:40" x14ac:dyDescent="0.25">
      <c r="A894" s="6"/>
      <c r="B894" s="6"/>
      <c r="C894" s="2" t="str">
        <f>IFERROR(VLOOKUP(B894,DONNEES!$E:$F,2,0),"")</f>
        <v/>
      </c>
      <c r="D894" s="6"/>
      <c r="E894" s="6"/>
      <c r="F894" s="6"/>
      <c r="G894" s="6"/>
      <c r="H894" s="6"/>
      <c r="I894" s="6"/>
      <c r="J894" s="6"/>
      <c r="K894" s="6"/>
      <c r="L894" s="6"/>
      <c r="M894" s="2" t="str">
        <f>IFERROR(VLOOKUP(L894,DONNEES!$P$2:$Q$8,2,0),"")</f>
        <v/>
      </c>
      <c r="N894" s="6"/>
      <c r="O894" s="18"/>
      <c r="P894" s="18"/>
      <c r="Q894" s="6"/>
      <c r="R894" s="2" t="str">
        <f>IFERROR(VLOOKUP(Q894,DONNEES!$N$2:$O$17,2,0),"")</f>
        <v/>
      </c>
      <c r="S894" s="6"/>
      <c r="T894" s="2" t="str">
        <f>IFERROR(VLOOKUP(S894,DONNEES!$R$2:$S$6,2,0),"")</f>
        <v/>
      </c>
      <c r="V894" s="11" t="str">
        <f t="shared" si="179"/>
        <v/>
      </c>
      <c r="W894" s="11" t="b">
        <f t="shared" si="180"/>
        <v>0</v>
      </c>
      <c r="X894" s="11" t="b">
        <f t="shared" si="181"/>
        <v>0</v>
      </c>
      <c r="Y894" s="12">
        <f t="shared" si="182"/>
        <v>0</v>
      </c>
      <c r="Z894" s="11">
        <f t="shared" si="185"/>
        <v>0</v>
      </c>
      <c r="AA894" s="11">
        <f t="shared" si="186"/>
        <v>0</v>
      </c>
      <c r="AB894" s="11">
        <f t="shared" si="183"/>
        <v>1</v>
      </c>
      <c r="AC894" s="11">
        <f t="shared" si="184"/>
        <v>1</v>
      </c>
      <c r="AE894" s="11" t="str">
        <f>IF(E894&lt;&gt;"",OR(VLOOKUP(H894,DONNEES!$G$2:$H$7,2,0)="09",VLOOKUP(H894,DONNEES!$G$2:$H$7,2,0)="19"),"")</f>
        <v/>
      </c>
      <c r="AJ894" s="17" t="b">
        <f t="shared" si="187"/>
        <v>1</v>
      </c>
      <c r="AK894" s="11" t="str">
        <f t="shared" si="188"/>
        <v/>
      </c>
      <c r="AL894" s="11" t="str">
        <f t="shared" si="189"/>
        <v/>
      </c>
      <c r="AM894" s="11" t="str">
        <f t="shared" si="191"/>
        <v/>
      </c>
      <c r="AN894" s="11" t="str">
        <f t="shared" si="190"/>
        <v/>
      </c>
    </row>
    <row r="895" spans="1:40" x14ac:dyDescent="0.25">
      <c r="A895" s="6"/>
      <c r="B895" s="6"/>
      <c r="C895" s="2" t="str">
        <f>IFERROR(VLOOKUP(B895,DONNEES!$E:$F,2,0),"")</f>
        <v/>
      </c>
      <c r="D895" s="6"/>
      <c r="E895" s="6"/>
      <c r="F895" s="6"/>
      <c r="G895" s="6"/>
      <c r="H895" s="6"/>
      <c r="I895" s="6"/>
      <c r="J895" s="6"/>
      <c r="K895" s="6"/>
      <c r="L895" s="6"/>
      <c r="M895" s="2" t="str">
        <f>IFERROR(VLOOKUP(L895,DONNEES!$P$2:$Q$8,2,0),"")</f>
        <v/>
      </c>
      <c r="N895" s="6"/>
      <c r="O895" s="18"/>
      <c r="P895" s="18"/>
      <c r="Q895" s="6"/>
      <c r="R895" s="2" t="str">
        <f>IFERROR(VLOOKUP(Q895,DONNEES!$N$2:$O$17,2,0),"")</f>
        <v/>
      </c>
      <c r="S895" s="6"/>
      <c r="T895" s="2" t="str">
        <f>IFERROR(VLOOKUP(S895,DONNEES!$R$2:$S$6,2,0),"")</f>
        <v/>
      </c>
      <c r="V895" s="11" t="str">
        <f t="shared" si="179"/>
        <v/>
      </c>
      <c r="W895" s="11" t="b">
        <f t="shared" si="180"/>
        <v>0</v>
      </c>
      <c r="X895" s="11" t="b">
        <f t="shared" si="181"/>
        <v>0</v>
      </c>
      <c r="Y895" s="12">
        <f t="shared" si="182"/>
        <v>0</v>
      </c>
      <c r="Z895" s="11">
        <f t="shared" si="185"/>
        <v>0</v>
      </c>
      <c r="AA895" s="11">
        <f t="shared" si="186"/>
        <v>0</v>
      </c>
      <c r="AB895" s="11">
        <f t="shared" si="183"/>
        <v>1</v>
      </c>
      <c r="AC895" s="11">
        <f t="shared" si="184"/>
        <v>1</v>
      </c>
      <c r="AE895" s="11" t="str">
        <f>IF(E895&lt;&gt;"",OR(VLOOKUP(H895,DONNEES!$G$2:$H$7,2,0)="09",VLOOKUP(H895,DONNEES!$G$2:$H$7,2,0)="19"),"")</f>
        <v/>
      </c>
      <c r="AJ895" s="17" t="b">
        <f t="shared" si="187"/>
        <v>1</v>
      </c>
      <c r="AK895" s="11" t="str">
        <f t="shared" si="188"/>
        <v/>
      </c>
      <c r="AL895" s="11" t="str">
        <f t="shared" si="189"/>
        <v/>
      </c>
      <c r="AM895" s="11" t="str">
        <f t="shared" si="191"/>
        <v/>
      </c>
      <c r="AN895" s="11" t="str">
        <f t="shared" si="190"/>
        <v/>
      </c>
    </row>
    <row r="896" spans="1:40" x14ac:dyDescent="0.25">
      <c r="A896" s="6"/>
      <c r="B896" s="6"/>
      <c r="C896" s="2" t="str">
        <f>IFERROR(VLOOKUP(B896,DONNEES!$E:$F,2,0),"")</f>
        <v/>
      </c>
      <c r="D896" s="6"/>
      <c r="E896" s="6"/>
      <c r="F896" s="6"/>
      <c r="G896" s="6"/>
      <c r="H896" s="6"/>
      <c r="I896" s="6"/>
      <c r="J896" s="6"/>
      <c r="K896" s="6"/>
      <c r="L896" s="6"/>
      <c r="M896" s="2" t="str">
        <f>IFERROR(VLOOKUP(L896,DONNEES!$P$2:$Q$8,2,0),"")</f>
        <v/>
      </c>
      <c r="N896" s="6"/>
      <c r="O896" s="18"/>
      <c r="P896" s="18"/>
      <c r="Q896" s="6"/>
      <c r="R896" s="2" t="str">
        <f>IFERROR(VLOOKUP(Q896,DONNEES!$N$2:$O$17,2,0),"")</f>
        <v/>
      </c>
      <c r="S896" s="6"/>
      <c r="T896" s="2" t="str">
        <f>IFERROR(VLOOKUP(S896,DONNEES!$R$2:$S$6,2,0),"")</f>
        <v/>
      </c>
      <c r="V896" s="11" t="str">
        <f t="shared" si="179"/>
        <v/>
      </c>
      <c r="W896" s="11" t="b">
        <f t="shared" si="180"/>
        <v>0</v>
      </c>
      <c r="X896" s="11" t="b">
        <f t="shared" si="181"/>
        <v>0</v>
      </c>
      <c r="Y896" s="12">
        <f t="shared" si="182"/>
        <v>0</v>
      </c>
      <c r="Z896" s="11">
        <f t="shared" si="185"/>
        <v>0</v>
      </c>
      <c r="AA896" s="11">
        <f t="shared" si="186"/>
        <v>0</v>
      </c>
      <c r="AB896" s="11">
        <f t="shared" si="183"/>
        <v>1</v>
      </c>
      <c r="AC896" s="11">
        <f t="shared" si="184"/>
        <v>1</v>
      </c>
      <c r="AE896" s="11" t="str">
        <f>IF(E896&lt;&gt;"",OR(VLOOKUP(H896,DONNEES!$G$2:$H$7,2,0)="09",VLOOKUP(H896,DONNEES!$G$2:$H$7,2,0)="19"),"")</f>
        <v/>
      </c>
      <c r="AJ896" s="17" t="b">
        <f t="shared" si="187"/>
        <v>1</v>
      </c>
      <c r="AK896" s="11" t="str">
        <f t="shared" si="188"/>
        <v/>
      </c>
      <c r="AL896" s="11" t="str">
        <f t="shared" si="189"/>
        <v/>
      </c>
      <c r="AM896" s="11" t="str">
        <f t="shared" si="191"/>
        <v/>
      </c>
      <c r="AN896" s="11" t="str">
        <f t="shared" si="190"/>
        <v/>
      </c>
    </row>
    <row r="897" spans="1:40" x14ac:dyDescent="0.25">
      <c r="A897" s="6"/>
      <c r="B897" s="6"/>
      <c r="C897" s="2" t="str">
        <f>IFERROR(VLOOKUP(B897,DONNEES!$E:$F,2,0),"")</f>
        <v/>
      </c>
      <c r="D897" s="6"/>
      <c r="E897" s="6"/>
      <c r="F897" s="6"/>
      <c r="G897" s="6"/>
      <c r="H897" s="6"/>
      <c r="I897" s="6"/>
      <c r="J897" s="6"/>
      <c r="K897" s="6"/>
      <c r="L897" s="6"/>
      <c r="M897" s="2" t="str">
        <f>IFERROR(VLOOKUP(L897,DONNEES!$P$2:$Q$8,2,0),"")</f>
        <v/>
      </c>
      <c r="N897" s="6"/>
      <c r="O897" s="18"/>
      <c r="P897" s="18"/>
      <c r="Q897" s="6"/>
      <c r="R897" s="2" t="str">
        <f>IFERROR(VLOOKUP(Q897,DONNEES!$N$2:$O$17,2,0),"")</f>
        <v/>
      </c>
      <c r="S897" s="6"/>
      <c r="T897" s="2" t="str">
        <f>IFERROR(VLOOKUP(S897,DONNEES!$R$2:$S$6,2,0),"")</f>
        <v/>
      </c>
      <c r="V897" s="11" t="str">
        <f t="shared" si="179"/>
        <v/>
      </c>
      <c r="W897" s="11" t="b">
        <f t="shared" si="180"/>
        <v>0</v>
      </c>
      <c r="X897" s="11" t="b">
        <f t="shared" si="181"/>
        <v>0</v>
      </c>
      <c r="Y897" s="12">
        <f t="shared" si="182"/>
        <v>0</v>
      </c>
      <c r="Z897" s="11">
        <f t="shared" si="185"/>
        <v>0</v>
      </c>
      <c r="AA897" s="11">
        <f t="shared" si="186"/>
        <v>0</v>
      </c>
      <c r="AB897" s="11">
        <f t="shared" si="183"/>
        <v>1</v>
      </c>
      <c r="AC897" s="11">
        <f t="shared" si="184"/>
        <v>1</v>
      </c>
      <c r="AE897" s="11" t="str">
        <f>IF(E897&lt;&gt;"",OR(VLOOKUP(H897,DONNEES!$G$2:$H$7,2,0)="09",VLOOKUP(H897,DONNEES!$G$2:$H$7,2,0)="19"),"")</f>
        <v/>
      </c>
      <c r="AJ897" s="17" t="b">
        <f t="shared" si="187"/>
        <v>1</v>
      </c>
      <c r="AK897" s="11" t="str">
        <f t="shared" si="188"/>
        <v/>
      </c>
      <c r="AL897" s="11" t="str">
        <f t="shared" si="189"/>
        <v/>
      </c>
      <c r="AM897" s="11" t="str">
        <f t="shared" si="191"/>
        <v/>
      </c>
      <c r="AN897" s="11" t="str">
        <f t="shared" si="190"/>
        <v/>
      </c>
    </row>
    <row r="898" spans="1:40" x14ac:dyDescent="0.25">
      <c r="A898" s="6"/>
      <c r="B898" s="6"/>
      <c r="C898" s="2" t="str">
        <f>IFERROR(VLOOKUP(B898,DONNEES!$E:$F,2,0),"")</f>
        <v/>
      </c>
      <c r="D898" s="6"/>
      <c r="E898" s="6"/>
      <c r="F898" s="6"/>
      <c r="G898" s="6"/>
      <c r="H898" s="6"/>
      <c r="I898" s="6"/>
      <c r="J898" s="6"/>
      <c r="K898" s="6"/>
      <c r="L898" s="6"/>
      <c r="M898" s="2" t="str">
        <f>IFERROR(VLOOKUP(L898,DONNEES!$P$2:$Q$8,2,0),"")</f>
        <v/>
      </c>
      <c r="N898" s="6"/>
      <c r="O898" s="18"/>
      <c r="P898" s="18"/>
      <c r="Q898" s="6"/>
      <c r="R898" s="2" t="str">
        <f>IFERROR(VLOOKUP(Q898,DONNEES!$N$2:$O$17,2,0),"")</f>
        <v/>
      </c>
      <c r="S898" s="6"/>
      <c r="T898" s="2" t="str">
        <f>IFERROR(VLOOKUP(S898,DONNEES!$R$2:$S$6,2,0),"")</f>
        <v/>
      </c>
      <c r="V898" s="11" t="str">
        <f t="shared" si="179"/>
        <v/>
      </c>
      <c r="W898" s="11" t="b">
        <f t="shared" si="180"/>
        <v>0</v>
      </c>
      <c r="X898" s="11" t="b">
        <f t="shared" si="181"/>
        <v>0</v>
      </c>
      <c r="Y898" s="12">
        <f t="shared" si="182"/>
        <v>0</v>
      </c>
      <c r="Z898" s="11">
        <f t="shared" si="185"/>
        <v>0</v>
      </c>
      <c r="AA898" s="11">
        <f t="shared" si="186"/>
        <v>0</v>
      </c>
      <c r="AB898" s="11">
        <f t="shared" si="183"/>
        <v>1</v>
      </c>
      <c r="AC898" s="11">
        <f t="shared" si="184"/>
        <v>1</v>
      </c>
      <c r="AE898" s="11" t="str">
        <f>IF(E898&lt;&gt;"",OR(VLOOKUP(H898,DONNEES!$G$2:$H$7,2,0)="09",VLOOKUP(H898,DONNEES!$G$2:$H$7,2,0)="19"),"")</f>
        <v/>
      </c>
      <c r="AJ898" s="17" t="b">
        <f t="shared" si="187"/>
        <v>1</v>
      </c>
      <c r="AK898" s="11" t="str">
        <f t="shared" si="188"/>
        <v/>
      </c>
      <c r="AL898" s="11" t="str">
        <f t="shared" si="189"/>
        <v/>
      </c>
      <c r="AM898" s="11" t="str">
        <f t="shared" si="191"/>
        <v/>
      </c>
      <c r="AN898" s="11" t="str">
        <f t="shared" si="190"/>
        <v/>
      </c>
    </row>
    <row r="899" spans="1:40" x14ac:dyDescent="0.25">
      <c r="A899" s="6"/>
      <c r="B899" s="6"/>
      <c r="C899" s="2" t="str">
        <f>IFERROR(VLOOKUP(B899,DONNEES!$E:$F,2,0),"")</f>
        <v/>
      </c>
      <c r="D899" s="6"/>
      <c r="E899" s="6"/>
      <c r="F899" s="6"/>
      <c r="G899" s="6"/>
      <c r="H899" s="6"/>
      <c r="I899" s="6"/>
      <c r="J899" s="6"/>
      <c r="K899" s="6"/>
      <c r="L899" s="6"/>
      <c r="M899" s="2" t="str">
        <f>IFERROR(VLOOKUP(L899,DONNEES!$P$2:$Q$8,2,0),"")</f>
        <v/>
      </c>
      <c r="N899" s="6"/>
      <c r="O899" s="18"/>
      <c r="P899" s="18"/>
      <c r="Q899" s="6"/>
      <c r="R899" s="2" t="str">
        <f>IFERROR(VLOOKUP(Q899,DONNEES!$N$2:$O$17,2,0),"")</f>
        <v/>
      </c>
      <c r="S899" s="6"/>
      <c r="T899" s="2" t="str">
        <f>IFERROR(VLOOKUP(S899,DONNEES!$R$2:$S$6,2,0),"")</f>
        <v/>
      </c>
      <c r="V899" s="11" t="str">
        <f t="shared" si="179"/>
        <v/>
      </c>
      <c r="W899" s="11" t="b">
        <f t="shared" si="180"/>
        <v>0</v>
      </c>
      <c r="X899" s="11" t="b">
        <f t="shared" si="181"/>
        <v>0</v>
      </c>
      <c r="Y899" s="12">
        <f t="shared" si="182"/>
        <v>0</v>
      </c>
      <c r="Z899" s="11">
        <f t="shared" si="185"/>
        <v>0</v>
      </c>
      <c r="AA899" s="11">
        <f t="shared" si="186"/>
        <v>0</v>
      </c>
      <c r="AB899" s="11">
        <f t="shared" si="183"/>
        <v>1</v>
      </c>
      <c r="AC899" s="11">
        <f t="shared" si="184"/>
        <v>1</v>
      </c>
      <c r="AE899" s="11" t="str">
        <f>IF(E899&lt;&gt;"",OR(VLOOKUP(H899,DONNEES!$G$2:$H$7,2,0)="09",VLOOKUP(H899,DONNEES!$G$2:$H$7,2,0)="19"),"")</f>
        <v/>
      </c>
      <c r="AJ899" s="17" t="b">
        <f t="shared" si="187"/>
        <v>1</v>
      </c>
      <c r="AK899" s="11" t="str">
        <f t="shared" si="188"/>
        <v/>
      </c>
      <c r="AL899" s="11" t="str">
        <f t="shared" si="189"/>
        <v/>
      </c>
      <c r="AM899" s="11" t="str">
        <f t="shared" si="191"/>
        <v/>
      </c>
      <c r="AN899" s="11" t="str">
        <f t="shared" si="190"/>
        <v/>
      </c>
    </row>
    <row r="900" spans="1:40" x14ac:dyDescent="0.25">
      <c r="A900" s="6"/>
      <c r="B900" s="6"/>
      <c r="C900" s="2" t="str">
        <f>IFERROR(VLOOKUP(B900,DONNEES!$E:$F,2,0),"")</f>
        <v/>
      </c>
      <c r="D900" s="6"/>
      <c r="E900" s="6"/>
      <c r="F900" s="6"/>
      <c r="G900" s="6"/>
      <c r="H900" s="6"/>
      <c r="I900" s="6"/>
      <c r="J900" s="6"/>
      <c r="K900" s="6"/>
      <c r="L900" s="6"/>
      <c r="M900" s="2" t="str">
        <f>IFERROR(VLOOKUP(L900,DONNEES!$P$2:$Q$8,2,0),"")</f>
        <v/>
      </c>
      <c r="N900" s="6"/>
      <c r="O900" s="18"/>
      <c r="P900" s="18"/>
      <c r="Q900" s="6"/>
      <c r="R900" s="2" t="str">
        <f>IFERROR(VLOOKUP(Q900,DONNEES!$N$2:$O$17,2,0),"")</f>
        <v/>
      </c>
      <c r="S900" s="6"/>
      <c r="T900" s="2" t="str">
        <f>IFERROR(VLOOKUP(S900,DONNEES!$R$2:$S$6,2,0),"")</f>
        <v/>
      </c>
      <c r="V900" s="11" t="str">
        <f t="shared" si="179"/>
        <v/>
      </c>
      <c r="W900" s="11" t="b">
        <f t="shared" si="180"/>
        <v>0</v>
      </c>
      <c r="X900" s="11" t="b">
        <f t="shared" si="181"/>
        <v>0</v>
      </c>
      <c r="Y900" s="12">
        <f t="shared" si="182"/>
        <v>0</v>
      </c>
      <c r="Z900" s="11">
        <f t="shared" si="185"/>
        <v>0</v>
      </c>
      <c r="AA900" s="11">
        <f t="shared" si="186"/>
        <v>0</v>
      </c>
      <c r="AB900" s="11">
        <f t="shared" si="183"/>
        <v>1</v>
      </c>
      <c r="AC900" s="11">
        <f t="shared" si="184"/>
        <v>1</v>
      </c>
      <c r="AE900" s="11" t="str">
        <f>IF(E900&lt;&gt;"",OR(VLOOKUP(H900,DONNEES!$G$2:$H$7,2,0)="09",VLOOKUP(H900,DONNEES!$G$2:$H$7,2,0)="19"),"")</f>
        <v/>
      </c>
      <c r="AJ900" s="17" t="b">
        <f t="shared" si="187"/>
        <v>1</v>
      </c>
      <c r="AK900" s="11" t="str">
        <f t="shared" si="188"/>
        <v/>
      </c>
      <c r="AL900" s="11" t="str">
        <f t="shared" si="189"/>
        <v/>
      </c>
      <c r="AM900" s="11" t="str">
        <f t="shared" si="191"/>
        <v/>
      </c>
      <c r="AN900" s="11" t="str">
        <f t="shared" si="190"/>
        <v/>
      </c>
    </row>
    <row r="901" spans="1:40" x14ac:dyDescent="0.25">
      <c r="A901" s="6"/>
      <c r="B901" s="6"/>
      <c r="C901" s="2" t="str">
        <f>IFERROR(VLOOKUP(B901,DONNEES!$E:$F,2,0),"")</f>
        <v/>
      </c>
      <c r="D901" s="6"/>
      <c r="E901" s="6"/>
      <c r="F901" s="6"/>
      <c r="G901" s="6"/>
      <c r="H901" s="6"/>
      <c r="I901" s="6"/>
      <c r="J901" s="6"/>
      <c r="K901" s="6"/>
      <c r="L901" s="6"/>
      <c r="M901" s="2" t="str">
        <f>IFERROR(VLOOKUP(L901,DONNEES!$P$2:$Q$8,2,0),"")</f>
        <v/>
      </c>
      <c r="N901" s="6"/>
      <c r="O901" s="18"/>
      <c r="P901" s="18"/>
      <c r="Q901" s="6"/>
      <c r="R901" s="2" t="str">
        <f>IFERROR(VLOOKUP(Q901,DONNEES!$N$2:$O$17,2,0),"")</f>
        <v/>
      </c>
      <c r="S901" s="6"/>
      <c r="T901" s="2" t="str">
        <f>IFERROR(VLOOKUP(S901,DONNEES!$R$2:$S$6,2,0),"")</f>
        <v/>
      </c>
      <c r="V901" s="11" t="str">
        <f t="shared" si="179"/>
        <v/>
      </c>
      <c r="W901" s="11" t="b">
        <f t="shared" si="180"/>
        <v>0</v>
      </c>
      <c r="X901" s="11" t="b">
        <f t="shared" si="181"/>
        <v>0</v>
      </c>
      <c r="Y901" s="12">
        <f t="shared" si="182"/>
        <v>0</v>
      </c>
      <c r="Z901" s="11">
        <f t="shared" si="185"/>
        <v>0</v>
      </c>
      <c r="AA901" s="11">
        <f t="shared" si="186"/>
        <v>0</v>
      </c>
      <c r="AB901" s="11">
        <f t="shared" si="183"/>
        <v>1</v>
      </c>
      <c r="AC901" s="11">
        <f t="shared" si="184"/>
        <v>1</v>
      </c>
      <c r="AE901" s="11" t="str">
        <f>IF(E901&lt;&gt;"",OR(VLOOKUP(H901,DONNEES!$G$2:$H$7,2,0)="09",VLOOKUP(H901,DONNEES!$G$2:$H$7,2,0)="19"),"")</f>
        <v/>
      </c>
      <c r="AJ901" s="17" t="b">
        <f t="shared" si="187"/>
        <v>1</v>
      </c>
      <c r="AK901" s="11" t="str">
        <f t="shared" si="188"/>
        <v/>
      </c>
      <c r="AL901" s="11" t="str">
        <f t="shared" si="189"/>
        <v/>
      </c>
      <c r="AM901" s="11" t="str">
        <f t="shared" si="191"/>
        <v/>
      </c>
      <c r="AN901" s="11" t="str">
        <f t="shared" si="190"/>
        <v/>
      </c>
    </row>
    <row r="902" spans="1:40" x14ac:dyDescent="0.25">
      <c r="A902" s="6"/>
      <c r="B902" s="6"/>
      <c r="C902" s="2" t="str">
        <f>IFERROR(VLOOKUP(B902,DONNEES!$E:$F,2,0),"")</f>
        <v/>
      </c>
      <c r="D902" s="6"/>
      <c r="E902" s="6"/>
      <c r="F902" s="6"/>
      <c r="G902" s="6"/>
      <c r="H902" s="6"/>
      <c r="I902" s="6"/>
      <c r="J902" s="6"/>
      <c r="K902" s="6"/>
      <c r="L902" s="6"/>
      <c r="M902" s="2" t="str">
        <f>IFERROR(VLOOKUP(L902,DONNEES!$P$2:$Q$8,2,0),"")</f>
        <v/>
      </c>
      <c r="N902" s="6"/>
      <c r="O902" s="18"/>
      <c r="P902" s="18"/>
      <c r="Q902" s="6"/>
      <c r="R902" s="2" t="str">
        <f>IFERROR(VLOOKUP(Q902,DONNEES!$N$2:$O$17,2,0),"")</f>
        <v/>
      </c>
      <c r="S902" s="6"/>
      <c r="T902" s="2" t="str">
        <f>IFERROR(VLOOKUP(S902,DONNEES!$R$2:$S$6,2,0),"")</f>
        <v/>
      </c>
      <c r="V902" s="11" t="str">
        <f t="shared" si="179"/>
        <v/>
      </c>
      <c r="W902" s="11" t="b">
        <f t="shared" si="180"/>
        <v>0</v>
      </c>
      <c r="X902" s="11" t="b">
        <f t="shared" si="181"/>
        <v>0</v>
      </c>
      <c r="Y902" s="12">
        <f t="shared" si="182"/>
        <v>0</v>
      </c>
      <c r="Z902" s="11">
        <f t="shared" si="185"/>
        <v>0</v>
      </c>
      <c r="AA902" s="11">
        <f t="shared" si="186"/>
        <v>0</v>
      </c>
      <c r="AB902" s="11">
        <f t="shared" si="183"/>
        <v>1</v>
      </c>
      <c r="AC902" s="11">
        <f t="shared" si="184"/>
        <v>1</v>
      </c>
      <c r="AE902" s="11" t="str">
        <f>IF(E902&lt;&gt;"",OR(VLOOKUP(H902,DONNEES!$G$2:$H$7,2,0)="09",VLOOKUP(H902,DONNEES!$G$2:$H$7,2,0)="19"),"")</f>
        <v/>
      </c>
      <c r="AJ902" s="17" t="b">
        <f t="shared" si="187"/>
        <v>1</v>
      </c>
      <c r="AK902" s="11" t="str">
        <f t="shared" si="188"/>
        <v/>
      </c>
      <c r="AL902" s="11" t="str">
        <f t="shared" si="189"/>
        <v/>
      </c>
      <c r="AM902" s="11" t="str">
        <f t="shared" si="191"/>
        <v/>
      </c>
      <c r="AN902" s="11" t="str">
        <f t="shared" si="190"/>
        <v/>
      </c>
    </row>
    <row r="903" spans="1:40" x14ac:dyDescent="0.25">
      <c r="A903" s="6"/>
      <c r="B903" s="6"/>
      <c r="C903" s="2" t="str">
        <f>IFERROR(VLOOKUP(B903,DONNEES!$E:$F,2,0),"")</f>
        <v/>
      </c>
      <c r="D903" s="6"/>
      <c r="E903" s="6"/>
      <c r="F903" s="6"/>
      <c r="G903" s="6"/>
      <c r="H903" s="6"/>
      <c r="I903" s="6"/>
      <c r="J903" s="6"/>
      <c r="K903" s="6"/>
      <c r="L903" s="6"/>
      <c r="M903" s="2" t="str">
        <f>IFERROR(VLOOKUP(L903,DONNEES!$P$2:$Q$8,2,0),"")</f>
        <v/>
      </c>
      <c r="N903" s="6"/>
      <c r="O903" s="18"/>
      <c r="P903" s="18"/>
      <c r="Q903" s="6"/>
      <c r="R903" s="2" t="str">
        <f>IFERROR(VLOOKUP(Q903,DONNEES!$N$2:$O$17,2,0),"")</f>
        <v/>
      </c>
      <c r="S903" s="6"/>
      <c r="T903" s="2" t="str">
        <f>IFERROR(VLOOKUP(S903,DONNEES!$R$2:$S$6,2,0),"")</f>
        <v/>
      </c>
      <c r="V903" s="11" t="str">
        <f t="shared" si="179"/>
        <v/>
      </c>
      <c r="W903" s="11" t="b">
        <f t="shared" si="180"/>
        <v>0</v>
      </c>
      <c r="X903" s="11" t="b">
        <f t="shared" si="181"/>
        <v>0</v>
      </c>
      <c r="Y903" s="12">
        <f t="shared" si="182"/>
        <v>0</v>
      </c>
      <c r="Z903" s="11">
        <f t="shared" si="185"/>
        <v>0</v>
      </c>
      <c r="AA903" s="11">
        <f t="shared" si="186"/>
        <v>0</v>
      </c>
      <c r="AB903" s="11">
        <f t="shared" si="183"/>
        <v>1</v>
      </c>
      <c r="AC903" s="11">
        <f t="shared" si="184"/>
        <v>1</v>
      </c>
      <c r="AE903" s="11" t="str">
        <f>IF(E903&lt;&gt;"",OR(VLOOKUP(H903,DONNEES!$G$2:$H$7,2,0)="09",VLOOKUP(H903,DONNEES!$G$2:$H$7,2,0)="19"),"")</f>
        <v/>
      </c>
      <c r="AJ903" s="17" t="b">
        <f t="shared" si="187"/>
        <v>1</v>
      </c>
      <c r="AK903" s="11" t="str">
        <f t="shared" si="188"/>
        <v/>
      </c>
      <c r="AL903" s="11" t="str">
        <f t="shared" si="189"/>
        <v/>
      </c>
      <c r="AM903" s="11" t="str">
        <f t="shared" si="191"/>
        <v/>
      </c>
      <c r="AN903" s="11" t="str">
        <f t="shared" si="190"/>
        <v/>
      </c>
    </row>
    <row r="904" spans="1:40" x14ac:dyDescent="0.25">
      <c r="A904" s="6"/>
      <c r="B904" s="6"/>
      <c r="C904" s="2" t="str">
        <f>IFERROR(VLOOKUP(B904,DONNEES!$E:$F,2,0),"")</f>
        <v/>
      </c>
      <c r="D904" s="6"/>
      <c r="E904" s="6"/>
      <c r="F904" s="6"/>
      <c r="G904" s="6"/>
      <c r="H904" s="6"/>
      <c r="I904" s="6"/>
      <c r="J904" s="6"/>
      <c r="K904" s="6"/>
      <c r="L904" s="6"/>
      <c r="M904" s="2" t="str">
        <f>IFERROR(VLOOKUP(L904,DONNEES!$P$2:$Q$8,2,0),"")</f>
        <v/>
      </c>
      <c r="N904" s="6"/>
      <c r="O904" s="18"/>
      <c r="P904" s="18"/>
      <c r="Q904" s="6"/>
      <c r="R904" s="2" t="str">
        <f>IFERROR(VLOOKUP(Q904,DONNEES!$N$2:$O$17,2,0),"")</f>
        <v/>
      </c>
      <c r="S904" s="6"/>
      <c r="T904" s="2" t="str">
        <f>IFERROR(VLOOKUP(S904,DONNEES!$R$2:$S$6,2,0),"")</f>
        <v/>
      </c>
      <c r="V904" s="11" t="str">
        <f t="shared" si="179"/>
        <v/>
      </c>
      <c r="W904" s="11" t="b">
        <f t="shared" si="180"/>
        <v>0</v>
      </c>
      <c r="X904" s="11" t="b">
        <f t="shared" si="181"/>
        <v>0</v>
      </c>
      <c r="Y904" s="12">
        <f t="shared" si="182"/>
        <v>0</v>
      </c>
      <c r="Z904" s="11">
        <f t="shared" si="185"/>
        <v>0</v>
      </c>
      <c r="AA904" s="11">
        <f t="shared" si="186"/>
        <v>0</v>
      </c>
      <c r="AB904" s="11">
        <f t="shared" si="183"/>
        <v>1</v>
      </c>
      <c r="AC904" s="11">
        <f t="shared" si="184"/>
        <v>1</v>
      </c>
      <c r="AE904" s="11" t="str">
        <f>IF(E904&lt;&gt;"",OR(VLOOKUP(H904,DONNEES!$G$2:$H$7,2,0)="09",VLOOKUP(H904,DONNEES!$G$2:$H$7,2,0)="19"),"")</f>
        <v/>
      </c>
      <c r="AJ904" s="17" t="b">
        <f t="shared" si="187"/>
        <v>1</v>
      </c>
      <c r="AK904" s="11" t="str">
        <f t="shared" si="188"/>
        <v/>
      </c>
      <c r="AL904" s="11" t="str">
        <f t="shared" si="189"/>
        <v/>
      </c>
      <c r="AM904" s="11" t="str">
        <f t="shared" si="191"/>
        <v/>
      </c>
      <c r="AN904" s="11" t="str">
        <f t="shared" si="190"/>
        <v/>
      </c>
    </row>
    <row r="905" spans="1:40" x14ac:dyDescent="0.25">
      <c r="A905" s="6"/>
      <c r="B905" s="6"/>
      <c r="C905" s="2" t="str">
        <f>IFERROR(VLOOKUP(B905,DONNEES!$E:$F,2,0),"")</f>
        <v/>
      </c>
      <c r="D905" s="6"/>
      <c r="E905" s="6"/>
      <c r="F905" s="6"/>
      <c r="G905" s="6"/>
      <c r="H905" s="6"/>
      <c r="I905" s="6"/>
      <c r="J905" s="6"/>
      <c r="K905" s="6"/>
      <c r="L905" s="6"/>
      <c r="M905" s="2" t="str">
        <f>IFERROR(VLOOKUP(L905,DONNEES!$P$2:$Q$8,2,0),"")</f>
        <v/>
      </c>
      <c r="N905" s="6"/>
      <c r="O905" s="18"/>
      <c r="P905" s="18"/>
      <c r="Q905" s="6"/>
      <c r="R905" s="2" t="str">
        <f>IFERROR(VLOOKUP(Q905,DONNEES!$N$2:$O$17,2,0),"")</f>
        <v/>
      </c>
      <c r="S905" s="6"/>
      <c r="T905" s="2" t="str">
        <f>IFERROR(VLOOKUP(S905,DONNEES!$R$2:$S$6,2,0),"")</f>
        <v/>
      </c>
      <c r="V905" s="11" t="str">
        <f t="shared" si="179"/>
        <v/>
      </c>
      <c r="W905" s="11" t="b">
        <f t="shared" si="180"/>
        <v>0</v>
      </c>
      <c r="X905" s="11" t="b">
        <f t="shared" si="181"/>
        <v>0</v>
      </c>
      <c r="Y905" s="12">
        <f t="shared" si="182"/>
        <v>0</v>
      </c>
      <c r="Z905" s="11">
        <f t="shared" si="185"/>
        <v>0</v>
      </c>
      <c r="AA905" s="11">
        <f t="shared" si="186"/>
        <v>0</v>
      </c>
      <c r="AB905" s="11">
        <f t="shared" si="183"/>
        <v>1</v>
      </c>
      <c r="AC905" s="11">
        <f t="shared" si="184"/>
        <v>1</v>
      </c>
      <c r="AE905" s="11" t="str">
        <f>IF(E905&lt;&gt;"",OR(VLOOKUP(H905,DONNEES!$G$2:$H$7,2,0)="09",VLOOKUP(H905,DONNEES!$G$2:$H$7,2,0)="19"),"")</f>
        <v/>
      </c>
      <c r="AJ905" s="17" t="b">
        <f t="shared" si="187"/>
        <v>1</v>
      </c>
      <c r="AK905" s="11" t="str">
        <f t="shared" si="188"/>
        <v/>
      </c>
      <c r="AL905" s="11" t="str">
        <f t="shared" si="189"/>
        <v/>
      </c>
      <c r="AM905" s="11" t="str">
        <f t="shared" si="191"/>
        <v/>
      </c>
      <c r="AN905" s="11" t="str">
        <f t="shared" si="190"/>
        <v/>
      </c>
    </row>
    <row r="906" spans="1:40" x14ac:dyDescent="0.25">
      <c r="A906" s="6"/>
      <c r="B906" s="6"/>
      <c r="C906" s="2" t="str">
        <f>IFERROR(VLOOKUP(B906,DONNEES!$E:$F,2,0),"")</f>
        <v/>
      </c>
      <c r="D906" s="6"/>
      <c r="E906" s="6"/>
      <c r="F906" s="6"/>
      <c r="G906" s="6"/>
      <c r="H906" s="6"/>
      <c r="I906" s="6"/>
      <c r="J906" s="6"/>
      <c r="K906" s="6"/>
      <c r="L906" s="6"/>
      <c r="M906" s="2" t="str">
        <f>IFERROR(VLOOKUP(L906,DONNEES!$P$2:$Q$8,2,0),"")</f>
        <v/>
      </c>
      <c r="N906" s="6"/>
      <c r="O906" s="18"/>
      <c r="P906" s="18"/>
      <c r="Q906" s="6"/>
      <c r="R906" s="2" t="str">
        <f>IFERROR(VLOOKUP(Q906,DONNEES!$N$2:$O$17,2,0),"")</f>
        <v/>
      </c>
      <c r="S906" s="6"/>
      <c r="T906" s="2" t="str">
        <f>IFERROR(VLOOKUP(S906,DONNEES!$R$2:$S$6,2,0),"")</f>
        <v/>
      </c>
      <c r="V906" s="11" t="str">
        <f t="shared" si="179"/>
        <v/>
      </c>
      <c r="W906" s="11" t="b">
        <f t="shared" si="180"/>
        <v>0</v>
      </c>
      <c r="X906" s="11" t="b">
        <f t="shared" si="181"/>
        <v>0</v>
      </c>
      <c r="Y906" s="12">
        <f t="shared" si="182"/>
        <v>0</v>
      </c>
      <c r="Z906" s="11">
        <f t="shared" si="185"/>
        <v>0</v>
      </c>
      <c r="AA906" s="11">
        <f t="shared" si="186"/>
        <v>0</v>
      </c>
      <c r="AB906" s="11">
        <f t="shared" si="183"/>
        <v>1</v>
      </c>
      <c r="AC906" s="11">
        <f t="shared" si="184"/>
        <v>1</v>
      </c>
      <c r="AE906" s="11" t="str">
        <f>IF(E906&lt;&gt;"",OR(VLOOKUP(H906,DONNEES!$G$2:$H$7,2,0)="09",VLOOKUP(H906,DONNEES!$G$2:$H$7,2,0)="19"),"")</f>
        <v/>
      </c>
      <c r="AJ906" s="17" t="b">
        <f t="shared" si="187"/>
        <v>1</v>
      </c>
      <c r="AK906" s="11" t="str">
        <f t="shared" si="188"/>
        <v/>
      </c>
      <c r="AL906" s="11" t="str">
        <f t="shared" si="189"/>
        <v/>
      </c>
      <c r="AM906" s="11" t="str">
        <f t="shared" si="191"/>
        <v/>
      </c>
      <c r="AN906" s="11" t="str">
        <f t="shared" si="190"/>
        <v/>
      </c>
    </row>
    <row r="907" spans="1:40" x14ac:dyDescent="0.25">
      <c r="A907" s="6"/>
      <c r="B907" s="6"/>
      <c r="C907" s="2" t="str">
        <f>IFERROR(VLOOKUP(B907,DONNEES!$E:$F,2,0),"")</f>
        <v/>
      </c>
      <c r="D907" s="6"/>
      <c r="E907" s="6"/>
      <c r="F907" s="6"/>
      <c r="G907" s="6"/>
      <c r="H907" s="6"/>
      <c r="I907" s="6"/>
      <c r="J907" s="6"/>
      <c r="K907" s="6"/>
      <c r="L907" s="6"/>
      <c r="M907" s="2" t="str">
        <f>IFERROR(VLOOKUP(L907,DONNEES!$P$2:$Q$8,2,0),"")</f>
        <v/>
      </c>
      <c r="N907" s="6"/>
      <c r="O907" s="18"/>
      <c r="P907" s="18"/>
      <c r="Q907" s="6"/>
      <c r="R907" s="2" t="str">
        <f>IFERROR(VLOOKUP(Q907,DONNEES!$N$2:$O$17,2,0),"")</f>
        <v/>
      </c>
      <c r="S907" s="6"/>
      <c r="T907" s="2" t="str">
        <f>IFERROR(VLOOKUP(S907,DONNEES!$R$2:$S$6,2,0),"")</f>
        <v/>
      </c>
      <c r="V907" s="11" t="str">
        <f t="shared" si="179"/>
        <v/>
      </c>
      <c r="W907" s="11" t="b">
        <f t="shared" si="180"/>
        <v>0</v>
      </c>
      <c r="X907" s="11" t="b">
        <f t="shared" si="181"/>
        <v>0</v>
      </c>
      <c r="Y907" s="12">
        <f t="shared" si="182"/>
        <v>0</v>
      </c>
      <c r="Z907" s="11">
        <f t="shared" si="185"/>
        <v>0</v>
      </c>
      <c r="AA907" s="11">
        <f t="shared" si="186"/>
        <v>0</v>
      </c>
      <c r="AB907" s="11">
        <f t="shared" si="183"/>
        <v>1</v>
      </c>
      <c r="AC907" s="11">
        <f t="shared" si="184"/>
        <v>1</v>
      </c>
      <c r="AE907" s="11" t="str">
        <f>IF(E907&lt;&gt;"",OR(VLOOKUP(H907,DONNEES!$G$2:$H$7,2,0)="09",VLOOKUP(H907,DONNEES!$G$2:$H$7,2,0)="19"),"")</f>
        <v/>
      </c>
      <c r="AJ907" s="17" t="b">
        <f t="shared" si="187"/>
        <v>1</v>
      </c>
      <c r="AK907" s="11" t="str">
        <f t="shared" si="188"/>
        <v/>
      </c>
      <c r="AL907" s="11" t="str">
        <f t="shared" si="189"/>
        <v/>
      </c>
      <c r="AM907" s="11" t="str">
        <f t="shared" si="191"/>
        <v/>
      </c>
      <c r="AN907" s="11" t="str">
        <f t="shared" si="190"/>
        <v/>
      </c>
    </row>
    <row r="908" spans="1:40" x14ac:dyDescent="0.25">
      <c r="A908" s="6"/>
      <c r="B908" s="6"/>
      <c r="C908" s="2" t="str">
        <f>IFERROR(VLOOKUP(B908,DONNEES!$E:$F,2,0),"")</f>
        <v/>
      </c>
      <c r="D908" s="6"/>
      <c r="E908" s="6"/>
      <c r="F908" s="6"/>
      <c r="G908" s="6"/>
      <c r="H908" s="6"/>
      <c r="I908" s="6"/>
      <c r="J908" s="6"/>
      <c r="K908" s="6"/>
      <c r="L908" s="6"/>
      <c r="M908" s="2" t="str">
        <f>IFERROR(VLOOKUP(L908,DONNEES!$P$2:$Q$8,2,0),"")</f>
        <v/>
      </c>
      <c r="N908" s="6"/>
      <c r="O908" s="18"/>
      <c r="P908" s="18"/>
      <c r="Q908" s="6"/>
      <c r="R908" s="2" t="str">
        <f>IFERROR(VLOOKUP(Q908,DONNEES!$N$2:$O$17,2,0),"")</f>
        <v/>
      </c>
      <c r="S908" s="6"/>
      <c r="T908" s="2" t="str">
        <f>IFERROR(VLOOKUP(S908,DONNEES!$R$2:$S$6,2,0),"")</f>
        <v/>
      </c>
      <c r="V908" s="11" t="str">
        <f t="shared" si="179"/>
        <v/>
      </c>
      <c r="W908" s="11" t="b">
        <f t="shared" si="180"/>
        <v>0</v>
      </c>
      <c r="X908" s="11" t="b">
        <f t="shared" si="181"/>
        <v>0</v>
      </c>
      <c r="Y908" s="12">
        <f t="shared" si="182"/>
        <v>0</v>
      </c>
      <c r="Z908" s="11">
        <f t="shared" si="185"/>
        <v>0</v>
      </c>
      <c r="AA908" s="11">
        <f t="shared" si="186"/>
        <v>0</v>
      </c>
      <c r="AB908" s="11">
        <f t="shared" si="183"/>
        <v>1</v>
      </c>
      <c r="AC908" s="11">
        <f t="shared" si="184"/>
        <v>1</v>
      </c>
      <c r="AE908" s="11" t="str">
        <f>IF(E908&lt;&gt;"",OR(VLOOKUP(H908,DONNEES!$G$2:$H$7,2,0)="09",VLOOKUP(H908,DONNEES!$G$2:$H$7,2,0)="19"),"")</f>
        <v/>
      </c>
      <c r="AJ908" s="17" t="b">
        <f t="shared" si="187"/>
        <v>1</v>
      </c>
      <c r="AK908" s="11" t="str">
        <f t="shared" si="188"/>
        <v/>
      </c>
      <c r="AL908" s="11" t="str">
        <f t="shared" si="189"/>
        <v/>
      </c>
      <c r="AM908" s="11" t="str">
        <f t="shared" si="191"/>
        <v/>
      </c>
      <c r="AN908" s="11" t="str">
        <f t="shared" si="190"/>
        <v/>
      </c>
    </row>
    <row r="909" spans="1:40" x14ac:dyDescent="0.25">
      <c r="A909" s="6"/>
      <c r="B909" s="6"/>
      <c r="C909" s="2" t="str">
        <f>IFERROR(VLOOKUP(B909,DONNEES!$E:$F,2,0),"")</f>
        <v/>
      </c>
      <c r="D909" s="6"/>
      <c r="E909" s="6"/>
      <c r="F909" s="6"/>
      <c r="G909" s="6"/>
      <c r="H909" s="6"/>
      <c r="I909" s="6"/>
      <c r="J909" s="6"/>
      <c r="K909" s="6"/>
      <c r="L909" s="6"/>
      <c r="M909" s="2" t="str">
        <f>IFERROR(VLOOKUP(L909,DONNEES!$P$2:$Q$8,2,0),"")</f>
        <v/>
      </c>
      <c r="N909" s="6"/>
      <c r="O909" s="18"/>
      <c r="P909" s="18"/>
      <c r="Q909" s="6"/>
      <c r="R909" s="2" t="str">
        <f>IFERROR(VLOOKUP(Q909,DONNEES!$N$2:$O$17,2,0),"")</f>
        <v/>
      </c>
      <c r="S909" s="6"/>
      <c r="T909" s="2" t="str">
        <f>IFERROR(VLOOKUP(S909,DONNEES!$R$2:$S$6,2,0),"")</f>
        <v/>
      </c>
      <c r="V909" s="11" t="str">
        <f t="shared" si="179"/>
        <v/>
      </c>
      <c r="W909" s="11" t="b">
        <f t="shared" si="180"/>
        <v>0</v>
      </c>
      <c r="X909" s="11" t="b">
        <f t="shared" si="181"/>
        <v>0</v>
      </c>
      <c r="Y909" s="12">
        <f t="shared" si="182"/>
        <v>0</v>
      </c>
      <c r="Z909" s="11">
        <f t="shared" si="185"/>
        <v>0</v>
      </c>
      <c r="AA909" s="11">
        <f t="shared" si="186"/>
        <v>0</v>
      </c>
      <c r="AB909" s="11">
        <f t="shared" si="183"/>
        <v>1</v>
      </c>
      <c r="AC909" s="11">
        <f t="shared" si="184"/>
        <v>1</v>
      </c>
      <c r="AE909" s="11" t="str">
        <f>IF(E909&lt;&gt;"",OR(VLOOKUP(H909,DONNEES!$G$2:$H$7,2,0)="09",VLOOKUP(H909,DONNEES!$G$2:$H$7,2,0)="19"),"")</f>
        <v/>
      </c>
      <c r="AJ909" s="17" t="b">
        <f t="shared" si="187"/>
        <v>1</v>
      </c>
      <c r="AK909" s="11" t="str">
        <f t="shared" si="188"/>
        <v/>
      </c>
      <c r="AL909" s="11" t="str">
        <f t="shared" si="189"/>
        <v/>
      </c>
      <c r="AM909" s="11" t="str">
        <f t="shared" si="191"/>
        <v/>
      </c>
      <c r="AN909" s="11" t="str">
        <f t="shared" si="190"/>
        <v/>
      </c>
    </row>
    <row r="910" spans="1:40" x14ac:dyDescent="0.25">
      <c r="A910" s="6"/>
      <c r="B910" s="6"/>
      <c r="C910" s="2" t="str">
        <f>IFERROR(VLOOKUP(B910,DONNEES!$E:$F,2,0),"")</f>
        <v/>
      </c>
      <c r="D910" s="6"/>
      <c r="E910" s="6"/>
      <c r="F910" s="6"/>
      <c r="G910" s="6"/>
      <c r="H910" s="6"/>
      <c r="I910" s="6"/>
      <c r="J910" s="6"/>
      <c r="K910" s="6"/>
      <c r="L910" s="6"/>
      <c r="M910" s="2" t="str">
        <f>IFERROR(VLOOKUP(L910,DONNEES!$P$2:$Q$8,2,0),"")</f>
        <v/>
      </c>
      <c r="N910" s="6"/>
      <c r="O910" s="18"/>
      <c r="P910" s="18"/>
      <c r="Q910" s="6"/>
      <c r="R910" s="2" t="str">
        <f>IFERROR(VLOOKUP(Q910,DONNEES!$N$2:$O$17,2,0),"")</f>
        <v/>
      </c>
      <c r="S910" s="6"/>
      <c r="T910" s="2" t="str">
        <f>IFERROR(VLOOKUP(S910,DONNEES!$R$2:$S$6,2,0),"")</f>
        <v/>
      </c>
      <c r="V910" s="11" t="str">
        <f t="shared" si="179"/>
        <v/>
      </c>
      <c r="W910" s="11" t="b">
        <f t="shared" si="180"/>
        <v>0</v>
      </c>
      <c r="X910" s="11" t="b">
        <f t="shared" si="181"/>
        <v>0</v>
      </c>
      <c r="Y910" s="12">
        <f t="shared" si="182"/>
        <v>0</v>
      </c>
      <c r="Z910" s="11">
        <f t="shared" si="185"/>
        <v>0</v>
      </c>
      <c r="AA910" s="11">
        <f t="shared" si="186"/>
        <v>0</v>
      </c>
      <c r="AB910" s="11">
        <f t="shared" si="183"/>
        <v>1</v>
      </c>
      <c r="AC910" s="11">
        <f t="shared" si="184"/>
        <v>1</v>
      </c>
      <c r="AE910" s="11" t="str">
        <f>IF(E910&lt;&gt;"",OR(VLOOKUP(H910,DONNEES!$G$2:$H$7,2,0)="09",VLOOKUP(H910,DONNEES!$G$2:$H$7,2,0)="19"),"")</f>
        <v/>
      </c>
      <c r="AJ910" s="17" t="b">
        <f t="shared" si="187"/>
        <v>1</v>
      </c>
      <c r="AK910" s="11" t="str">
        <f t="shared" si="188"/>
        <v/>
      </c>
      <c r="AL910" s="11" t="str">
        <f t="shared" si="189"/>
        <v/>
      </c>
      <c r="AM910" s="11" t="str">
        <f t="shared" si="191"/>
        <v/>
      </c>
      <c r="AN910" s="11" t="str">
        <f t="shared" si="190"/>
        <v/>
      </c>
    </row>
    <row r="911" spans="1:40" x14ac:dyDescent="0.25">
      <c r="A911" s="6"/>
      <c r="B911" s="6"/>
      <c r="C911" s="2" t="str">
        <f>IFERROR(VLOOKUP(B911,DONNEES!$E:$F,2,0),"")</f>
        <v/>
      </c>
      <c r="D911" s="6"/>
      <c r="E911" s="6"/>
      <c r="F911" s="6"/>
      <c r="G911" s="6"/>
      <c r="H911" s="6"/>
      <c r="I911" s="6"/>
      <c r="J911" s="6"/>
      <c r="K911" s="6"/>
      <c r="L911" s="6"/>
      <c r="M911" s="2" t="str">
        <f>IFERROR(VLOOKUP(L911,DONNEES!$P$2:$Q$8,2,0),"")</f>
        <v/>
      </c>
      <c r="N911" s="6"/>
      <c r="O911" s="18"/>
      <c r="P911" s="18"/>
      <c r="Q911" s="6"/>
      <c r="R911" s="2" t="str">
        <f>IFERROR(VLOOKUP(Q911,DONNEES!$N$2:$O$17,2,0),"")</f>
        <v/>
      </c>
      <c r="S911" s="6"/>
      <c r="T911" s="2" t="str">
        <f>IFERROR(VLOOKUP(S911,DONNEES!$R$2:$S$6,2,0),"")</f>
        <v/>
      </c>
      <c r="V911" s="11" t="str">
        <f t="shared" ref="V911:V974" si="192">LEFT(H911,1)</f>
        <v/>
      </c>
      <c r="W911" s="11" t="b">
        <f t="shared" ref="W911:W974" si="193">SUMIFS(I:I,A:A,A911,V:V,"D")&lt;&gt;SUMIFS(I:I,A:A,A911,V:V,"C")</f>
        <v>0</v>
      </c>
      <c r="X911" s="11" t="b">
        <f t="shared" ref="X911:X974" si="194">IF(V911&lt;&gt;"",OR(AND(NOT(ISBLANK(B911)),NOT(ISBLANK(D911))),AND(ISBLANK(B911),ISBLANK(D911))),FALSE)</f>
        <v>0</v>
      </c>
      <c r="Y911" s="12">
        <f t="shared" ref="Y911:Y974" si="195">IF(W911=FALSE,0,1)</f>
        <v>0</v>
      </c>
      <c r="Z911" s="11">
        <f t="shared" si="185"/>
        <v>0</v>
      </c>
      <c r="AA911" s="11">
        <f t="shared" si="186"/>
        <v>0</v>
      </c>
      <c r="AB911" s="11">
        <f t="shared" ref="AB911:AB974" si="196">IF(A911&lt;&gt;0,0,1)</f>
        <v>1</v>
      </c>
      <c r="AC911" s="11">
        <f t="shared" ref="AC911:AC974" si="197">IF(H911&lt;&gt;0,0,1)</f>
        <v>1</v>
      </c>
      <c r="AE911" s="11" t="str">
        <f>IF(E911&lt;&gt;"",OR(VLOOKUP(H911,DONNEES!$G$2:$H$7,2,0)="09",VLOOKUP(H911,DONNEES!$G$2:$H$7,2,0)="19"),"")</f>
        <v/>
      </c>
      <c r="AJ911" s="17" t="b">
        <f t="shared" si="187"/>
        <v>1</v>
      </c>
      <c r="AK911" s="11" t="str">
        <f t="shared" si="188"/>
        <v/>
      </c>
      <c r="AL911" s="11" t="str">
        <f t="shared" si="189"/>
        <v/>
      </c>
      <c r="AM911" s="11" t="str">
        <f t="shared" si="191"/>
        <v/>
      </c>
      <c r="AN911" s="11" t="str">
        <f t="shared" si="190"/>
        <v/>
      </c>
    </row>
    <row r="912" spans="1:40" x14ac:dyDescent="0.25">
      <c r="A912" s="6"/>
      <c r="B912" s="6"/>
      <c r="C912" s="2" t="str">
        <f>IFERROR(VLOOKUP(B912,DONNEES!$E:$F,2,0),"")</f>
        <v/>
      </c>
      <c r="D912" s="6"/>
      <c r="E912" s="6"/>
      <c r="F912" s="6"/>
      <c r="G912" s="6"/>
      <c r="H912" s="6"/>
      <c r="I912" s="6"/>
      <c r="J912" s="6"/>
      <c r="K912" s="6"/>
      <c r="L912" s="6"/>
      <c r="M912" s="2" t="str">
        <f>IFERROR(VLOOKUP(L912,DONNEES!$P$2:$Q$8,2,0),"")</f>
        <v/>
      </c>
      <c r="N912" s="6"/>
      <c r="O912" s="18"/>
      <c r="P912" s="18"/>
      <c r="Q912" s="6"/>
      <c r="R912" s="2" t="str">
        <f>IFERROR(VLOOKUP(Q912,DONNEES!$N$2:$O$17,2,0),"")</f>
        <v/>
      </c>
      <c r="S912" s="6"/>
      <c r="T912" s="2" t="str">
        <f>IFERROR(VLOOKUP(S912,DONNEES!$R$2:$S$6,2,0),"")</f>
        <v/>
      </c>
      <c r="V912" s="11" t="str">
        <f t="shared" si="192"/>
        <v/>
      </c>
      <c r="W912" s="11" t="b">
        <f t="shared" si="193"/>
        <v>0</v>
      </c>
      <c r="X912" s="11" t="b">
        <f t="shared" si="194"/>
        <v>0</v>
      </c>
      <c r="Y912" s="12">
        <f t="shared" si="195"/>
        <v>0</v>
      </c>
      <c r="Z912" s="11">
        <f t="shared" ref="Z912:Z975" si="198">IF(X912=FALSE,0,1)</f>
        <v>0</v>
      </c>
      <c r="AA912" s="11">
        <f t="shared" ref="AA912:AA975" si="199">AB912-AC912</f>
        <v>0</v>
      </c>
      <c r="AB912" s="11">
        <f t="shared" si="196"/>
        <v>1</v>
      </c>
      <c r="AC912" s="11">
        <f t="shared" si="197"/>
        <v>1</v>
      </c>
      <c r="AE912" s="11" t="str">
        <f>IF(E912&lt;&gt;"",OR(VLOOKUP(H912,DONNEES!$G$2:$H$7,2,0)="09",VLOOKUP(H912,DONNEES!$G$2:$H$7,2,0)="19"),"")</f>
        <v/>
      </c>
      <c r="AJ912" s="17" t="b">
        <f t="shared" ref="AJ912:AJ975" si="200">IF(D912="",E912="",IF(D912&lt;&gt;"",E912&lt;&gt;""))</f>
        <v>1</v>
      </c>
      <c r="AK912" s="11" t="str">
        <f t="shared" ref="AK912:AK975" si="201">LEFT(B912,1)</f>
        <v/>
      </c>
      <c r="AL912" s="11" t="str">
        <f t="shared" ref="AL912:AL975" si="202">IF(AK912="635","7","")</f>
        <v/>
      </c>
      <c r="AM912" s="11" t="str">
        <f t="shared" si="191"/>
        <v/>
      </c>
      <c r="AN912" s="11" t="str">
        <f t="shared" si="190"/>
        <v/>
      </c>
    </row>
    <row r="913" spans="1:40" x14ac:dyDescent="0.25">
      <c r="A913" s="6"/>
      <c r="B913" s="6"/>
      <c r="C913" s="2" t="str">
        <f>IFERROR(VLOOKUP(B913,DONNEES!$E:$F,2,0),"")</f>
        <v/>
      </c>
      <c r="D913" s="6"/>
      <c r="E913" s="6"/>
      <c r="F913" s="6"/>
      <c r="G913" s="6"/>
      <c r="H913" s="6"/>
      <c r="I913" s="6"/>
      <c r="J913" s="6"/>
      <c r="K913" s="6"/>
      <c r="L913" s="6"/>
      <c r="M913" s="2" t="str">
        <f>IFERROR(VLOOKUP(L913,DONNEES!$P$2:$Q$8,2,0),"")</f>
        <v/>
      </c>
      <c r="N913" s="6"/>
      <c r="O913" s="18"/>
      <c r="P913" s="18"/>
      <c r="Q913" s="6"/>
      <c r="R913" s="2" t="str">
        <f>IFERROR(VLOOKUP(Q913,DONNEES!$N$2:$O$17,2,0),"")</f>
        <v/>
      </c>
      <c r="S913" s="6"/>
      <c r="T913" s="2" t="str">
        <f>IFERROR(VLOOKUP(S913,DONNEES!$R$2:$S$6,2,0),"")</f>
        <v/>
      </c>
      <c r="V913" s="11" t="str">
        <f t="shared" si="192"/>
        <v/>
      </c>
      <c r="W913" s="11" t="b">
        <f t="shared" si="193"/>
        <v>0</v>
      </c>
      <c r="X913" s="11" t="b">
        <f t="shared" si="194"/>
        <v>0</v>
      </c>
      <c r="Y913" s="12">
        <f t="shared" si="195"/>
        <v>0</v>
      </c>
      <c r="Z913" s="11">
        <f t="shared" si="198"/>
        <v>0</v>
      </c>
      <c r="AA913" s="11">
        <f t="shared" si="199"/>
        <v>0</v>
      </c>
      <c r="AB913" s="11">
        <f t="shared" si="196"/>
        <v>1</v>
      </c>
      <c r="AC913" s="11">
        <f t="shared" si="197"/>
        <v>1</v>
      </c>
      <c r="AE913" s="11" t="str">
        <f>IF(E913&lt;&gt;"",OR(VLOOKUP(H913,DONNEES!$G$2:$H$7,2,0)="09",VLOOKUP(H913,DONNEES!$G$2:$H$7,2,0)="19"),"")</f>
        <v/>
      </c>
      <c r="AJ913" s="17" t="b">
        <f t="shared" si="200"/>
        <v>1</v>
      </c>
      <c r="AK913" s="11" t="str">
        <f t="shared" si="201"/>
        <v/>
      </c>
      <c r="AL913" s="11" t="str">
        <f t="shared" si="202"/>
        <v/>
      </c>
      <c r="AM913" s="11" t="str">
        <f t="shared" si="191"/>
        <v/>
      </c>
      <c r="AN913" s="11" t="str">
        <f t="shared" si="190"/>
        <v/>
      </c>
    </row>
    <row r="914" spans="1:40" x14ac:dyDescent="0.25">
      <c r="A914" s="6"/>
      <c r="B914" s="6"/>
      <c r="C914" s="2" t="str">
        <f>IFERROR(VLOOKUP(B914,DONNEES!$E:$F,2,0),"")</f>
        <v/>
      </c>
      <c r="D914" s="6"/>
      <c r="E914" s="6"/>
      <c r="F914" s="6"/>
      <c r="G914" s="6"/>
      <c r="H914" s="6"/>
      <c r="I914" s="6"/>
      <c r="J914" s="6"/>
      <c r="K914" s="6"/>
      <c r="L914" s="6"/>
      <c r="M914" s="2" t="str">
        <f>IFERROR(VLOOKUP(L914,DONNEES!$P$2:$Q$8,2,0),"")</f>
        <v/>
      </c>
      <c r="N914" s="6"/>
      <c r="O914" s="18"/>
      <c r="P914" s="18"/>
      <c r="Q914" s="6"/>
      <c r="R914" s="2" t="str">
        <f>IFERROR(VLOOKUP(Q914,DONNEES!$N$2:$O$17,2,0),"")</f>
        <v/>
      </c>
      <c r="S914" s="6"/>
      <c r="T914" s="2" t="str">
        <f>IFERROR(VLOOKUP(S914,DONNEES!$R$2:$S$6,2,0),"")</f>
        <v/>
      </c>
      <c r="V914" s="11" t="str">
        <f t="shared" si="192"/>
        <v/>
      </c>
      <c r="W914" s="11" t="b">
        <f t="shared" si="193"/>
        <v>0</v>
      </c>
      <c r="X914" s="11" t="b">
        <f t="shared" si="194"/>
        <v>0</v>
      </c>
      <c r="Y914" s="12">
        <f t="shared" si="195"/>
        <v>0</v>
      </c>
      <c r="Z914" s="11">
        <f t="shared" si="198"/>
        <v>0</v>
      </c>
      <c r="AA914" s="11">
        <f t="shared" si="199"/>
        <v>0</v>
      </c>
      <c r="AB914" s="11">
        <f t="shared" si="196"/>
        <v>1</v>
      </c>
      <c r="AC914" s="11">
        <f t="shared" si="197"/>
        <v>1</v>
      </c>
      <c r="AE914" s="11" t="str">
        <f>IF(E914&lt;&gt;"",OR(VLOOKUP(H914,DONNEES!$G$2:$H$7,2,0)="09",VLOOKUP(H914,DONNEES!$G$2:$H$7,2,0)="19"),"")</f>
        <v/>
      </c>
      <c r="AJ914" s="17" t="b">
        <f t="shared" si="200"/>
        <v>1</v>
      </c>
      <c r="AK914" s="11" t="str">
        <f t="shared" si="201"/>
        <v/>
      </c>
      <c r="AL914" s="11" t="str">
        <f t="shared" si="202"/>
        <v/>
      </c>
      <c r="AM914" s="11" t="str">
        <f t="shared" si="191"/>
        <v/>
      </c>
      <c r="AN914" s="11" t="str">
        <f t="shared" si="190"/>
        <v/>
      </c>
    </row>
    <row r="915" spans="1:40" x14ac:dyDescent="0.25">
      <c r="A915" s="6"/>
      <c r="B915" s="6"/>
      <c r="C915" s="2" t="str">
        <f>IFERROR(VLOOKUP(B915,DONNEES!$E:$F,2,0),"")</f>
        <v/>
      </c>
      <c r="D915" s="6"/>
      <c r="E915" s="6"/>
      <c r="F915" s="6"/>
      <c r="G915" s="6"/>
      <c r="H915" s="6"/>
      <c r="I915" s="6"/>
      <c r="J915" s="6"/>
      <c r="K915" s="6"/>
      <c r="L915" s="6"/>
      <c r="M915" s="2" t="str">
        <f>IFERROR(VLOOKUP(L915,DONNEES!$P$2:$Q$8,2,0),"")</f>
        <v/>
      </c>
      <c r="N915" s="6"/>
      <c r="O915" s="18"/>
      <c r="P915" s="18"/>
      <c r="Q915" s="6"/>
      <c r="R915" s="2" t="str">
        <f>IFERROR(VLOOKUP(Q915,DONNEES!$N$2:$O$17,2,0),"")</f>
        <v/>
      </c>
      <c r="S915" s="6"/>
      <c r="T915" s="2" t="str">
        <f>IFERROR(VLOOKUP(S915,DONNEES!$R$2:$S$6,2,0),"")</f>
        <v/>
      </c>
      <c r="V915" s="11" t="str">
        <f t="shared" si="192"/>
        <v/>
      </c>
      <c r="W915" s="11" t="b">
        <f t="shared" si="193"/>
        <v>0</v>
      </c>
      <c r="X915" s="11" t="b">
        <f t="shared" si="194"/>
        <v>0</v>
      </c>
      <c r="Y915" s="12">
        <f t="shared" si="195"/>
        <v>0</v>
      </c>
      <c r="Z915" s="11">
        <f t="shared" si="198"/>
        <v>0</v>
      </c>
      <c r="AA915" s="11">
        <f t="shared" si="199"/>
        <v>0</v>
      </c>
      <c r="AB915" s="11">
        <f t="shared" si="196"/>
        <v>1</v>
      </c>
      <c r="AC915" s="11">
        <f t="shared" si="197"/>
        <v>1</v>
      </c>
      <c r="AE915" s="11" t="str">
        <f>IF(E915&lt;&gt;"",OR(VLOOKUP(H915,DONNEES!$G$2:$H$7,2,0)="09",VLOOKUP(H915,DONNEES!$G$2:$H$7,2,0)="19"),"")</f>
        <v/>
      </c>
      <c r="AJ915" s="17" t="b">
        <f t="shared" si="200"/>
        <v>1</v>
      </c>
      <c r="AK915" s="11" t="str">
        <f t="shared" si="201"/>
        <v/>
      </c>
      <c r="AL915" s="11" t="str">
        <f t="shared" si="202"/>
        <v/>
      </c>
      <c r="AM915" s="11" t="str">
        <f t="shared" si="191"/>
        <v/>
      </c>
      <c r="AN915" s="11" t="str">
        <f t="shared" si="190"/>
        <v/>
      </c>
    </row>
    <row r="916" spans="1:40" x14ac:dyDescent="0.25">
      <c r="A916" s="6"/>
      <c r="B916" s="6"/>
      <c r="C916" s="2" t="str">
        <f>IFERROR(VLOOKUP(B916,DONNEES!$E:$F,2,0),"")</f>
        <v/>
      </c>
      <c r="D916" s="6"/>
      <c r="E916" s="6"/>
      <c r="F916" s="6"/>
      <c r="G916" s="6"/>
      <c r="H916" s="6"/>
      <c r="I916" s="6"/>
      <c r="J916" s="6"/>
      <c r="K916" s="6"/>
      <c r="L916" s="6"/>
      <c r="M916" s="2" t="str">
        <f>IFERROR(VLOOKUP(L916,DONNEES!$P$2:$Q$8,2,0),"")</f>
        <v/>
      </c>
      <c r="N916" s="6"/>
      <c r="O916" s="18"/>
      <c r="P916" s="18"/>
      <c r="Q916" s="6"/>
      <c r="R916" s="2" t="str">
        <f>IFERROR(VLOOKUP(Q916,DONNEES!$N$2:$O$17,2,0),"")</f>
        <v/>
      </c>
      <c r="S916" s="6"/>
      <c r="T916" s="2" t="str">
        <f>IFERROR(VLOOKUP(S916,DONNEES!$R$2:$S$6,2,0),"")</f>
        <v/>
      </c>
      <c r="V916" s="11" t="str">
        <f t="shared" si="192"/>
        <v/>
      </c>
      <c r="W916" s="11" t="b">
        <f t="shared" si="193"/>
        <v>0</v>
      </c>
      <c r="X916" s="11" t="b">
        <f t="shared" si="194"/>
        <v>0</v>
      </c>
      <c r="Y916" s="12">
        <f t="shared" si="195"/>
        <v>0</v>
      </c>
      <c r="Z916" s="11">
        <f t="shared" si="198"/>
        <v>0</v>
      </c>
      <c r="AA916" s="11">
        <f t="shared" si="199"/>
        <v>0</v>
      </c>
      <c r="AB916" s="11">
        <f t="shared" si="196"/>
        <v>1</v>
      </c>
      <c r="AC916" s="11">
        <f t="shared" si="197"/>
        <v>1</v>
      </c>
      <c r="AE916" s="11" t="str">
        <f>IF(E916&lt;&gt;"",OR(VLOOKUP(H916,DONNEES!$G$2:$H$7,2,0)="09",VLOOKUP(H916,DONNEES!$G$2:$H$7,2,0)="19"),"")</f>
        <v/>
      </c>
      <c r="AJ916" s="17" t="b">
        <f t="shared" si="200"/>
        <v>1</v>
      </c>
      <c r="AK916" s="11" t="str">
        <f t="shared" si="201"/>
        <v/>
      </c>
      <c r="AL916" s="11" t="str">
        <f t="shared" si="202"/>
        <v/>
      </c>
      <c r="AM916" s="11" t="str">
        <f t="shared" si="191"/>
        <v/>
      </c>
      <c r="AN916" s="11" t="str">
        <f t="shared" si="190"/>
        <v/>
      </c>
    </row>
    <row r="917" spans="1:40" x14ac:dyDescent="0.25">
      <c r="A917" s="6"/>
      <c r="B917" s="6"/>
      <c r="C917" s="2" t="str">
        <f>IFERROR(VLOOKUP(B917,DONNEES!$E:$F,2,0),"")</f>
        <v/>
      </c>
      <c r="D917" s="6"/>
      <c r="E917" s="6"/>
      <c r="F917" s="6"/>
      <c r="G917" s="6"/>
      <c r="H917" s="6"/>
      <c r="I917" s="6"/>
      <c r="J917" s="6"/>
      <c r="K917" s="6"/>
      <c r="L917" s="6"/>
      <c r="M917" s="2" t="str">
        <f>IFERROR(VLOOKUP(L917,DONNEES!$P$2:$Q$8,2,0),"")</f>
        <v/>
      </c>
      <c r="N917" s="6"/>
      <c r="O917" s="18"/>
      <c r="P917" s="18"/>
      <c r="Q917" s="6"/>
      <c r="R917" s="2" t="str">
        <f>IFERROR(VLOOKUP(Q917,DONNEES!$N$2:$O$17,2,0),"")</f>
        <v/>
      </c>
      <c r="S917" s="6"/>
      <c r="T917" s="2" t="str">
        <f>IFERROR(VLOOKUP(S917,DONNEES!$R$2:$S$6,2,0),"")</f>
        <v/>
      </c>
      <c r="V917" s="11" t="str">
        <f t="shared" si="192"/>
        <v/>
      </c>
      <c r="W917" s="11" t="b">
        <f t="shared" si="193"/>
        <v>0</v>
      </c>
      <c r="X917" s="11" t="b">
        <f t="shared" si="194"/>
        <v>0</v>
      </c>
      <c r="Y917" s="12">
        <f t="shared" si="195"/>
        <v>0</v>
      </c>
      <c r="Z917" s="11">
        <f t="shared" si="198"/>
        <v>0</v>
      </c>
      <c r="AA917" s="11">
        <f t="shared" si="199"/>
        <v>0</v>
      </c>
      <c r="AB917" s="11">
        <f t="shared" si="196"/>
        <v>1</v>
      </c>
      <c r="AC917" s="11">
        <f t="shared" si="197"/>
        <v>1</v>
      </c>
      <c r="AE917" s="11" t="str">
        <f>IF(E917&lt;&gt;"",OR(VLOOKUP(H917,DONNEES!$G$2:$H$7,2,0)="09",VLOOKUP(H917,DONNEES!$G$2:$H$7,2,0)="19"),"")</f>
        <v/>
      </c>
      <c r="AJ917" s="17" t="b">
        <f t="shared" si="200"/>
        <v>1</v>
      </c>
      <c r="AK917" s="11" t="str">
        <f t="shared" si="201"/>
        <v/>
      </c>
      <c r="AL917" s="11" t="str">
        <f t="shared" si="202"/>
        <v/>
      </c>
      <c r="AM917" s="11" t="str">
        <f t="shared" si="191"/>
        <v/>
      </c>
      <c r="AN917" s="11" t="str">
        <f t="shared" si="190"/>
        <v/>
      </c>
    </row>
    <row r="918" spans="1:40" x14ac:dyDescent="0.25">
      <c r="A918" s="6"/>
      <c r="B918" s="6"/>
      <c r="C918" s="2" t="str">
        <f>IFERROR(VLOOKUP(B918,DONNEES!$E:$F,2,0),"")</f>
        <v/>
      </c>
      <c r="D918" s="6"/>
      <c r="E918" s="6"/>
      <c r="F918" s="6"/>
      <c r="G918" s="6"/>
      <c r="H918" s="6"/>
      <c r="I918" s="6"/>
      <c r="J918" s="6"/>
      <c r="K918" s="6"/>
      <c r="L918" s="6"/>
      <c r="M918" s="2" t="str">
        <f>IFERROR(VLOOKUP(L918,DONNEES!$P$2:$Q$8,2,0),"")</f>
        <v/>
      </c>
      <c r="N918" s="6"/>
      <c r="O918" s="18"/>
      <c r="P918" s="18"/>
      <c r="Q918" s="6"/>
      <c r="R918" s="2" t="str">
        <f>IFERROR(VLOOKUP(Q918,DONNEES!$N$2:$O$17,2,0),"")</f>
        <v/>
      </c>
      <c r="S918" s="6"/>
      <c r="T918" s="2" t="str">
        <f>IFERROR(VLOOKUP(S918,DONNEES!$R$2:$S$6,2,0),"")</f>
        <v/>
      </c>
      <c r="V918" s="11" t="str">
        <f t="shared" si="192"/>
        <v/>
      </c>
      <c r="W918" s="11" t="b">
        <f t="shared" si="193"/>
        <v>0</v>
      </c>
      <c r="X918" s="11" t="b">
        <f t="shared" si="194"/>
        <v>0</v>
      </c>
      <c r="Y918" s="12">
        <f t="shared" si="195"/>
        <v>0</v>
      </c>
      <c r="Z918" s="11">
        <f t="shared" si="198"/>
        <v>0</v>
      </c>
      <c r="AA918" s="11">
        <f t="shared" si="199"/>
        <v>0</v>
      </c>
      <c r="AB918" s="11">
        <f t="shared" si="196"/>
        <v>1</v>
      </c>
      <c r="AC918" s="11">
        <f t="shared" si="197"/>
        <v>1</v>
      </c>
      <c r="AE918" s="11" t="str">
        <f>IF(E918&lt;&gt;"",OR(VLOOKUP(H918,DONNEES!$G$2:$H$7,2,0)="09",VLOOKUP(H918,DONNEES!$G$2:$H$7,2,0)="19"),"")</f>
        <v/>
      </c>
      <c r="AJ918" s="17" t="b">
        <f t="shared" si="200"/>
        <v>1</v>
      </c>
      <c r="AK918" s="11" t="str">
        <f t="shared" si="201"/>
        <v/>
      </c>
      <c r="AL918" s="11" t="str">
        <f t="shared" si="202"/>
        <v/>
      </c>
      <c r="AM918" s="11" t="str">
        <f t="shared" si="191"/>
        <v/>
      </c>
      <c r="AN918" s="11" t="str">
        <f t="shared" si="190"/>
        <v/>
      </c>
    </row>
    <row r="919" spans="1:40" x14ac:dyDescent="0.25">
      <c r="A919" s="6"/>
      <c r="B919" s="6"/>
      <c r="C919" s="2" t="str">
        <f>IFERROR(VLOOKUP(B919,DONNEES!$E:$F,2,0),"")</f>
        <v/>
      </c>
      <c r="D919" s="6"/>
      <c r="E919" s="6"/>
      <c r="F919" s="6"/>
      <c r="G919" s="6"/>
      <c r="H919" s="6"/>
      <c r="I919" s="6"/>
      <c r="J919" s="6"/>
      <c r="K919" s="6"/>
      <c r="L919" s="6"/>
      <c r="M919" s="2" t="str">
        <f>IFERROR(VLOOKUP(L919,DONNEES!$P$2:$Q$8,2,0),"")</f>
        <v/>
      </c>
      <c r="N919" s="6"/>
      <c r="O919" s="18"/>
      <c r="P919" s="18"/>
      <c r="Q919" s="6"/>
      <c r="R919" s="2" t="str">
        <f>IFERROR(VLOOKUP(Q919,DONNEES!$N$2:$O$17,2,0),"")</f>
        <v/>
      </c>
      <c r="S919" s="6"/>
      <c r="T919" s="2" t="str">
        <f>IFERROR(VLOOKUP(S919,DONNEES!$R$2:$S$6,2,0),"")</f>
        <v/>
      </c>
      <c r="V919" s="11" t="str">
        <f t="shared" si="192"/>
        <v/>
      </c>
      <c r="W919" s="11" t="b">
        <f t="shared" si="193"/>
        <v>0</v>
      </c>
      <c r="X919" s="11" t="b">
        <f t="shared" si="194"/>
        <v>0</v>
      </c>
      <c r="Y919" s="12">
        <f t="shared" si="195"/>
        <v>0</v>
      </c>
      <c r="Z919" s="11">
        <f t="shared" si="198"/>
        <v>0</v>
      </c>
      <c r="AA919" s="11">
        <f t="shared" si="199"/>
        <v>0</v>
      </c>
      <c r="AB919" s="11">
        <f t="shared" si="196"/>
        <v>1</v>
      </c>
      <c r="AC919" s="11">
        <f t="shared" si="197"/>
        <v>1</v>
      </c>
      <c r="AE919" s="11" t="str">
        <f>IF(E919&lt;&gt;"",OR(VLOOKUP(H919,DONNEES!$G$2:$H$7,2,0)="09",VLOOKUP(H919,DONNEES!$G$2:$H$7,2,0)="19"),"")</f>
        <v/>
      </c>
      <c r="AJ919" s="17" t="b">
        <f t="shared" si="200"/>
        <v>1</v>
      </c>
      <c r="AK919" s="11" t="str">
        <f t="shared" si="201"/>
        <v/>
      </c>
      <c r="AL919" s="11" t="str">
        <f t="shared" si="202"/>
        <v/>
      </c>
      <c r="AM919" s="11" t="str">
        <f t="shared" si="191"/>
        <v/>
      </c>
      <c r="AN919" s="11" t="str">
        <f t="shared" si="190"/>
        <v/>
      </c>
    </row>
    <row r="920" spans="1:40" x14ac:dyDescent="0.25">
      <c r="A920" s="6"/>
      <c r="B920" s="6"/>
      <c r="C920" s="2" t="str">
        <f>IFERROR(VLOOKUP(B920,DONNEES!$E:$F,2,0),"")</f>
        <v/>
      </c>
      <c r="D920" s="6"/>
      <c r="E920" s="6"/>
      <c r="F920" s="6"/>
      <c r="G920" s="6"/>
      <c r="H920" s="6"/>
      <c r="I920" s="6"/>
      <c r="J920" s="6"/>
      <c r="K920" s="6"/>
      <c r="L920" s="6"/>
      <c r="M920" s="2" t="str">
        <f>IFERROR(VLOOKUP(L920,DONNEES!$P$2:$Q$8,2,0),"")</f>
        <v/>
      </c>
      <c r="N920" s="6"/>
      <c r="O920" s="18"/>
      <c r="P920" s="18"/>
      <c r="Q920" s="6"/>
      <c r="R920" s="2" t="str">
        <f>IFERROR(VLOOKUP(Q920,DONNEES!$N$2:$O$17,2,0),"")</f>
        <v/>
      </c>
      <c r="S920" s="6"/>
      <c r="T920" s="2" t="str">
        <f>IFERROR(VLOOKUP(S920,DONNEES!$R$2:$S$6,2,0),"")</f>
        <v/>
      </c>
      <c r="V920" s="11" t="str">
        <f t="shared" si="192"/>
        <v/>
      </c>
      <c r="W920" s="11" t="b">
        <f t="shared" si="193"/>
        <v>0</v>
      </c>
      <c r="X920" s="11" t="b">
        <f t="shared" si="194"/>
        <v>0</v>
      </c>
      <c r="Y920" s="12">
        <f t="shared" si="195"/>
        <v>0</v>
      </c>
      <c r="Z920" s="11">
        <f t="shared" si="198"/>
        <v>0</v>
      </c>
      <c r="AA920" s="11">
        <f t="shared" si="199"/>
        <v>0</v>
      </c>
      <c r="AB920" s="11">
        <f t="shared" si="196"/>
        <v>1</v>
      </c>
      <c r="AC920" s="11">
        <f t="shared" si="197"/>
        <v>1</v>
      </c>
      <c r="AE920" s="11" t="str">
        <f>IF(E920&lt;&gt;"",OR(VLOOKUP(H920,DONNEES!$G$2:$H$7,2,0)="09",VLOOKUP(H920,DONNEES!$G$2:$H$7,2,0)="19"),"")</f>
        <v/>
      </c>
      <c r="AJ920" s="17" t="b">
        <f t="shared" si="200"/>
        <v>1</v>
      </c>
      <c r="AK920" s="11" t="str">
        <f t="shared" si="201"/>
        <v/>
      </c>
      <c r="AL920" s="11" t="str">
        <f t="shared" si="202"/>
        <v/>
      </c>
      <c r="AM920" s="11" t="str">
        <f t="shared" si="191"/>
        <v/>
      </c>
      <c r="AN920" s="11" t="str">
        <f t="shared" si="190"/>
        <v/>
      </c>
    </row>
    <row r="921" spans="1:40" x14ac:dyDescent="0.25">
      <c r="A921" s="6"/>
      <c r="B921" s="6"/>
      <c r="C921" s="2" t="str">
        <f>IFERROR(VLOOKUP(B921,DONNEES!$E:$F,2,0),"")</f>
        <v/>
      </c>
      <c r="D921" s="6"/>
      <c r="E921" s="6"/>
      <c r="F921" s="6"/>
      <c r="G921" s="6"/>
      <c r="H921" s="6"/>
      <c r="I921" s="6"/>
      <c r="J921" s="6"/>
      <c r="K921" s="6"/>
      <c r="L921" s="6"/>
      <c r="M921" s="2" t="str">
        <f>IFERROR(VLOOKUP(L921,DONNEES!$P$2:$Q$8,2,0),"")</f>
        <v/>
      </c>
      <c r="N921" s="6"/>
      <c r="O921" s="18"/>
      <c r="P921" s="18"/>
      <c r="Q921" s="6"/>
      <c r="R921" s="2" t="str">
        <f>IFERROR(VLOOKUP(Q921,DONNEES!$N$2:$O$17,2,0),"")</f>
        <v/>
      </c>
      <c r="S921" s="6"/>
      <c r="T921" s="2" t="str">
        <f>IFERROR(VLOOKUP(S921,DONNEES!$R$2:$S$6,2,0),"")</f>
        <v/>
      </c>
      <c r="V921" s="11" t="str">
        <f t="shared" si="192"/>
        <v/>
      </c>
      <c r="W921" s="11" t="b">
        <f t="shared" si="193"/>
        <v>0</v>
      </c>
      <c r="X921" s="11" t="b">
        <f t="shared" si="194"/>
        <v>0</v>
      </c>
      <c r="Y921" s="12">
        <f t="shared" si="195"/>
        <v>0</v>
      </c>
      <c r="Z921" s="11">
        <f t="shared" si="198"/>
        <v>0</v>
      </c>
      <c r="AA921" s="11">
        <f t="shared" si="199"/>
        <v>0</v>
      </c>
      <c r="AB921" s="11">
        <f t="shared" si="196"/>
        <v>1</v>
      </c>
      <c r="AC921" s="11">
        <f t="shared" si="197"/>
        <v>1</v>
      </c>
      <c r="AE921" s="11" t="str">
        <f>IF(E921&lt;&gt;"",OR(VLOOKUP(H921,DONNEES!$G$2:$H$7,2,0)="09",VLOOKUP(H921,DONNEES!$G$2:$H$7,2,0)="19"),"")</f>
        <v/>
      </c>
      <c r="AJ921" s="17" t="b">
        <f t="shared" si="200"/>
        <v>1</v>
      </c>
      <c r="AK921" s="11" t="str">
        <f t="shared" si="201"/>
        <v/>
      </c>
      <c r="AL921" s="11" t="str">
        <f t="shared" si="202"/>
        <v/>
      </c>
      <c r="AM921" s="11" t="str">
        <f t="shared" si="191"/>
        <v/>
      </c>
      <c r="AN921" s="11" t="str">
        <f t="shared" ref="AN921:AN984" si="203">IF(AL921&lt;&gt;"",AL921,AM921)</f>
        <v/>
      </c>
    </row>
    <row r="922" spans="1:40" x14ac:dyDescent="0.25">
      <c r="A922" s="6"/>
      <c r="B922" s="6"/>
      <c r="C922" s="2" t="str">
        <f>IFERROR(VLOOKUP(B922,DONNEES!$E:$F,2,0),"")</f>
        <v/>
      </c>
      <c r="D922" s="6"/>
      <c r="E922" s="6"/>
      <c r="F922" s="6"/>
      <c r="G922" s="6"/>
      <c r="H922" s="6"/>
      <c r="I922" s="6"/>
      <c r="J922" s="6"/>
      <c r="K922" s="6"/>
      <c r="L922" s="6"/>
      <c r="M922" s="2" t="str">
        <f>IFERROR(VLOOKUP(L922,DONNEES!$P$2:$Q$8,2,0),"")</f>
        <v/>
      </c>
      <c r="N922" s="6"/>
      <c r="O922" s="18"/>
      <c r="P922" s="18"/>
      <c r="Q922" s="6"/>
      <c r="R922" s="2" t="str">
        <f>IFERROR(VLOOKUP(Q922,DONNEES!$N$2:$O$17,2,0),"")</f>
        <v/>
      </c>
      <c r="S922" s="6"/>
      <c r="T922" s="2" t="str">
        <f>IFERROR(VLOOKUP(S922,DONNEES!$R$2:$S$6,2,0),"")</f>
        <v/>
      </c>
      <c r="V922" s="11" t="str">
        <f t="shared" si="192"/>
        <v/>
      </c>
      <c r="W922" s="11" t="b">
        <f t="shared" si="193"/>
        <v>0</v>
      </c>
      <c r="X922" s="11" t="b">
        <f t="shared" si="194"/>
        <v>0</v>
      </c>
      <c r="Y922" s="12">
        <f t="shared" si="195"/>
        <v>0</v>
      </c>
      <c r="Z922" s="11">
        <f t="shared" si="198"/>
        <v>0</v>
      </c>
      <c r="AA922" s="11">
        <f t="shared" si="199"/>
        <v>0</v>
      </c>
      <c r="AB922" s="11">
        <f t="shared" si="196"/>
        <v>1</v>
      </c>
      <c r="AC922" s="11">
        <f t="shared" si="197"/>
        <v>1</v>
      </c>
      <c r="AE922" s="11" t="str">
        <f>IF(E922&lt;&gt;"",OR(VLOOKUP(H922,DONNEES!$G$2:$H$7,2,0)="09",VLOOKUP(H922,DONNEES!$G$2:$H$7,2,0)="19"),"")</f>
        <v/>
      </c>
      <c r="AJ922" s="17" t="b">
        <f t="shared" si="200"/>
        <v>1</v>
      </c>
      <c r="AK922" s="11" t="str">
        <f t="shared" si="201"/>
        <v/>
      </c>
      <c r="AL922" s="11" t="str">
        <f t="shared" si="202"/>
        <v/>
      </c>
      <c r="AM922" s="11" t="str">
        <f t="shared" ref="AM922:AM985" si="204">IF(MID(AK922,1,1)="7","7","")</f>
        <v/>
      </c>
      <c r="AN922" s="11" t="str">
        <f t="shared" si="203"/>
        <v/>
      </c>
    </row>
    <row r="923" spans="1:40" x14ac:dyDescent="0.25">
      <c r="A923" s="6"/>
      <c r="B923" s="6"/>
      <c r="C923" s="2" t="str">
        <f>IFERROR(VLOOKUP(B923,DONNEES!$E:$F,2,0),"")</f>
        <v/>
      </c>
      <c r="D923" s="6"/>
      <c r="E923" s="6"/>
      <c r="F923" s="6"/>
      <c r="G923" s="6"/>
      <c r="H923" s="6"/>
      <c r="I923" s="6"/>
      <c r="J923" s="6"/>
      <c r="K923" s="6"/>
      <c r="L923" s="6"/>
      <c r="M923" s="2" t="str">
        <f>IFERROR(VLOOKUP(L923,DONNEES!$P$2:$Q$8,2,0),"")</f>
        <v/>
      </c>
      <c r="N923" s="6"/>
      <c r="O923" s="18"/>
      <c r="P923" s="18"/>
      <c r="Q923" s="6"/>
      <c r="R923" s="2" t="str">
        <f>IFERROR(VLOOKUP(Q923,DONNEES!$N$2:$O$17,2,0),"")</f>
        <v/>
      </c>
      <c r="S923" s="6"/>
      <c r="T923" s="2" t="str">
        <f>IFERROR(VLOOKUP(S923,DONNEES!$R$2:$S$6,2,0),"")</f>
        <v/>
      </c>
      <c r="V923" s="11" t="str">
        <f t="shared" si="192"/>
        <v/>
      </c>
      <c r="W923" s="11" t="b">
        <f t="shared" si="193"/>
        <v>0</v>
      </c>
      <c r="X923" s="11" t="b">
        <f t="shared" si="194"/>
        <v>0</v>
      </c>
      <c r="Y923" s="12">
        <f t="shared" si="195"/>
        <v>0</v>
      </c>
      <c r="Z923" s="11">
        <f t="shared" si="198"/>
        <v>0</v>
      </c>
      <c r="AA923" s="11">
        <f t="shared" si="199"/>
        <v>0</v>
      </c>
      <c r="AB923" s="11">
        <f t="shared" si="196"/>
        <v>1</v>
      </c>
      <c r="AC923" s="11">
        <f t="shared" si="197"/>
        <v>1</v>
      </c>
      <c r="AE923" s="11" t="str">
        <f>IF(E923&lt;&gt;"",OR(VLOOKUP(H923,DONNEES!$G$2:$H$7,2,0)="09",VLOOKUP(H923,DONNEES!$G$2:$H$7,2,0)="19"),"")</f>
        <v/>
      </c>
      <c r="AJ923" s="17" t="b">
        <f t="shared" si="200"/>
        <v>1</v>
      </c>
      <c r="AK923" s="11" t="str">
        <f t="shared" si="201"/>
        <v/>
      </c>
      <c r="AL923" s="11" t="str">
        <f t="shared" si="202"/>
        <v/>
      </c>
      <c r="AM923" s="11" t="str">
        <f t="shared" si="204"/>
        <v/>
      </c>
      <c r="AN923" s="11" t="str">
        <f t="shared" si="203"/>
        <v/>
      </c>
    </row>
    <row r="924" spans="1:40" x14ac:dyDescent="0.25">
      <c r="A924" s="6"/>
      <c r="B924" s="6"/>
      <c r="C924" s="2" t="str">
        <f>IFERROR(VLOOKUP(B924,DONNEES!$E:$F,2,0),"")</f>
        <v/>
      </c>
      <c r="D924" s="6"/>
      <c r="E924" s="6"/>
      <c r="F924" s="6"/>
      <c r="G924" s="6"/>
      <c r="H924" s="6"/>
      <c r="I924" s="6"/>
      <c r="J924" s="6"/>
      <c r="K924" s="6"/>
      <c r="L924" s="6"/>
      <c r="M924" s="2" t="str">
        <f>IFERROR(VLOOKUP(L924,DONNEES!$P$2:$Q$8,2,0),"")</f>
        <v/>
      </c>
      <c r="N924" s="6"/>
      <c r="O924" s="18"/>
      <c r="P924" s="18"/>
      <c r="Q924" s="6"/>
      <c r="R924" s="2" t="str">
        <f>IFERROR(VLOOKUP(Q924,DONNEES!$N$2:$O$17,2,0),"")</f>
        <v/>
      </c>
      <c r="S924" s="6"/>
      <c r="T924" s="2" t="str">
        <f>IFERROR(VLOOKUP(S924,DONNEES!$R$2:$S$6,2,0),"")</f>
        <v/>
      </c>
      <c r="V924" s="11" t="str">
        <f t="shared" si="192"/>
        <v/>
      </c>
      <c r="W924" s="11" t="b">
        <f t="shared" si="193"/>
        <v>0</v>
      </c>
      <c r="X924" s="11" t="b">
        <f t="shared" si="194"/>
        <v>0</v>
      </c>
      <c r="Y924" s="12">
        <f t="shared" si="195"/>
        <v>0</v>
      </c>
      <c r="Z924" s="11">
        <f t="shared" si="198"/>
        <v>0</v>
      </c>
      <c r="AA924" s="11">
        <f t="shared" si="199"/>
        <v>0</v>
      </c>
      <c r="AB924" s="11">
        <f t="shared" si="196"/>
        <v>1</v>
      </c>
      <c r="AC924" s="11">
        <f t="shared" si="197"/>
        <v>1</v>
      </c>
      <c r="AE924" s="11" t="str">
        <f>IF(E924&lt;&gt;"",OR(VLOOKUP(H924,DONNEES!$G$2:$H$7,2,0)="09",VLOOKUP(H924,DONNEES!$G$2:$H$7,2,0)="19"),"")</f>
        <v/>
      </c>
      <c r="AJ924" s="17" t="b">
        <f t="shared" si="200"/>
        <v>1</v>
      </c>
      <c r="AK924" s="11" t="str">
        <f t="shared" si="201"/>
        <v/>
      </c>
      <c r="AL924" s="11" t="str">
        <f t="shared" si="202"/>
        <v/>
      </c>
      <c r="AM924" s="11" t="str">
        <f t="shared" si="204"/>
        <v/>
      </c>
      <c r="AN924" s="11" t="str">
        <f t="shared" si="203"/>
        <v/>
      </c>
    </row>
    <row r="925" spans="1:40" x14ac:dyDescent="0.25">
      <c r="A925" s="6"/>
      <c r="B925" s="6"/>
      <c r="C925" s="2" t="str">
        <f>IFERROR(VLOOKUP(B925,DONNEES!$E:$F,2,0),"")</f>
        <v/>
      </c>
      <c r="D925" s="6"/>
      <c r="E925" s="6"/>
      <c r="F925" s="6"/>
      <c r="G925" s="6"/>
      <c r="H925" s="6"/>
      <c r="I925" s="6"/>
      <c r="J925" s="6"/>
      <c r="K925" s="6"/>
      <c r="L925" s="6"/>
      <c r="M925" s="2" t="str">
        <f>IFERROR(VLOOKUP(L925,DONNEES!$P$2:$Q$8,2,0),"")</f>
        <v/>
      </c>
      <c r="N925" s="6"/>
      <c r="O925" s="18"/>
      <c r="P925" s="18"/>
      <c r="Q925" s="6"/>
      <c r="R925" s="2" t="str">
        <f>IFERROR(VLOOKUP(Q925,DONNEES!$N$2:$O$17,2,0),"")</f>
        <v/>
      </c>
      <c r="S925" s="6"/>
      <c r="T925" s="2" t="str">
        <f>IFERROR(VLOOKUP(S925,DONNEES!$R$2:$S$6,2,0),"")</f>
        <v/>
      </c>
      <c r="V925" s="11" t="str">
        <f t="shared" si="192"/>
        <v/>
      </c>
      <c r="W925" s="11" t="b">
        <f t="shared" si="193"/>
        <v>0</v>
      </c>
      <c r="X925" s="11" t="b">
        <f t="shared" si="194"/>
        <v>0</v>
      </c>
      <c r="Y925" s="12">
        <f t="shared" si="195"/>
        <v>0</v>
      </c>
      <c r="Z925" s="11">
        <f t="shared" si="198"/>
        <v>0</v>
      </c>
      <c r="AA925" s="11">
        <f t="shared" si="199"/>
        <v>0</v>
      </c>
      <c r="AB925" s="11">
        <f t="shared" si="196"/>
        <v>1</v>
      </c>
      <c r="AC925" s="11">
        <f t="shared" si="197"/>
        <v>1</v>
      </c>
      <c r="AE925" s="11" t="str">
        <f>IF(E925&lt;&gt;"",OR(VLOOKUP(H925,DONNEES!$G$2:$H$7,2,0)="09",VLOOKUP(H925,DONNEES!$G$2:$H$7,2,0)="19"),"")</f>
        <v/>
      </c>
      <c r="AJ925" s="17" t="b">
        <f t="shared" si="200"/>
        <v>1</v>
      </c>
      <c r="AK925" s="11" t="str">
        <f t="shared" si="201"/>
        <v/>
      </c>
      <c r="AL925" s="11" t="str">
        <f t="shared" si="202"/>
        <v/>
      </c>
      <c r="AM925" s="11" t="str">
        <f t="shared" si="204"/>
        <v/>
      </c>
      <c r="AN925" s="11" t="str">
        <f t="shared" si="203"/>
        <v/>
      </c>
    </row>
    <row r="926" spans="1:40" x14ac:dyDescent="0.25">
      <c r="A926" s="6"/>
      <c r="B926" s="6"/>
      <c r="C926" s="2" t="str">
        <f>IFERROR(VLOOKUP(B926,DONNEES!$E:$F,2,0),"")</f>
        <v/>
      </c>
      <c r="D926" s="6"/>
      <c r="E926" s="6"/>
      <c r="F926" s="6"/>
      <c r="G926" s="6"/>
      <c r="H926" s="6"/>
      <c r="I926" s="6"/>
      <c r="J926" s="6"/>
      <c r="K926" s="6"/>
      <c r="L926" s="6"/>
      <c r="M926" s="2" t="str">
        <f>IFERROR(VLOOKUP(L926,DONNEES!$P$2:$Q$8,2,0),"")</f>
        <v/>
      </c>
      <c r="N926" s="6"/>
      <c r="O926" s="18"/>
      <c r="P926" s="18"/>
      <c r="Q926" s="6"/>
      <c r="R926" s="2" t="str">
        <f>IFERROR(VLOOKUP(Q926,DONNEES!$N$2:$O$17,2,0),"")</f>
        <v/>
      </c>
      <c r="S926" s="6"/>
      <c r="T926" s="2" t="str">
        <f>IFERROR(VLOOKUP(S926,DONNEES!$R$2:$S$6,2,0),"")</f>
        <v/>
      </c>
      <c r="V926" s="11" t="str">
        <f t="shared" si="192"/>
        <v/>
      </c>
      <c r="W926" s="11" t="b">
        <f t="shared" si="193"/>
        <v>0</v>
      </c>
      <c r="X926" s="11" t="b">
        <f t="shared" si="194"/>
        <v>0</v>
      </c>
      <c r="Y926" s="12">
        <f t="shared" si="195"/>
        <v>0</v>
      </c>
      <c r="Z926" s="11">
        <f t="shared" si="198"/>
        <v>0</v>
      </c>
      <c r="AA926" s="11">
        <f t="shared" si="199"/>
        <v>0</v>
      </c>
      <c r="AB926" s="11">
        <f t="shared" si="196"/>
        <v>1</v>
      </c>
      <c r="AC926" s="11">
        <f t="shared" si="197"/>
        <v>1</v>
      </c>
      <c r="AE926" s="11" t="str">
        <f>IF(E926&lt;&gt;"",OR(VLOOKUP(H926,DONNEES!$G$2:$H$7,2,0)="09",VLOOKUP(H926,DONNEES!$G$2:$H$7,2,0)="19"),"")</f>
        <v/>
      </c>
      <c r="AJ926" s="17" t="b">
        <f t="shared" si="200"/>
        <v>1</v>
      </c>
      <c r="AK926" s="11" t="str">
        <f t="shared" si="201"/>
        <v/>
      </c>
      <c r="AL926" s="11" t="str">
        <f t="shared" si="202"/>
        <v/>
      </c>
      <c r="AM926" s="11" t="str">
        <f t="shared" si="204"/>
        <v/>
      </c>
      <c r="AN926" s="11" t="str">
        <f t="shared" si="203"/>
        <v/>
      </c>
    </row>
    <row r="927" spans="1:40" x14ac:dyDescent="0.25">
      <c r="A927" s="6"/>
      <c r="B927" s="6"/>
      <c r="C927" s="2" t="str">
        <f>IFERROR(VLOOKUP(B927,DONNEES!$E:$F,2,0),"")</f>
        <v/>
      </c>
      <c r="D927" s="6"/>
      <c r="E927" s="6"/>
      <c r="F927" s="6"/>
      <c r="G927" s="6"/>
      <c r="H927" s="6"/>
      <c r="I927" s="6"/>
      <c r="J927" s="6"/>
      <c r="K927" s="6"/>
      <c r="L927" s="6"/>
      <c r="M927" s="2" t="str">
        <f>IFERROR(VLOOKUP(L927,DONNEES!$P$2:$Q$8,2,0),"")</f>
        <v/>
      </c>
      <c r="N927" s="6"/>
      <c r="O927" s="18"/>
      <c r="P927" s="18"/>
      <c r="Q927" s="6"/>
      <c r="R927" s="2" t="str">
        <f>IFERROR(VLOOKUP(Q927,DONNEES!$N$2:$O$17,2,0),"")</f>
        <v/>
      </c>
      <c r="S927" s="6"/>
      <c r="T927" s="2" t="str">
        <f>IFERROR(VLOOKUP(S927,DONNEES!$R$2:$S$6,2,0),"")</f>
        <v/>
      </c>
      <c r="V927" s="11" t="str">
        <f t="shared" si="192"/>
        <v/>
      </c>
      <c r="W927" s="11" t="b">
        <f t="shared" si="193"/>
        <v>0</v>
      </c>
      <c r="X927" s="11" t="b">
        <f t="shared" si="194"/>
        <v>0</v>
      </c>
      <c r="Y927" s="12">
        <f t="shared" si="195"/>
        <v>0</v>
      </c>
      <c r="Z927" s="11">
        <f t="shared" si="198"/>
        <v>0</v>
      </c>
      <c r="AA927" s="11">
        <f t="shared" si="199"/>
        <v>0</v>
      </c>
      <c r="AB927" s="11">
        <f t="shared" si="196"/>
        <v>1</v>
      </c>
      <c r="AC927" s="11">
        <f t="shared" si="197"/>
        <v>1</v>
      </c>
      <c r="AE927" s="11" t="str">
        <f>IF(E927&lt;&gt;"",OR(VLOOKUP(H927,DONNEES!$G$2:$H$7,2,0)="09",VLOOKUP(H927,DONNEES!$G$2:$H$7,2,0)="19"),"")</f>
        <v/>
      </c>
      <c r="AJ927" s="17" t="b">
        <f t="shared" si="200"/>
        <v>1</v>
      </c>
      <c r="AK927" s="11" t="str">
        <f t="shared" si="201"/>
        <v/>
      </c>
      <c r="AL927" s="11" t="str">
        <f t="shared" si="202"/>
        <v/>
      </c>
      <c r="AM927" s="11" t="str">
        <f t="shared" si="204"/>
        <v/>
      </c>
      <c r="AN927" s="11" t="str">
        <f t="shared" si="203"/>
        <v/>
      </c>
    </row>
    <row r="928" spans="1:40" x14ac:dyDescent="0.25">
      <c r="A928" s="6"/>
      <c r="B928" s="6"/>
      <c r="C928" s="2" t="str">
        <f>IFERROR(VLOOKUP(B928,DONNEES!$E:$F,2,0),"")</f>
        <v/>
      </c>
      <c r="D928" s="6"/>
      <c r="E928" s="6"/>
      <c r="F928" s="6"/>
      <c r="G928" s="6"/>
      <c r="H928" s="6"/>
      <c r="I928" s="6"/>
      <c r="J928" s="6"/>
      <c r="K928" s="6"/>
      <c r="L928" s="6"/>
      <c r="M928" s="2" t="str">
        <f>IFERROR(VLOOKUP(L928,DONNEES!$P$2:$Q$8,2,0),"")</f>
        <v/>
      </c>
      <c r="N928" s="6"/>
      <c r="O928" s="18"/>
      <c r="P928" s="18"/>
      <c r="Q928" s="6"/>
      <c r="R928" s="2" t="str">
        <f>IFERROR(VLOOKUP(Q928,DONNEES!$N$2:$O$17,2,0),"")</f>
        <v/>
      </c>
      <c r="S928" s="6"/>
      <c r="T928" s="2" t="str">
        <f>IFERROR(VLOOKUP(S928,DONNEES!$R$2:$S$6,2,0),"")</f>
        <v/>
      </c>
      <c r="V928" s="11" t="str">
        <f t="shared" si="192"/>
        <v/>
      </c>
      <c r="W928" s="11" t="b">
        <f t="shared" si="193"/>
        <v>0</v>
      </c>
      <c r="X928" s="11" t="b">
        <f t="shared" si="194"/>
        <v>0</v>
      </c>
      <c r="Y928" s="12">
        <f t="shared" si="195"/>
        <v>0</v>
      </c>
      <c r="Z928" s="11">
        <f t="shared" si="198"/>
        <v>0</v>
      </c>
      <c r="AA928" s="11">
        <f t="shared" si="199"/>
        <v>0</v>
      </c>
      <c r="AB928" s="11">
        <f t="shared" si="196"/>
        <v>1</v>
      </c>
      <c r="AC928" s="11">
        <f t="shared" si="197"/>
        <v>1</v>
      </c>
      <c r="AE928" s="11" t="str">
        <f>IF(E928&lt;&gt;"",OR(VLOOKUP(H928,DONNEES!$G$2:$H$7,2,0)="09",VLOOKUP(H928,DONNEES!$G$2:$H$7,2,0)="19"),"")</f>
        <v/>
      </c>
      <c r="AJ928" s="17" t="b">
        <f t="shared" si="200"/>
        <v>1</v>
      </c>
      <c r="AK928" s="11" t="str">
        <f t="shared" si="201"/>
        <v/>
      </c>
      <c r="AL928" s="11" t="str">
        <f t="shared" si="202"/>
        <v/>
      </c>
      <c r="AM928" s="11" t="str">
        <f t="shared" si="204"/>
        <v/>
      </c>
      <c r="AN928" s="11" t="str">
        <f t="shared" si="203"/>
        <v/>
      </c>
    </row>
    <row r="929" spans="1:40" x14ac:dyDescent="0.25">
      <c r="A929" s="6"/>
      <c r="B929" s="6"/>
      <c r="C929" s="2" t="str">
        <f>IFERROR(VLOOKUP(B929,DONNEES!$E:$F,2,0),"")</f>
        <v/>
      </c>
      <c r="D929" s="6"/>
      <c r="E929" s="6"/>
      <c r="F929" s="6"/>
      <c r="G929" s="6"/>
      <c r="H929" s="6"/>
      <c r="I929" s="6"/>
      <c r="J929" s="6"/>
      <c r="K929" s="6"/>
      <c r="L929" s="6"/>
      <c r="M929" s="2" t="str">
        <f>IFERROR(VLOOKUP(L929,DONNEES!$P$2:$Q$8,2,0),"")</f>
        <v/>
      </c>
      <c r="N929" s="6"/>
      <c r="O929" s="18"/>
      <c r="P929" s="18"/>
      <c r="Q929" s="6"/>
      <c r="R929" s="2" t="str">
        <f>IFERROR(VLOOKUP(Q929,DONNEES!$N$2:$O$17,2,0),"")</f>
        <v/>
      </c>
      <c r="S929" s="6"/>
      <c r="T929" s="2" t="str">
        <f>IFERROR(VLOOKUP(S929,DONNEES!$R$2:$S$6,2,0),"")</f>
        <v/>
      </c>
      <c r="V929" s="11" t="str">
        <f t="shared" si="192"/>
        <v/>
      </c>
      <c r="W929" s="11" t="b">
        <f t="shared" si="193"/>
        <v>0</v>
      </c>
      <c r="X929" s="11" t="b">
        <f t="shared" si="194"/>
        <v>0</v>
      </c>
      <c r="Y929" s="12">
        <f t="shared" si="195"/>
        <v>0</v>
      </c>
      <c r="Z929" s="11">
        <f t="shared" si="198"/>
        <v>0</v>
      </c>
      <c r="AA929" s="11">
        <f t="shared" si="199"/>
        <v>0</v>
      </c>
      <c r="AB929" s="11">
        <f t="shared" si="196"/>
        <v>1</v>
      </c>
      <c r="AC929" s="11">
        <f t="shared" si="197"/>
        <v>1</v>
      </c>
      <c r="AE929" s="11" t="str">
        <f>IF(E929&lt;&gt;"",OR(VLOOKUP(H929,DONNEES!$G$2:$H$7,2,0)="09",VLOOKUP(H929,DONNEES!$G$2:$H$7,2,0)="19"),"")</f>
        <v/>
      </c>
      <c r="AJ929" s="17" t="b">
        <f t="shared" si="200"/>
        <v>1</v>
      </c>
      <c r="AK929" s="11" t="str">
        <f t="shared" si="201"/>
        <v/>
      </c>
      <c r="AL929" s="11" t="str">
        <f t="shared" si="202"/>
        <v/>
      </c>
      <c r="AM929" s="11" t="str">
        <f t="shared" si="204"/>
        <v/>
      </c>
      <c r="AN929" s="11" t="str">
        <f t="shared" si="203"/>
        <v/>
      </c>
    </row>
    <row r="930" spans="1:40" x14ac:dyDescent="0.25">
      <c r="A930" s="6"/>
      <c r="B930" s="6"/>
      <c r="C930" s="2" t="str">
        <f>IFERROR(VLOOKUP(B930,DONNEES!$E:$F,2,0),"")</f>
        <v/>
      </c>
      <c r="D930" s="6"/>
      <c r="E930" s="6"/>
      <c r="F930" s="6"/>
      <c r="G930" s="6"/>
      <c r="H930" s="6"/>
      <c r="I930" s="6"/>
      <c r="J930" s="6"/>
      <c r="K930" s="6"/>
      <c r="L930" s="6"/>
      <c r="M930" s="2" t="str">
        <f>IFERROR(VLOOKUP(L930,DONNEES!$P$2:$Q$8,2,0),"")</f>
        <v/>
      </c>
      <c r="N930" s="6"/>
      <c r="O930" s="18"/>
      <c r="P930" s="18"/>
      <c r="Q930" s="6"/>
      <c r="R930" s="2" t="str">
        <f>IFERROR(VLOOKUP(Q930,DONNEES!$N$2:$O$17,2,0),"")</f>
        <v/>
      </c>
      <c r="S930" s="6"/>
      <c r="T930" s="2" t="str">
        <f>IFERROR(VLOOKUP(S930,DONNEES!$R$2:$S$6,2,0),"")</f>
        <v/>
      </c>
      <c r="V930" s="11" t="str">
        <f t="shared" si="192"/>
        <v/>
      </c>
      <c r="W930" s="11" t="b">
        <f t="shared" si="193"/>
        <v>0</v>
      </c>
      <c r="X930" s="11" t="b">
        <f t="shared" si="194"/>
        <v>0</v>
      </c>
      <c r="Y930" s="12">
        <f t="shared" si="195"/>
        <v>0</v>
      </c>
      <c r="Z930" s="11">
        <f t="shared" si="198"/>
        <v>0</v>
      </c>
      <c r="AA930" s="11">
        <f t="shared" si="199"/>
        <v>0</v>
      </c>
      <c r="AB930" s="11">
        <f t="shared" si="196"/>
        <v>1</v>
      </c>
      <c r="AC930" s="11">
        <f t="shared" si="197"/>
        <v>1</v>
      </c>
      <c r="AE930" s="11" t="str">
        <f>IF(E930&lt;&gt;"",OR(VLOOKUP(H930,DONNEES!$G$2:$H$7,2,0)="09",VLOOKUP(H930,DONNEES!$G$2:$H$7,2,0)="19"),"")</f>
        <v/>
      </c>
      <c r="AJ930" s="17" t="b">
        <f t="shared" si="200"/>
        <v>1</v>
      </c>
      <c r="AK930" s="11" t="str">
        <f t="shared" si="201"/>
        <v/>
      </c>
      <c r="AL930" s="11" t="str">
        <f t="shared" si="202"/>
        <v/>
      </c>
      <c r="AM930" s="11" t="str">
        <f t="shared" si="204"/>
        <v/>
      </c>
      <c r="AN930" s="11" t="str">
        <f t="shared" si="203"/>
        <v/>
      </c>
    </row>
    <row r="931" spans="1:40" x14ac:dyDescent="0.25">
      <c r="A931" s="6"/>
      <c r="B931" s="6"/>
      <c r="C931" s="2" t="str">
        <f>IFERROR(VLOOKUP(B931,DONNEES!$E:$F,2,0),"")</f>
        <v/>
      </c>
      <c r="D931" s="6"/>
      <c r="E931" s="6"/>
      <c r="F931" s="6"/>
      <c r="G931" s="6"/>
      <c r="H931" s="6"/>
      <c r="I931" s="6"/>
      <c r="J931" s="6"/>
      <c r="K931" s="6"/>
      <c r="L931" s="6"/>
      <c r="M931" s="2" t="str">
        <f>IFERROR(VLOOKUP(L931,DONNEES!$P$2:$Q$8,2,0),"")</f>
        <v/>
      </c>
      <c r="N931" s="6"/>
      <c r="O931" s="18"/>
      <c r="P931" s="18"/>
      <c r="Q931" s="6"/>
      <c r="R931" s="2" t="str">
        <f>IFERROR(VLOOKUP(Q931,DONNEES!$N$2:$O$17,2,0),"")</f>
        <v/>
      </c>
      <c r="S931" s="6"/>
      <c r="T931" s="2" t="str">
        <f>IFERROR(VLOOKUP(S931,DONNEES!$R$2:$S$6,2,0),"")</f>
        <v/>
      </c>
      <c r="V931" s="11" t="str">
        <f t="shared" si="192"/>
        <v/>
      </c>
      <c r="W931" s="11" t="b">
        <f t="shared" si="193"/>
        <v>0</v>
      </c>
      <c r="X931" s="11" t="b">
        <f t="shared" si="194"/>
        <v>0</v>
      </c>
      <c r="Y931" s="12">
        <f t="shared" si="195"/>
        <v>0</v>
      </c>
      <c r="Z931" s="11">
        <f t="shared" si="198"/>
        <v>0</v>
      </c>
      <c r="AA931" s="11">
        <f t="shared" si="199"/>
        <v>0</v>
      </c>
      <c r="AB931" s="11">
        <f t="shared" si="196"/>
        <v>1</v>
      </c>
      <c r="AC931" s="11">
        <f t="shared" si="197"/>
        <v>1</v>
      </c>
      <c r="AE931" s="11" t="str">
        <f>IF(E931&lt;&gt;"",OR(VLOOKUP(H931,DONNEES!$G$2:$H$7,2,0)="09",VLOOKUP(H931,DONNEES!$G$2:$H$7,2,0)="19"),"")</f>
        <v/>
      </c>
      <c r="AJ931" s="17" t="b">
        <f t="shared" si="200"/>
        <v>1</v>
      </c>
      <c r="AK931" s="11" t="str">
        <f t="shared" si="201"/>
        <v/>
      </c>
      <c r="AL931" s="11" t="str">
        <f t="shared" si="202"/>
        <v/>
      </c>
      <c r="AM931" s="11" t="str">
        <f t="shared" si="204"/>
        <v/>
      </c>
      <c r="AN931" s="11" t="str">
        <f t="shared" si="203"/>
        <v/>
      </c>
    </row>
    <row r="932" spans="1:40" x14ac:dyDescent="0.25">
      <c r="A932" s="6"/>
      <c r="B932" s="6"/>
      <c r="C932" s="2" t="str">
        <f>IFERROR(VLOOKUP(B932,DONNEES!$E:$F,2,0),"")</f>
        <v/>
      </c>
      <c r="D932" s="6"/>
      <c r="E932" s="6"/>
      <c r="F932" s="6"/>
      <c r="G932" s="6"/>
      <c r="H932" s="6"/>
      <c r="I932" s="6"/>
      <c r="J932" s="6"/>
      <c r="K932" s="6"/>
      <c r="L932" s="6"/>
      <c r="M932" s="2" t="str">
        <f>IFERROR(VLOOKUP(L932,DONNEES!$P$2:$Q$8,2,0),"")</f>
        <v/>
      </c>
      <c r="N932" s="6"/>
      <c r="O932" s="18"/>
      <c r="P932" s="18"/>
      <c r="Q932" s="6"/>
      <c r="R932" s="2" t="str">
        <f>IFERROR(VLOOKUP(Q932,DONNEES!$N$2:$O$17,2,0),"")</f>
        <v/>
      </c>
      <c r="S932" s="6"/>
      <c r="T932" s="2" t="str">
        <f>IFERROR(VLOOKUP(S932,DONNEES!$R$2:$S$6,2,0),"")</f>
        <v/>
      </c>
      <c r="V932" s="11" t="str">
        <f t="shared" si="192"/>
        <v/>
      </c>
      <c r="W932" s="11" t="b">
        <f t="shared" si="193"/>
        <v>0</v>
      </c>
      <c r="X932" s="11" t="b">
        <f t="shared" si="194"/>
        <v>0</v>
      </c>
      <c r="Y932" s="12">
        <f t="shared" si="195"/>
        <v>0</v>
      </c>
      <c r="Z932" s="11">
        <f t="shared" si="198"/>
        <v>0</v>
      </c>
      <c r="AA932" s="11">
        <f t="shared" si="199"/>
        <v>0</v>
      </c>
      <c r="AB932" s="11">
        <f t="shared" si="196"/>
        <v>1</v>
      </c>
      <c r="AC932" s="11">
        <f t="shared" si="197"/>
        <v>1</v>
      </c>
      <c r="AE932" s="11" t="str">
        <f>IF(E932&lt;&gt;"",OR(VLOOKUP(H932,DONNEES!$G$2:$H$7,2,0)="09",VLOOKUP(H932,DONNEES!$G$2:$H$7,2,0)="19"),"")</f>
        <v/>
      </c>
      <c r="AJ932" s="17" t="b">
        <f t="shared" si="200"/>
        <v>1</v>
      </c>
      <c r="AK932" s="11" t="str">
        <f t="shared" si="201"/>
        <v/>
      </c>
      <c r="AL932" s="11" t="str">
        <f t="shared" si="202"/>
        <v/>
      </c>
      <c r="AM932" s="11" t="str">
        <f t="shared" si="204"/>
        <v/>
      </c>
      <c r="AN932" s="11" t="str">
        <f t="shared" si="203"/>
        <v/>
      </c>
    </row>
    <row r="933" spans="1:40" x14ac:dyDescent="0.25">
      <c r="A933" s="6"/>
      <c r="B933" s="6"/>
      <c r="C933" s="2" t="str">
        <f>IFERROR(VLOOKUP(B933,DONNEES!$E:$F,2,0),"")</f>
        <v/>
      </c>
      <c r="D933" s="6"/>
      <c r="E933" s="6"/>
      <c r="F933" s="6"/>
      <c r="G933" s="6"/>
      <c r="H933" s="6"/>
      <c r="I933" s="6"/>
      <c r="J933" s="6"/>
      <c r="K933" s="6"/>
      <c r="L933" s="6"/>
      <c r="M933" s="2" t="str">
        <f>IFERROR(VLOOKUP(L933,DONNEES!$P$2:$Q$8,2,0),"")</f>
        <v/>
      </c>
      <c r="N933" s="6"/>
      <c r="O933" s="18"/>
      <c r="P933" s="18"/>
      <c r="Q933" s="6"/>
      <c r="R933" s="2" t="str">
        <f>IFERROR(VLOOKUP(Q933,DONNEES!$N$2:$O$17,2,0),"")</f>
        <v/>
      </c>
      <c r="S933" s="6"/>
      <c r="T933" s="2" t="str">
        <f>IFERROR(VLOOKUP(S933,DONNEES!$R$2:$S$6,2,0),"")</f>
        <v/>
      </c>
      <c r="V933" s="11" t="str">
        <f t="shared" si="192"/>
        <v/>
      </c>
      <c r="W933" s="11" t="b">
        <f t="shared" si="193"/>
        <v>0</v>
      </c>
      <c r="X933" s="11" t="b">
        <f t="shared" si="194"/>
        <v>0</v>
      </c>
      <c r="Y933" s="12">
        <f t="shared" si="195"/>
        <v>0</v>
      </c>
      <c r="Z933" s="11">
        <f t="shared" si="198"/>
        <v>0</v>
      </c>
      <c r="AA933" s="11">
        <f t="shared" si="199"/>
        <v>0</v>
      </c>
      <c r="AB933" s="11">
        <f t="shared" si="196"/>
        <v>1</v>
      </c>
      <c r="AC933" s="11">
        <f t="shared" si="197"/>
        <v>1</v>
      </c>
      <c r="AE933" s="11" t="str">
        <f>IF(E933&lt;&gt;"",OR(VLOOKUP(H933,DONNEES!$G$2:$H$7,2,0)="09",VLOOKUP(H933,DONNEES!$G$2:$H$7,2,0)="19"),"")</f>
        <v/>
      </c>
      <c r="AJ933" s="17" t="b">
        <f t="shared" si="200"/>
        <v>1</v>
      </c>
      <c r="AK933" s="11" t="str">
        <f t="shared" si="201"/>
        <v/>
      </c>
      <c r="AL933" s="11" t="str">
        <f t="shared" si="202"/>
        <v/>
      </c>
      <c r="AM933" s="11" t="str">
        <f t="shared" si="204"/>
        <v/>
      </c>
      <c r="AN933" s="11" t="str">
        <f t="shared" si="203"/>
        <v/>
      </c>
    </row>
    <row r="934" spans="1:40" x14ac:dyDescent="0.25">
      <c r="A934" s="6"/>
      <c r="B934" s="6"/>
      <c r="C934" s="2" t="str">
        <f>IFERROR(VLOOKUP(B934,DONNEES!$E:$F,2,0),"")</f>
        <v/>
      </c>
      <c r="D934" s="6"/>
      <c r="E934" s="6"/>
      <c r="F934" s="6"/>
      <c r="G934" s="6"/>
      <c r="H934" s="6"/>
      <c r="I934" s="6"/>
      <c r="J934" s="6"/>
      <c r="K934" s="6"/>
      <c r="L934" s="6"/>
      <c r="M934" s="2" t="str">
        <f>IFERROR(VLOOKUP(L934,DONNEES!$P$2:$Q$8,2,0),"")</f>
        <v/>
      </c>
      <c r="N934" s="6"/>
      <c r="O934" s="18"/>
      <c r="P934" s="18"/>
      <c r="Q934" s="6"/>
      <c r="R934" s="2" t="str">
        <f>IFERROR(VLOOKUP(Q934,DONNEES!$N$2:$O$17,2,0),"")</f>
        <v/>
      </c>
      <c r="S934" s="6"/>
      <c r="T934" s="2" t="str">
        <f>IFERROR(VLOOKUP(S934,DONNEES!$R$2:$S$6,2,0),"")</f>
        <v/>
      </c>
      <c r="V934" s="11" t="str">
        <f t="shared" si="192"/>
        <v/>
      </c>
      <c r="W934" s="11" t="b">
        <f t="shared" si="193"/>
        <v>0</v>
      </c>
      <c r="X934" s="11" t="b">
        <f t="shared" si="194"/>
        <v>0</v>
      </c>
      <c r="Y934" s="12">
        <f t="shared" si="195"/>
        <v>0</v>
      </c>
      <c r="Z934" s="11">
        <f t="shared" si="198"/>
        <v>0</v>
      </c>
      <c r="AA934" s="11">
        <f t="shared" si="199"/>
        <v>0</v>
      </c>
      <c r="AB934" s="11">
        <f t="shared" si="196"/>
        <v>1</v>
      </c>
      <c r="AC934" s="11">
        <f t="shared" si="197"/>
        <v>1</v>
      </c>
      <c r="AE934" s="11" t="str">
        <f>IF(E934&lt;&gt;"",OR(VLOOKUP(H934,DONNEES!$G$2:$H$7,2,0)="09",VLOOKUP(H934,DONNEES!$G$2:$H$7,2,0)="19"),"")</f>
        <v/>
      </c>
      <c r="AJ934" s="17" t="b">
        <f t="shared" si="200"/>
        <v>1</v>
      </c>
      <c r="AK934" s="11" t="str">
        <f t="shared" si="201"/>
        <v/>
      </c>
      <c r="AL934" s="11" t="str">
        <f t="shared" si="202"/>
        <v/>
      </c>
      <c r="AM934" s="11" t="str">
        <f t="shared" si="204"/>
        <v/>
      </c>
      <c r="AN934" s="11" t="str">
        <f t="shared" si="203"/>
        <v/>
      </c>
    </row>
    <row r="935" spans="1:40" x14ac:dyDescent="0.25">
      <c r="A935" s="6"/>
      <c r="B935" s="6"/>
      <c r="C935" s="2" t="str">
        <f>IFERROR(VLOOKUP(B935,DONNEES!$E:$F,2,0),"")</f>
        <v/>
      </c>
      <c r="D935" s="6"/>
      <c r="E935" s="6"/>
      <c r="F935" s="6"/>
      <c r="G935" s="6"/>
      <c r="H935" s="6"/>
      <c r="I935" s="6"/>
      <c r="J935" s="6"/>
      <c r="K935" s="6"/>
      <c r="L935" s="6"/>
      <c r="M935" s="2" t="str">
        <f>IFERROR(VLOOKUP(L935,DONNEES!$P$2:$Q$8,2,0),"")</f>
        <v/>
      </c>
      <c r="N935" s="6"/>
      <c r="O935" s="18"/>
      <c r="P935" s="18"/>
      <c r="Q935" s="6"/>
      <c r="R935" s="2" t="str">
        <f>IFERROR(VLOOKUP(Q935,DONNEES!$N$2:$O$17,2,0),"")</f>
        <v/>
      </c>
      <c r="S935" s="6"/>
      <c r="T935" s="2" t="str">
        <f>IFERROR(VLOOKUP(S935,DONNEES!$R$2:$S$6,2,0),"")</f>
        <v/>
      </c>
      <c r="V935" s="11" t="str">
        <f t="shared" si="192"/>
        <v/>
      </c>
      <c r="W935" s="11" t="b">
        <f t="shared" si="193"/>
        <v>0</v>
      </c>
      <c r="X935" s="11" t="b">
        <f t="shared" si="194"/>
        <v>0</v>
      </c>
      <c r="Y935" s="12">
        <f t="shared" si="195"/>
        <v>0</v>
      </c>
      <c r="Z935" s="11">
        <f t="shared" si="198"/>
        <v>0</v>
      </c>
      <c r="AA935" s="11">
        <f t="shared" si="199"/>
        <v>0</v>
      </c>
      <c r="AB935" s="11">
        <f t="shared" si="196"/>
        <v>1</v>
      </c>
      <c r="AC935" s="11">
        <f t="shared" si="197"/>
        <v>1</v>
      </c>
      <c r="AE935" s="11" t="str">
        <f>IF(E935&lt;&gt;"",OR(VLOOKUP(H935,DONNEES!$G$2:$H$7,2,0)="09",VLOOKUP(H935,DONNEES!$G$2:$H$7,2,0)="19"),"")</f>
        <v/>
      </c>
      <c r="AJ935" s="17" t="b">
        <f t="shared" si="200"/>
        <v>1</v>
      </c>
      <c r="AK935" s="11" t="str">
        <f t="shared" si="201"/>
        <v/>
      </c>
      <c r="AL935" s="11" t="str">
        <f t="shared" si="202"/>
        <v/>
      </c>
      <c r="AM935" s="11" t="str">
        <f t="shared" si="204"/>
        <v/>
      </c>
      <c r="AN935" s="11" t="str">
        <f t="shared" si="203"/>
        <v/>
      </c>
    </row>
    <row r="936" spans="1:40" x14ac:dyDescent="0.25">
      <c r="A936" s="6"/>
      <c r="B936" s="6"/>
      <c r="C936" s="2" t="str">
        <f>IFERROR(VLOOKUP(B936,DONNEES!$E:$F,2,0),"")</f>
        <v/>
      </c>
      <c r="D936" s="6"/>
      <c r="E936" s="6"/>
      <c r="F936" s="6"/>
      <c r="G936" s="6"/>
      <c r="H936" s="6"/>
      <c r="I936" s="6"/>
      <c r="J936" s="6"/>
      <c r="K936" s="6"/>
      <c r="L936" s="6"/>
      <c r="M936" s="2" t="str">
        <f>IFERROR(VLOOKUP(L936,DONNEES!$P$2:$Q$8,2,0),"")</f>
        <v/>
      </c>
      <c r="N936" s="6"/>
      <c r="O936" s="18"/>
      <c r="P936" s="18"/>
      <c r="Q936" s="6"/>
      <c r="R936" s="2" t="str">
        <f>IFERROR(VLOOKUP(Q936,DONNEES!$N$2:$O$17,2,0),"")</f>
        <v/>
      </c>
      <c r="S936" s="6"/>
      <c r="T936" s="2" t="str">
        <f>IFERROR(VLOOKUP(S936,DONNEES!$R$2:$S$6,2,0),"")</f>
        <v/>
      </c>
      <c r="V936" s="11" t="str">
        <f t="shared" si="192"/>
        <v/>
      </c>
      <c r="W936" s="11" t="b">
        <f t="shared" si="193"/>
        <v>0</v>
      </c>
      <c r="X936" s="11" t="b">
        <f t="shared" si="194"/>
        <v>0</v>
      </c>
      <c r="Y936" s="12">
        <f t="shared" si="195"/>
        <v>0</v>
      </c>
      <c r="Z936" s="11">
        <f t="shared" si="198"/>
        <v>0</v>
      </c>
      <c r="AA936" s="11">
        <f t="shared" si="199"/>
        <v>0</v>
      </c>
      <c r="AB936" s="11">
        <f t="shared" si="196"/>
        <v>1</v>
      </c>
      <c r="AC936" s="11">
        <f t="shared" si="197"/>
        <v>1</v>
      </c>
      <c r="AE936" s="11" t="str">
        <f>IF(E936&lt;&gt;"",OR(VLOOKUP(H936,DONNEES!$G$2:$H$7,2,0)="09",VLOOKUP(H936,DONNEES!$G$2:$H$7,2,0)="19"),"")</f>
        <v/>
      </c>
      <c r="AJ936" s="17" t="b">
        <f t="shared" si="200"/>
        <v>1</v>
      </c>
      <c r="AK936" s="11" t="str">
        <f t="shared" si="201"/>
        <v/>
      </c>
      <c r="AL936" s="11" t="str">
        <f t="shared" si="202"/>
        <v/>
      </c>
      <c r="AM936" s="11" t="str">
        <f t="shared" si="204"/>
        <v/>
      </c>
      <c r="AN936" s="11" t="str">
        <f t="shared" si="203"/>
        <v/>
      </c>
    </row>
    <row r="937" spans="1:40" x14ac:dyDescent="0.25">
      <c r="A937" s="6"/>
      <c r="B937" s="6"/>
      <c r="C937" s="2" t="str">
        <f>IFERROR(VLOOKUP(B937,DONNEES!$E:$F,2,0),"")</f>
        <v/>
      </c>
      <c r="D937" s="6"/>
      <c r="E937" s="6"/>
      <c r="F937" s="6"/>
      <c r="G937" s="6"/>
      <c r="H937" s="6"/>
      <c r="I937" s="6"/>
      <c r="J937" s="6"/>
      <c r="K937" s="6"/>
      <c r="L937" s="6"/>
      <c r="M937" s="2" t="str">
        <f>IFERROR(VLOOKUP(L937,DONNEES!$P$2:$Q$8,2,0),"")</f>
        <v/>
      </c>
      <c r="N937" s="6"/>
      <c r="O937" s="18"/>
      <c r="P937" s="18"/>
      <c r="Q937" s="6"/>
      <c r="R937" s="2" t="str">
        <f>IFERROR(VLOOKUP(Q937,DONNEES!$N$2:$O$17,2,0),"")</f>
        <v/>
      </c>
      <c r="S937" s="6"/>
      <c r="T937" s="2" t="str">
        <f>IFERROR(VLOOKUP(S937,DONNEES!$R$2:$S$6,2,0),"")</f>
        <v/>
      </c>
      <c r="V937" s="11" t="str">
        <f t="shared" si="192"/>
        <v/>
      </c>
      <c r="W937" s="11" t="b">
        <f t="shared" si="193"/>
        <v>0</v>
      </c>
      <c r="X937" s="11" t="b">
        <f t="shared" si="194"/>
        <v>0</v>
      </c>
      <c r="Y937" s="12">
        <f t="shared" si="195"/>
        <v>0</v>
      </c>
      <c r="Z937" s="11">
        <f t="shared" si="198"/>
        <v>0</v>
      </c>
      <c r="AA937" s="11">
        <f t="shared" si="199"/>
        <v>0</v>
      </c>
      <c r="AB937" s="11">
        <f t="shared" si="196"/>
        <v>1</v>
      </c>
      <c r="AC937" s="11">
        <f t="shared" si="197"/>
        <v>1</v>
      </c>
      <c r="AE937" s="11" t="str">
        <f>IF(E937&lt;&gt;"",OR(VLOOKUP(H937,DONNEES!$G$2:$H$7,2,0)="09",VLOOKUP(H937,DONNEES!$G$2:$H$7,2,0)="19"),"")</f>
        <v/>
      </c>
      <c r="AJ937" s="17" t="b">
        <f t="shared" si="200"/>
        <v>1</v>
      </c>
      <c r="AK937" s="11" t="str">
        <f t="shared" si="201"/>
        <v/>
      </c>
      <c r="AL937" s="11" t="str">
        <f t="shared" si="202"/>
        <v/>
      </c>
      <c r="AM937" s="11" t="str">
        <f t="shared" si="204"/>
        <v/>
      </c>
      <c r="AN937" s="11" t="str">
        <f t="shared" si="203"/>
        <v/>
      </c>
    </row>
    <row r="938" spans="1:40" x14ac:dyDescent="0.25">
      <c r="A938" s="6"/>
      <c r="B938" s="6"/>
      <c r="C938" s="2" t="str">
        <f>IFERROR(VLOOKUP(B938,DONNEES!$E:$F,2,0),"")</f>
        <v/>
      </c>
      <c r="D938" s="6"/>
      <c r="E938" s="6"/>
      <c r="F938" s="6"/>
      <c r="G938" s="6"/>
      <c r="H938" s="6"/>
      <c r="I938" s="6"/>
      <c r="J938" s="6"/>
      <c r="K938" s="6"/>
      <c r="L938" s="6"/>
      <c r="M938" s="2" t="str">
        <f>IFERROR(VLOOKUP(L938,DONNEES!$P$2:$Q$8,2,0),"")</f>
        <v/>
      </c>
      <c r="N938" s="6"/>
      <c r="O938" s="18"/>
      <c r="P938" s="18"/>
      <c r="Q938" s="6"/>
      <c r="R938" s="2" t="str">
        <f>IFERROR(VLOOKUP(Q938,DONNEES!$N$2:$O$17,2,0),"")</f>
        <v/>
      </c>
      <c r="S938" s="6"/>
      <c r="T938" s="2" t="str">
        <f>IFERROR(VLOOKUP(S938,DONNEES!$R$2:$S$6,2,0),"")</f>
        <v/>
      </c>
      <c r="V938" s="11" t="str">
        <f t="shared" si="192"/>
        <v/>
      </c>
      <c r="W938" s="11" t="b">
        <f t="shared" si="193"/>
        <v>0</v>
      </c>
      <c r="X938" s="11" t="b">
        <f t="shared" si="194"/>
        <v>0</v>
      </c>
      <c r="Y938" s="12">
        <f t="shared" si="195"/>
        <v>0</v>
      </c>
      <c r="Z938" s="11">
        <f t="shared" si="198"/>
        <v>0</v>
      </c>
      <c r="AA938" s="11">
        <f t="shared" si="199"/>
        <v>0</v>
      </c>
      <c r="AB938" s="11">
        <f t="shared" si="196"/>
        <v>1</v>
      </c>
      <c r="AC938" s="11">
        <f t="shared" si="197"/>
        <v>1</v>
      </c>
      <c r="AE938" s="11" t="str">
        <f>IF(E938&lt;&gt;"",OR(VLOOKUP(H938,DONNEES!$G$2:$H$7,2,0)="09",VLOOKUP(H938,DONNEES!$G$2:$H$7,2,0)="19"),"")</f>
        <v/>
      </c>
      <c r="AJ938" s="17" t="b">
        <f t="shared" si="200"/>
        <v>1</v>
      </c>
      <c r="AK938" s="11" t="str">
        <f t="shared" si="201"/>
        <v/>
      </c>
      <c r="AL938" s="11" t="str">
        <f t="shared" si="202"/>
        <v/>
      </c>
      <c r="AM938" s="11" t="str">
        <f t="shared" si="204"/>
        <v/>
      </c>
      <c r="AN938" s="11" t="str">
        <f t="shared" si="203"/>
        <v/>
      </c>
    </row>
    <row r="939" spans="1:40" x14ac:dyDescent="0.25">
      <c r="A939" s="6"/>
      <c r="B939" s="6"/>
      <c r="C939" s="2" t="str">
        <f>IFERROR(VLOOKUP(B939,DONNEES!$E:$F,2,0),"")</f>
        <v/>
      </c>
      <c r="D939" s="6"/>
      <c r="E939" s="6"/>
      <c r="F939" s="6"/>
      <c r="G939" s="6"/>
      <c r="H939" s="6"/>
      <c r="I939" s="6"/>
      <c r="J939" s="6"/>
      <c r="K939" s="6"/>
      <c r="L939" s="6"/>
      <c r="M939" s="2" t="str">
        <f>IFERROR(VLOOKUP(L939,DONNEES!$P$2:$Q$8,2,0),"")</f>
        <v/>
      </c>
      <c r="N939" s="6"/>
      <c r="O939" s="18"/>
      <c r="P939" s="18"/>
      <c r="Q939" s="6"/>
      <c r="R939" s="2" t="str">
        <f>IFERROR(VLOOKUP(Q939,DONNEES!$N$2:$O$17,2,0),"")</f>
        <v/>
      </c>
      <c r="S939" s="6"/>
      <c r="T939" s="2" t="str">
        <f>IFERROR(VLOOKUP(S939,DONNEES!$R$2:$S$6,2,0),"")</f>
        <v/>
      </c>
      <c r="V939" s="11" t="str">
        <f t="shared" si="192"/>
        <v/>
      </c>
      <c r="W939" s="11" t="b">
        <f t="shared" si="193"/>
        <v>0</v>
      </c>
      <c r="X939" s="11" t="b">
        <f t="shared" si="194"/>
        <v>0</v>
      </c>
      <c r="Y939" s="12">
        <f t="shared" si="195"/>
        <v>0</v>
      </c>
      <c r="Z939" s="11">
        <f t="shared" si="198"/>
        <v>0</v>
      </c>
      <c r="AA939" s="11">
        <f t="shared" si="199"/>
        <v>0</v>
      </c>
      <c r="AB939" s="11">
        <f t="shared" si="196"/>
        <v>1</v>
      </c>
      <c r="AC939" s="11">
        <f t="shared" si="197"/>
        <v>1</v>
      </c>
      <c r="AE939" s="11" t="str">
        <f>IF(E939&lt;&gt;"",OR(VLOOKUP(H939,DONNEES!$G$2:$H$7,2,0)="09",VLOOKUP(H939,DONNEES!$G$2:$H$7,2,0)="19"),"")</f>
        <v/>
      </c>
      <c r="AJ939" s="17" t="b">
        <f t="shared" si="200"/>
        <v>1</v>
      </c>
      <c r="AK939" s="11" t="str">
        <f t="shared" si="201"/>
        <v/>
      </c>
      <c r="AL939" s="11" t="str">
        <f t="shared" si="202"/>
        <v/>
      </c>
      <c r="AM939" s="11" t="str">
        <f t="shared" si="204"/>
        <v/>
      </c>
      <c r="AN939" s="11" t="str">
        <f t="shared" si="203"/>
        <v/>
      </c>
    </row>
    <row r="940" spans="1:40" x14ac:dyDescent="0.25">
      <c r="A940" s="6"/>
      <c r="B940" s="6"/>
      <c r="C940" s="2" t="str">
        <f>IFERROR(VLOOKUP(B940,DONNEES!$E:$F,2,0),"")</f>
        <v/>
      </c>
      <c r="D940" s="6"/>
      <c r="E940" s="6"/>
      <c r="F940" s="6"/>
      <c r="G940" s="6"/>
      <c r="H940" s="6"/>
      <c r="I940" s="6"/>
      <c r="J940" s="6"/>
      <c r="K940" s="6"/>
      <c r="L940" s="6"/>
      <c r="M940" s="2" t="str">
        <f>IFERROR(VLOOKUP(L940,DONNEES!$P$2:$Q$8,2,0),"")</f>
        <v/>
      </c>
      <c r="N940" s="6"/>
      <c r="O940" s="18"/>
      <c r="P940" s="18"/>
      <c r="Q940" s="6"/>
      <c r="R940" s="2" t="str">
        <f>IFERROR(VLOOKUP(Q940,DONNEES!$N$2:$O$17,2,0),"")</f>
        <v/>
      </c>
      <c r="S940" s="6"/>
      <c r="T940" s="2" t="str">
        <f>IFERROR(VLOOKUP(S940,DONNEES!$R$2:$S$6,2,0),"")</f>
        <v/>
      </c>
      <c r="V940" s="11" t="str">
        <f t="shared" si="192"/>
        <v/>
      </c>
      <c r="W940" s="11" t="b">
        <f t="shared" si="193"/>
        <v>0</v>
      </c>
      <c r="X940" s="11" t="b">
        <f t="shared" si="194"/>
        <v>0</v>
      </c>
      <c r="Y940" s="12">
        <f t="shared" si="195"/>
        <v>0</v>
      </c>
      <c r="Z940" s="11">
        <f t="shared" si="198"/>
        <v>0</v>
      </c>
      <c r="AA940" s="11">
        <f t="shared" si="199"/>
        <v>0</v>
      </c>
      <c r="AB940" s="11">
        <f t="shared" si="196"/>
        <v>1</v>
      </c>
      <c r="AC940" s="11">
        <f t="shared" si="197"/>
        <v>1</v>
      </c>
      <c r="AE940" s="11" t="str">
        <f>IF(E940&lt;&gt;"",OR(VLOOKUP(H940,DONNEES!$G$2:$H$7,2,0)="09",VLOOKUP(H940,DONNEES!$G$2:$H$7,2,0)="19"),"")</f>
        <v/>
      </c>
      <c r="AJ940" s="17" t="b">
        <f t="shared" si="200"/>
        <v>1</v>
      </c>
      <c r="AK940" s="11" t="str">
        <f t="shared" si="201"/>
        <v/>
      </c>
      <c r="AL940" s="11" t="str">
        <f t="shared" si="202"/>
        <v/>
      </c>
      <c r="AM940" s="11" t="str">
        <f t="shared" si="204"/>
        <v/>
      </c>
      <c r="AN940" s="11" t="str">
        <f t="shared" si="203"/>
        <v/>
      </c>
    </row>
    <row r="941" spans="1:40" x14ac:dyDescent="0.25">
      <c r="A941" s="6"/>
      <c r="B941" s="6"/>
      <c r="C941" s="2" t="str">
        <f>IFERROR(VLOOKUP(B941,DONNEES!$E:$F,2,0),"")</f>
        <v/>
      </c>
      <c r="D941" s="6"/>
      <c r="E941" s="6"/>
      <c r="F941" s="6"/>
      <c r="G941" s="6"/>
      <c r="H941" s="6"/>
      <c r="I941" s="6"/>
      <c r="J941" s="6"/>
      <c r="K941" s="6"/>
      <c r="L941" s="6"/>
      <c r="M941" s="2" t="str">
        <f>IFERROR(VLOOKUP(L941,DONNEES!$P$2:$Q$8,2,0),"")</f>
        <v/>
      </c>
      <c r="N941" s="6"/>
      <c r="O941" s="18"/>
      <c r="P941" s="18"/>
      <c r="Q941" s="6"/>
      <c r="R941" s="2" t="str">
        <f>IFERROR(VLOOKUP(Q941,DONNEES!$N$2:$O$17,2,0),"")</f>
        <v/>
      </c>
      <c r="S941" s="6"/>
      <c r="T941" s="2" t="str">
        <f>IFERROR(VLOOKUP(S941,DONNEES!$R$2:$S$6,2,0),"")</f>
        <v/>
      </c>
      <c r="V941" s="11" t="str">
        <f t="shared" si="192"/>
        <v/>
      </c>
      <c r="W941" s="11" t="b">
        <f t="shared" si="193"/>
        <v>0</v>
      </c>
      <c r="X941" s="11" t="b">
        <f t="shared" si="194"/>
        <v>0</v>
      </c>
      <c r="Y941" s="12">
        <f t="shared" si="195"/>
        <v>0</v>
      </c>
      <c r="Z941" s="11">
        <f t="shared" si="198"/>
        <v>0</v>
      </c>
      <c r="AA941" s="11">
        <f t="shared" si="199"/>
        <v>0</v>
      </c>
      <c r="AB941" s="11">
        <f t="shared" si="196"/>
        <v>1</v>
      </c>
      <c r="AC941" s="11">
        <f t="shared" si="197"/>
        <v>1</v>
      </c>
      <c r="AE941" s="11" t="str">
        <f>IF(E941&lt;&gt;"",OR(VLOOKUP(H941,DONNEES!$G$2:$H$7,2,0)="09",VLOOKUP(H941,DONNEES!$G$2:$H$7,2,0)="19"),"")</f>
        <v/>
      </c>
      <c r="AJ941" s="17" t="b">
        <f t="shared" si="200"/>
        <v>1</v>
      </c>
      <c r="AK941" s="11" t="str">
        <f t="shared" si="201"/>
        <v/>
      </c>
      <c r="AL941" s="11" t="str">
        <f t="shared" si="202"/>
        <v/>
      </c>
      <c r="AM941" s="11" t="str">
        <f t="shared" si="204"/>
        <v/>
      </c>
      <c r="AN941" s="11" t="str">
        <f t="shared" si="203"/>
        <v/>
      </c>
    </row>
    <row r="942" spans="1:40" x14ac:dyDescent="0.25">
      <c r="A942" s="6"/>
      <c r="B942" s="6"/>
      <c r="C942" s="2" t="str">
        <f>IFERROR(VLOOKUP(B942,DONNEES!$E:$F,2,0),"")</f>
        <v/>
      </c>
      <c r="D942" s="6"/>
      <c r="E942" s="6"/>
      <c r="F942" s="6"/>
      <c r="G942" s="6"/>
      <c r="H942" s="6"/>
      <c r="I942" s="6"/>
      <c r="J942" s="6"/>
      <c r="K942" s="6"/>
      <c r="L942" s="6"/>
      <c r="M942" s="2" t="str">
        <f>IFERROR(VLOOKUP(L942,DONNEES!$P$2:$Q$8,2,0),"")</f>
        <v/>
      </c>
      <c r="N942" s="6"/>
      <c r="O942" s="18"/>
      <c r="P942" s="18"/>
      <c r="Q942" s="6"/>
      <c r="R942" s="2" t="str">
        <f>IFERROR(VLOOKUP(Q942,DONNEES!$N$2:$O$17,2,0),"")</f>
        <v/>
      </c>
      <c r="S942" s="6"/>
      <c r="T942" s="2" t="str">
        <f>IFERROR(VLOOKUP(S942,DONNEES!$R$2:$S$6,2,0),"")</f>
        <v/>
      </c>
      <c r="V942" s="11" t="str">
        <f t="shared" si="192"/>
        <v/>
      </c>
      <c r="W942" s="11" t="b">
        <f t="shared" si="193"/>
        <v>0</v>
      </c>
      <c r="X942" s="11" t="b">
        <f t="shared" si="194"/>
        <v>0</v>
      </c>
      <c r="Y942" s="12">
        <f t="shared" si="195"/>
        <v>0</v>
      </c>
      <c r="Z942" s="11">
        <f t="shared" si="198"/>
        <v>0</v>
      </c>
      <c r="AA942" s="11">
        <f t="shared" si="199"/>
        <v>0</v>
      </c>
      <c r="AB942" s="11">
        <f t="shared" si="196"/>
        <v>1</v>
      </c>
      <c r="AC942" s="11">
        <f t="shared" si="197"/>
        <v>1</v>
      </c>
      <c r="AE942" s="11" t="str">
        <f>IF(E942&lt;&gt;"",OR(VLOOKUP(H942,DONNEES!$G$2:$H$7,2,0)="09",VLOOKUP(H942,DONNEES!$G$2:$H$7,2,0)="19"),"")</f>
        <v/>
      </c>
      <c r="AJ942" s="17" t="b">
        <f t="shared" si="200"/>
        <v>1</v>
      </c>
      <c r="AK942" s="11" t="str">
        <f t="shared" si="201"/>
        <v/>
      </c>
      <c r="AL942" s="11" t="str">
        <f t="shared" si="202"/>
        <v/>
      </c>
      <c r="AM942" s="11" t="str">
        <f t="shared" si="204"/>
        <v/>
      </c>
      <c r="AN942" s="11" t="str">
        <f t="shared" si="203"/>
        <v/>
      </c>
    </row>
    <row r="943" spans="1:40" x14ac:dyDescent="0.25">
      <c r="A943" s="6"/>
      <c r="B943" s="6"/>
      <c r="C943" s="2" t="str">
        <f>IFERROR(VLOOKUP(B943,DONNEES!$E:$F,2,0),"")</f>
        <v/>
      </c>
      <c r="D943" s="6"/>
      <c r="E943" s="6"/>
      <c r="F943" s="6"/>
      <c r="G943" s="6"/>
      <c r="H943" s="6"/>
      <c r="I943" s="6"/>
      <c r="J943" s="6"/>
      <c r="K943" s="6"/>
      <c r="L943" s="6"/>
      <c r="M943" s="2" t="str">
        <f>IFERROR(VLOOKUP(L943,DONNEES!$P$2:$Q$8,2,0),"")</f>
        <v/>
      </c>
      <c r="N943" s="6"/>
      <c r="O943" s="18"/>
      <c r="P943" s="18"/>
      <c r="Q943" s="6"/>
      <c r="R943" s="2" t="str">
        <f>IFERROR(VLOOKUP(Q943,DONNEES!$N$2:$O$17,2,0),"")</f>
        <v/>
      </c>
      <c r="S943" s="6"/>
      <c r="T943" s="2" t="str">
        <f>IFERROR(VLOOKUP(S943,DONNEES!$R$2:$S$6,2,0),"")</f>
        <v/>
      </c>
      <c r="V943" s="11" t="str">
        <f t="shared" si="192"/>
        <v/>
      </c>
      <c r="W943" s="11" t="b">
        <f t="shared" si="193"/>
        <v>0</v>
      </c>
      <c r="X943" s="11" t="b">
        <f t="shared" si="194"/>
        <v>0</v>
      </c>
      <c r="Y943" s="12">
        <f t="shared" si="195"/>
        <v>0</v>
      </c>
      <c r="Z943" s="11">
        <f t="shared" si="198"/>
        <v>0</v>
      </c>
      <c r="AA943" s="11">
        <f t="shared" si="199"/>
        <v>0</v>
      </c>
      <c r="AB943" s="11">
        <f t="shared" si="196"/>
        <v>1</v>
      </c>
      <c r="AC943" s="11">
        <f t="shared" si="197"/>
        <v>1</v>
      </c>
      <c r="AE943" s="11" t="str">
        <f>IF(E943&lt;&gt;"",OR(VLOOKUP(H943,DONNEES!$G$2:$H$7,2,0)="09",VLOOKUP(H943,DONNEES!$G$2:$H$7,2,0)="19"),"")</f>
        <v/>
      </c>
      <c r="AJ943" s="17" t="b">
        <f t="shared" si="200"/>
        <v>1</v>
      </c>
      <c r="AK943" s="11" t="str">
        <f t="shared" si="201"/>
        <v/>
      </c>
      <c r="AL943" s="11" t="str">
        <f t="shared" si="202"/>
        <v/>
      </c>
      <c r="AM943" s="11" t="str">
        <f t="shared" si="204"/>
        <v/>
      </c>
      <c r="AN943" s="11" t="str">
        <f t="shared" si="203"/>
        <v/>
      </c>
    </row>
    <row r="944" spans="1:40" x14ac:dyDescent="0.25">
      <c r="A944" s="6"/>
      <c r="B944" s="6"/>
      <c r="C944" s="2" t="str">
        <f>IFERROR(VLOOKUP(B944,DONNEES!$E:$F,2,0),"")</f>
        <v/>
      </c>
      <c r="D944" s="6"/>
      <c r="E944" s="6"/>
      <c r="F944" s="6"/>
      <c r="G944" s="6"/>
      <c r="H944" s="6"/>
      <c r="I944" s="6"/>
      <c r="J944" s="6"/>
      <c r="K944" s="6"/>
      <c r="L944" s="6"/>
      <c r="M944" s="2" t="str">
        <f>IFERROR(VLOOKUP(L944,DONNEES!$P$2:$Q$8,2,0),"")</f>
        <v/>
      </c>
      <c r="N944" s="6"/>
      <c r="O944" s="18"/>
      <c r="P944" s="18"/>
      <c r="Q944" s="6"/>
      <c r="R944" s="2" t="str">
        <f>IFERROR(VLOOKUP(Q944,DONNEES!$N$2:$O$17,2,0),"")</f>
        <v/>
      </c>
      <c r="S944" s="6"/>
      <c r="T944" s="2" t="str">
        <f>IFERROR(VLOOKUP(S944,DONNEES!$R$2:$S$6,2,0),"")</f>
        <v/>
      </c>
      <c r="V944" s="11" t="str">
        <f t="shared" si="192"/>
        <v/>
      </c>
      <c r="W944" s="11" t="b">
        <f t="shared" si="193"/>
        <v>0</v>
      </c>
      <c r="X944" s="11" t="b">
        <f t="shared" si="194"/>
        <v>0</v>
      </c>
      <c r="Y944" s="12">
        <f t="shared" si="195"/>
        <v>0</v>
      </c>
      <c r="Z944" s="11">
        <f t="shared" si="198"/>
        <v>0</v>
      </c>
      <c r="AA944" s="11">
        <f t="shared" si="199"/>
        <v>0</v>
      </c>
      <c r="AB944" s="11">
        <f t="shared" si="196"/>
        <v>1</v>
      </c>
      <c r="AC944" s="11">
        <f t="shared" si="197"/>
        <v>1</v>
      </c>
      <c r="AE944" s="11" t="str">
        <f>IF(E944&lt;&gt;"",OR(VLOOKUP(H944,DONNEES!$G$2:$H$7,2,0)="09",VLOOKUP(H944,DONNEES!$G$2:$H$7,2,0)="19"),"")</f>
        <v/>
      </c>
      <c r="AJ944" s="17" t="b">
        <f t="shared" si="200"/>
        <v>1</v>
      </c>
      <c r="AK944" s="11" t="str">
        <f t="shared" si="201"/>
        <v/>
      </c>
      <c r="AL944" s="11" t="str">
        <f t="shared" si="202"/>
        <v/>
      </c>
      <c r="AM944" s="11" t="str">
        <f t="shared" si="204"/>
        <v/>
      </c>
      <c r="AN944" s="11" t="str">
        <f t="shared" si="203"/>
        <v/>
      </c>
    </row>
    <row r="945" spans="1:40" x14ac:dyDescent="0.25">
      <c r="A945" s="6"/>
      <c r="B945" s="6"/>
      <c r="C945" s="2" t="str">
        <f>IFERROR(VLOOKUP(B945,DONNEES!$E:$F,2,0),"")</f>
        <v/>
      </c>
      <c r="D945" s="6"/>
      <c r="E945" s="6"/>
      <c r="F945" s="6"/>
      <c r="G945" s="6"/>
      <c r="H945" s="6"/>
      <c r="I945" s="6"/>
      <c r="J945" s="6"/>
      <c r="K945" s="6"/>
      <c r="L945" s="6"/>
      <c r="M945" s="2" t="str">
        <f>IFERROR(VLOOKUP(L945,DONNEES!$P$2:$Q$8,2,0),"")</f>
        <v/>
      </c>
      <c r="N945" s="6"/>
      <c r="O945" s="18"/>
      <c r="P945" s="18"/>
      <c r="Q945" s="6"/>
      <c r="R945" s="2" t="str">
        <f>IFERROR(VLOOKUP(Q945,DONNEES!$N$2:$O$17,2,0),"")</f>
        <v/>
      </c>
      <c r="S945" s="6"/>
      <c r="T945" s="2" t="str">
        <f>IFERROR(VLOOKUP(S945,DONNEES!$R$2:$S$6,2,0),"")</f>
        <v/>
      </c>
      <c r="V945" s="11" t="str">
        <f t="shared" si="192"/>
        <v/>
      </c>
      <c r="W945" s="11" t="b">
        <f t="shared" si="193"/>
        <v>0</v>
      </c>
      <c r="X945" s="11" t="b">
        <f t="shared" si="194"/>
        <v>0</v>
      </c>
      <c r="Y945" s="12">
        <f t="shared" si="195"/>
        <v>0</v>
      </c>
      <c r="Z945" s="11">
        <f t="shared" si="198"/>
        <v>0</v>
      </c>
      <c r="AA945" s="11">
        <f t="shared" si="199"/>
        <v>0</v>
      </c>
      <c r="AB945" s="11">
        <f t="shared" si="196"/>
        <v>1</v>
      </c>
      <c r="AC945" s="11">
        <f t="shared" si="197"/>
        <v>1</v>
      </c>
      <c r="AE945" s="11" t="str">
        <f>IF(E945&lt;&gt;"",OR(VLOOKUP(H945,DONNEES!$G$2:$H$7,2,0)="09",VLOOKUP(H945,DONNEES!$G$2:$H$7,2,0)="19"),"")</f>
        <v/>
      </c>
      <c r="AJ945" s="17" t="b">
        <f t="shared" si="200"/>
        <v>1</v>
      </c>
      <c r="AK945" s="11" t="str">
        <f t="shared" si="201"/>
        <v/>
      </c>
      <c r="AL945" s="11" t="str">
        <f t="shared" si="202"/>
        <v/>
      </c>
      <c r="AM945" s="11" t="str">
        <f t="shared" si="204"/>
        <v/>
      </c>
      <c r="AN945" s="11" t="str">
        <f t="shared" si="203"/>
        <v/>
      </c>
    </row>
    <row r="946" spans="1:40" x14ac:dyDescent="0.25">
      <c r="A946" s="6"/>
      <c r="B946" s="6"/>
      <c r="C946" s="2" t="str">
        <f>IFERROR(VLOOKUP(B946,DONNEES!$E:$F,2,0),"")</f>
        <v/>
      </c>
      <c r="D946" s="6"/>
      <c r="E946" s="6"/>
      <c r="F946" s="6"/>
      <c r="G946" s="6"/>
      <c r="H946" s="6"/>
      <c r="I946" s="6"/>
      <c r="J946" s="6"/>
      <c r="K946" s="6"/>
      <c r="L946" s="6"/>
      <c r="M946" s="2" t="str">
        <f>IFERROR(VLOOKUP(L946,DONNEES!$P$2:$Q$8,2,0),"")</f>
        <v/>
      </c>
      <c r="N946" s="6"/>
      <c r="O946" s="18"/>
      <c r="P946" s="18"/>
      <c r="Q946" s="6"/>
      <c r="R946" s="2" t="str">
        <f>IFERROR(VLOOKUP(Q946,DONNEES!$N$2:$O$17,2,0),"")</f>
        <v/>
      </c>
      <c r="S946" s="6"/>
      <c r="T946" s="2" t="str">
        <f>IFERROR(VLOOKUP(S946,DONNEES!$R$2:$S$6,2,0),"")</f>
        <v/>
      </c>
      <c r="V946" s="11" t="str">
        <f t="shared" si="192"/>
        <v/>
      </c>
      <c r="W946" s="11" t="b">
        <f t="shared" si="193"/>
        <v>0</v>
      </c>
      <c r="X946" s="11" t="b">
        <f t="shared" si="194"/>
        <v>0</v>
      </c>
      <c r="Y946" s="12">
        <f t="shared" si="195"/>
        <v>0</v>
      </c>
      <c r="Z946" s="11">
        <f t="shared" si="198"/>
        <v>0</v>
      </c>
      <c r="AA946" s="11">
        <f t="shared" si="199"/>
        <v>0</v>
      </c>
      <c r="AB946" s="11">
        <f t="shared" si="196"/>
        <v>1</v>
      </c>
      <c r="AC946" s="11">
        <f t="shared" si="197"/>
        <v>1</v>
      </c>
      <c r="AE946" s="11" t="str">
        <f>IF(E946&lt;&gt;"",OR(VLOOKUP(H946,DONNEES!$G$2:$H$7,2,0)="09",VLOOKUP(H946,DONNEES!$G$2:$H$7,2,0)="19"),"")</f>
        <v/>
      </c>
      <c r="AJ946" s="17" t="b">
        <f t="shared" si="200"/>
        <v>1</v>
      </c>
      <c r="AK946" s="11" t="str">
        <f t="shared" si="201"/>
        <v/>
      </c>
      <c r="AL946" s="11" t="str">
        <f t="shared" si="202"/>
        <v/>
      </c>
      <c r="AM946" s="11" t="str">
        <f t="shared" si="204"/>
        <v/>
      </c>
      <c r="AN946" s="11" t="str">
        <f t="shared" si="203"/>
        <v/>
      </c>
    </row>
    <row r="947" spans="1:40" x14ac:dyDescent="0.25">
      <c r="A947" s="6"/>
      <c r="B947" s="6"/>
      <c r="C947" s="2" t="str">
        <f>IFERROR(VLOOKUP(B947,DONNEES!$E:$F,2,0),"")</f>
        <v/>
      </c>
      <c r="D947" s="6"/>
      <c r="E947" s="6"/>
      <c r="F947" s="6"/>
      <c r="G947" s="6"/>
      <c r="H947" s="6"/>
      <c r="I947" s="6"/>
      <c r="J947" s="6"/>
      <c r="K947" s="6"/>
      <c r="L947" s="6"/>
      <c r="M947" s="2" t="str">
        <f>IFERROR(VLOOKUP(L947,DONNEES!$P$2:$Q$8,2,0),"")</f>
        <v/>
      </c>
      <c r="N947" s="6"/>
      <c r="O947" s="18"/>
      <c r="P947" s="18"/>
      <c r="Q947" s="6"/>
      <c r="R947" s="2" t="str">
        <f>IFERROR(VLOOKUP(Q947,DONNEES!$N$2:$O$17,2,0),"")</f>
        <v/>
      </c>
      <c r="S947" s="6"/>
      <c r="T947" s="2" t="str">
        <f>IFERROR(VLOOKUP(S947,DONNEES!$R$2:$S$6,2,0),"")</f>
        <v/>
      </c>
      <c r="V947" s="11" t="str">
        <f t="shared" si="192"/>
        <v/>
      </c>
      <c r="W947" s="11" t="b">
        <f t="shared" si="193"/>
        <v>0</v>
      </c>
      <c r="X947" s="11" t="b">
        <f t="shared" si="194"/>
        <v>0</v>
      </c>
      <c r="Y947" s="12">
        <f t="shared" si="195"/>
        <v>0</v>
      </c>
      <c r="Z947" s="11">
        <f t="shared" si="198"/>
        <v>0</v>
      </c>
      <c r="AA947" s="11">
        <f t="shared" si="199"/>
        <v>0</v>
      </c>
      <c r="AB947" s="11">
        <f t="shared" si="196"/>
        <v>1</v>
      </c>
      <c r="AC947" s="11">
        <f t="shared" si="197"/>
        <v>1</v>
      </c>
      <c r="AE947" s="11" t="str">
        <f>IF(E947&lt;&gt;"",OR(VLOOKUP(H947,DONNEES!$G$2:$H$7,2,0)="09",VLOOKUP(H947,DONNEES!$G$2:$H$7,2,0)="19"),"")</f>
        <v/>
      </c>
      <c r="AJ947" s="17" t="b">
        <f t="shared" si="200"/>
        <v>1</v>
      </c>
      <c r="AK947" s="11" t="str">
        <f t="shared" si="201"/>
        <v/>
      </c>
      <c r="AL947" s="11" t="str">
        <f t="shared" si="202"/>
        <v/>
      </c>
      <c r="AM947" s="11" t="str">
        <f t="shared" si="204"/>
        <v/>
      </c>
      <c r="AN947" s="11" t="str">
        <f t="shared" si="203"/>
        <v/>
      </c>
    </row>
    <row r="948" spans="1:40" x14ac:dyDescent="0.25">
      <c r="A948" s="6"/>
      <c r="B948" s="6"/>
      <c r="C948" s="2" t="str">
        <f>IFERROR(VLOOKUP(B948,DONNEES!$E:$F,2,0),"")</f>
        <v/>
      </c>
      <c r="D948" s="6"/>
      <c r="E948" s="6"/>
      <c r="F948" s="6"/>
      <c r="G948" s="6"/>
      <c r="H948" s="6"/>
      <c r="I948" s="6"/>
      <c r="J948" s="6"/>
      <c r="K948" s="6"/>
      <c r="L948" s="6"/>
      <c r="M948" s="2" t="str">
        <f>IFERROR(VLOOKUP(L948,DONNEES!$P$2:$Q$8,2,0),"")</f>
        <v/>
      </c>
      <c r="N948" s="6"/>
      <c r="O948" s="18"/>
      <c r="P948" s="18"/>
      <c r="Q948" s="6"/>
      <c r="R948" s="2" t="str">
        <f>IFERROR(VLOOKUP(Q948,DONNEES!$N$2:$O$17,2,0),"")</f>
        <v/>
      </c>
      <c r="S948" s="6"/>
      <c r="T948" s="2" t="str">
        <f>IFERROR(VLOOKUP(S948,DONNEES!$R$2:$S$6,2,0),"")</f>
        <v/>
      </c>
      <c r="V948" s="11" t="str">
        <f t="shared" si="192"/>
        <v/>
      </c>
      <c r="W948" s="11" t="b">
        <f t="shared" si="193"/>
        <v>0</v>
      </c>
      <c r="X948" s="11" t="b">
        <f t="shared" si="194"/>
        <v>0</v>
      </c>
      <c r="Y948" s="12">
        <f t="shared" si="195"/>
        <v>0</v>
      </c>
      <c r="Z948" s="11">
        <f t="shared" si="198"/>
        <v>0</v>
      </c>
      <c r="AA948" s="11">
        <f t="shared" si="199"/>
        <v>0</v>
      </c>
      <c r="AB948" s="11">
        <f t="shared" si="196"/>
        <v>1</v>
      </c>
      <c r="AC948" s="11">
        <f t="shared" si="197"/>
        <v>1</v>
      </c>
      <c r="AE948" s="11" t="str">
        <f>IF(E948&lt;&gt;"",OR(VLOOKUP(H948,DONNEES!$G$2:$H$7,2,0)="09",VLOOKUP(H948,DONNEES!$G$2:$H$7,2,0)="19"),"")</f>
        <v/>
      </c>
      <c r="AJ948" s="17" t="b">
        <f t="shared" si="200"/>
        <v>1</v>
      </c>
      <c r="AK948" s="11" t="str">
        <f t="shared" si="201"/>
        <v/>
      </c>
      <c r="AL948" s="11" t="str">
        <f t="shared" si="202"/>
        <v/>
      </c>
      <c r="AM948" s="11" t="str">
        <f t="shared" si="204"/>
        <v/>
      </c>
      <c r="AN948" s="11" t="str">
        <f t="shared" si="203"/>
        <v/>
      </c>
    </row>
    <row r="949" spans="1:40" x14ac:dyDescent="0.25">
      <c r="A949" s="6"/>
      <c r="B949" s="6"/>
      <c r="C949" s="2" t="str">
        <f>IFERROR(VLOOKUP(B949,DONNEES!$E:$F,2,0),"")</f>
        <v/>
      </c>
      <c r="D949" s="6"/>
      <c r="E949" s="6"/>
      <c r="F949" s="6"/>
      <c r="G949" s="6"/>
      <c r="H949" s="6"/>
      <c r="I949" s="6"/>
      <c r="J949" s="6"/>
      <c r="K949" s="6"/>
      <c r="L949" s="6"/>
      <c r="M949" s="2" t="str">
        <f>IFERROR(VLOOKUP(L949,DONNEES!$P$2:$Q$8,2,0),"")</f>
        <v/>
      </c>
      <c r="N949" s="6"/>
      <c r="O949" s="18"/>
      <c r="P949" s="18"/>
      <c r="Q949" s="6"/>
      <c r="R949" s="2" t="str">
        <f>IFERROR(VLOOKUP(Q949,DONNEES!$N$2:$O$17,2,0),"")</f>
        <v/>
      </c>
      <c r="S949" s="6"/>
      <c r="T949" s="2" t="str">
        <f>IFERROR(VLOOKUP(S949,DONNEES!$R$2:$S$6,2,0),"")</f>
        <v/>
      </c>
      <c r="V949" s="11" t="str">
        <f t="shared" si="192"/>
        <v/>
      </c>
      <c r="W949" s="11" t="b">
        <f t="shared" si="193"/>
        <v>0</v>
      </c>
      <c r="X949" s="11" t="b">
        <f t="shared" si="194"/>
        <v>0</v>
      </c>
      <c r="Y949" s="12">
        <f t="shared" si="195"/>
        <v>0</v>
      </c>
      <c r="Z949" s="11">
        <f t="shared" si="198"/>
        <v>0</v>
      </c>
      <c r="AA949" s="11">
        <f t="shared" si="199"/>
        <v>0</v>
      </c>
      <c r="AB949" s="11">
        <f t="shared" si="196"/>
        <v>1</v>
      </c>
      <c r="AC949" s="11">
        <f t="shared" si="197"/>
        <v>1</v>
      </c>
      <c r="AE949" s="11" t="str">
        <f>IF(E949&lt;&gt;"",OR(VLOOKUP(H949,DONNEES!$G$2:$H$7,2,0)="09",VLOOKUP(H949,DONNEES!$G$2:$H$7,2,0)="19"),"")</f>
        <v/>
      </c>
      <c r="AJ949" s="17" t="b">
        <f t="shared" si="200"/>
        <v>1</v>
      </c>
      <c r="AK949" s="11" t="str">
        <f t="shared" si="201"/>
        <v/>
      </c>
      <c r="AL949" s="11" t="str">
        <f t="shared" si="202"/>
        <v/>
      </c>
      <c r="AM949" s="11" t="str">
        <f t="shared" si="204"/>
        <v/>
      </c>
      <c r="AN949" s="11" t="str">
        <f t="shared" si="203"/>
        <v/>
      </c>
    </row>
    <row r="950" spans="1:40" x14ac:dyDescent="0.25">
      <c r="A950" s="6"/>
      <c r="B950" s="6"/>
      <c r="C950" s="2" t="str">
        <f>IFERROR(VLOOKUP(B950,DONNEES!$E:$F,2,0),"")</f>
        <v/>
      </c>
      <c r="D950" s="6"/>
      <c r="E950" s="6"/>
      <c r="F950" s="6"/>
      <c r="G950" s="6"/>
      <c r="H950" s="6"/>
      <c r="I950" s="6"/>
      <c r="J950" s="6"/>
      <c r="K950" s="6"/>
      <c r="L950" s="6"/>
      <c r="M950" s="2" t="str">
        <f>IFERROR(VLOOKUP(L950,DONNEES!$P$2:$Q$8,2,0),"")</f>
        <v/>
      </c>
      <c r="N950" s="6"/>
      <c r="O950" s="18"/>
      <c r="P950" s="18"/>
      <c r="Q950" s="6"/>
      <c r="R950" s="2" t="str">
        <f>IFERROR(VLOOKUP(Q950,DONNEES!$N$2:$O$17,2,0),"")</f>
        <v/>
      </c>
      <c r="S950" s="6"/>
      <c r="T950" s="2" t="str">
        <f>IFERROR(VLOOKUP(S950,DONNEES!$R$2:$S$6,2,0),"")</f>
        <v/>
      </c>
      <c r="V950" s="11" t="str">
        <f t="shared" si="192"/>
        <v/>
      </c>
      <c r="W950" s="11" t="b">
        <f t="shared" si="193"/>
        <v>0</v>
      </c>
      <c r="X950" s="11" t="b">
        <f t="shared" si="194"/>
        <v>0</v>
      </c>
      <c r="Y950" s="12">
        <f t="shared" si="195"/>
        <v>0</v>
      </c>
      <c r="Z950" s="11">
        <f t="shared" si="198"/>
        <v>0</v>
      </c>
      <c r="AA950" s="11">
        <f t="shared" si="199"/>
        <v>0</v>
      </c>
      <c r="AB950" s="11">
        <f t="shared" si="196"/>
        <v>1</v>
      </c>
      <c r="AC950" s="11">
        <f t="shared" si="197"/>
        <v>1</v>
      </c>
      <c r="AE950" s="11" t="str">
        <f>IF(E950&lt;&gt;"",OR(VLOOKUP(H950,DONNEES!$G$2:$H$7,2,0)="09",VLOOKUP(H950,DONNEES!$G$2:$H$7,2,0)="19"),"")</f>
        <v/>
      </c>
      <c r="AJ950" s="17" t="b">
        <f t="shared" si="200"/>
        <v>1</v>
      </c>
      <c r="AK950" s="11" t="str">
        <f t="shared" si="201"/>
        <v/>
      </c>
      <c r="AL950" s="11" t="str">
        <f t="shared" si="202"/>
        <v/>
      </c>
      <c r="AM950" s="11" t="str">
        <f t="shared" si="204"/>
        <v/>
      </c>
      <c r="AN950" s="11" t="str">
        <f t="shared" si="203"/>
        <v/>
      </c>
    </row>
    <row r="951" spans="1:40" x14ac:dyDescent="0.25">
      <c r="A951" s="6"/>
      <c r="B951" s="6"/>
      <c r="C951" s="2" t="str">
        <f>IFERROR(VLOOKUP(B951,DONNEES!$E:$F,2,0),"")</f>
        <v/>
      </c>
      <c r="D951" s="6"/>
      <c r="E951" s="6"/>
      <c r="F951" s="6"/>
      <c r="G951" s="6"/>
      <c r="H951" s="6"/>
      <c r="I951" s="6"/>
      <c r="J951" s="6"/>
      <c r="K951" s="6"/>
      <c r="L951" s="6"/>
      <c r="M951" s="2" t="str">
        <f>IFERROR(VLOOKUP(L951,DONNEES!$P$2:$Q$8,2,0),"")</f>
        <v/>
      </c>
      <c r="N951" s="6"/>
      <c r="O951" s="18"/>
      <c r="P951" s="18"/>
      <c r="Q951" s="6"/>
      <c r="R951" s="2" t="str">
        <f>IFERROR(VLOOKUP(Q951,DONNEES!$N$2:$O$17,2,0),"")</f>
        <v/>
      </c>
      <c r="S951" s="6"/>
      <c r="T951" s="2" t="str">
        <f>IFERROR(VLOOKUP(S951,DONNEES!$R$2:$S$6,2,0),"")</f>
        <v/>
      </c>
      <c r="V951" s="11" t="str">
        <f t="shared" si="192"/>
        <v/>
      </c>
      <c r="W951" s="11" t="b">
        <f t="shared" si="193"/>
        <v>0</v>
      </c>
      <c r="X951" s="11" t="b">
        <f t="shared" si="194"/>
        <v>0</v>
      </c>
      <c r="Y951" s="12">
        <f t="shared" si="195"/>
        <v>0</v>
      </c>
      <c r="Z951" s="11">
        <f t="shared" si="198"/>
        <v>0</v>
      </c>
      <c r="AA951" s="11">
        <f t="shared" si="199"/>
        <v>0</v>
      </c>
      <c r="AB951" s="11">
        <f t="shared" si="196"/>
        <v>1</v>
      </c>
      <c r="AC951" s="11">
        <f t="shared" si="197"/>
        <v>1</v>
      </c>
      <c r="AE951" s="11" t="str">
        <f>IF(E951&lt;&gt;"",OR(VLOOKUP(H951,DONNEES!$G$2:$H$7,2,0)="09",VLOOKUP(H951,DONNEES!$G$2:$H$7,2,0)="19"),"")</f>
        <v/>
      </c>
      <c r="AJ951" s="17" t="b">
        <f t="shared" si="200"/>
        <v>1</v>
      </c>
      <c r="AK951" s="11" t="str">
        <f t="shared" si="201"/>
        <v/>
      </c>
      <c r="AL951" s="11" t="str">
        <f t="shared" si="202"/>
        <v/>
      </c>
      <c r="AM951" s="11" t="str">
        <f t="shared" si="204"/>
        <v/>
      </c>
      <c r="AN951" s="11" t="str">
        <f t="shared" si="203"/>
        <v/>
      </c>
    </row>
    <row r="952" spans="1:40" x14ac:dyDescent="0.25">
      <c r="A952" s="6"/>
      <c r="B952" s="6"/>
      <c r="C952" s="2" t="str">
        <f>IFERROR(VLOOKUP(B952,DONNEES!$E:$F,2,0),"")</f>
        <v/>
      </c>
      <c r="D952" s="6"/>
      <c r="E952" s="6"/>
      <c r="F952" s="6"/>
      <c r="G952" s="6"/>
      <c r="H952" s="6"/>
      <c r="I952" s="6"/>
      <c r="J952" s="6"/>
      <c r="K952" s="6"/>
      <c r="L952" s="6"/>
      <c r="M952" s="2" t="str">
        <f>IFERROR(VLOOKUP(L952,DONNEES!$P$2:$Q$8,2,0),"")</f>
        <v/>
      </c>
      <c r="N952" s="6"/>
      <c r="O952" s="18"/>
      <c r="P952" s="18"/>
      <c r="Q952" s="6"/>
      <c r="R952" s="2" t="str">
        <f>IFERROR(VLOOKUP(Q952,DONNEES!$N$2:$O$17,2,0),"")</f>
        <v/>
      </c>
      <c r="S952" s="6"/>
      <c r="T952" s="2" t="str">
        <f>IFERROR(VLOOKUP(S952,DONNEES!$R$2:$S$6,2,0),"")</f>
        <v/>
      </c>
      <c r="V952" s="11" t="str">
        <f t="shared" si="192"/>
        <v/>
      </c>
      <c r="W952" s="11" t="b">
        <f t="shared" si="193"/>
        <v>0</v>
      </c>
      <c r="X952" s="11" t="b">
        <f t="shared" si="194"/>
        <v>0</v>
      </c>
      <c r="Y952" s="12">
        <f t="shared" si="195"/>
        <v>0</v>
      </c>
      <c r="Z952" s="11">
        <f t="shared" si="198"/>
        <v>0</v>
      </c>
      <c r="AA952" s="11">
        <f t="shared" si="199"/>
        <v>0</v>
      </c>
      <c r="AB952" s="11">
        <f t="shared" si="196"/>
        <v>1</v>
      </c>
      <c r="AC952" s="11">
        <f t="shared" si="197"/>
        <v>1</v>
      </c>
      <c r="AE952" s="11" t="str">
        <f>IF(E952&lt;&gt;"",OR(VLOOKUP(H952,DONNEES!$G$2:$H$7,2,0)="09",VLOOKUP(H952,DONNEES!$G$2:$H$7,2,0)="19"),"")</f>
        <v/>
      </c>
      <c r="AJ952" s="17" t="b">
        <f t="shared" si="200"/>
        <v>1</v>
      </c>
      <c r="AK952" s="11" t="str">
        <f t="shared" si="201"/>
        <v/>
      </c>
      <c r="AL952" s="11" t="str">
        <f t="shared" si="202"/>
        <v/>
      </c>
      <c r="AM952" s="11" t="str">
        <f t="shared" si="204"/>
        <v/>
      </c>
      <c r="AN952" s="11" t="str">
        <f t="shared" si="203"/>
        <v/>
      </c>
    </row>
    <row r="953" spans="1:40" x14ac:dyDescent="0.25">
      <c r="A953" s="6"/>
      <c r="B953" s="6"/>
      <c r="C953" s="2" t="str">
        <f>IFERROR(VLOOKUP(B953,DONNEES!$E:$F,2,0),"")</f>
        <v/>
      </c>
      <c r="D953" s="6"/>
      <c r="E953" s="6"/>
      <c r="F953" s="6"/>
      <c r="G953" s="6"/>
      <c r="H953" s="6"/>
      <c r="I953" s="6"/>
      <c r="J953" s="6"/>
      <c r="K953" s="6"/>
      <c r="L953" s="6"/>
      <c r="M953" s="2" t="str">
        <f>IFERROR(VLOOKUP(L953,DONNEES!$P$2:$Q$8,2,0),"")</f>
        <v/>
      </c>
      <c r="N953" s="6"/>
      <c r="O953" s="18"/>
      <c r="P953" s="18"/>
      <c r="Q953" s="6"/>
      <c r="R953" s="2" t="str">
        <f>IFERROR(VLOOKUP(Q953,DONNEES!$N$2:$O$17,2,0),"")</f>
        <v/>
      </c>
      <c r="S953" s="6"/>
      <c r="T953" s="2" t="str">
        <f>IFERROR(VLOOKUP(S953,DONNEES!$R$2:$S$6,2,0),"")</f>
        <v/>
      </c>
      <c r="V953" s="11" t="str">
        <f t="shared" si="192"/>
        <v/>
      </c>
      <c r="W953" s="11" t="b">
        <f t="shared" si="193"/>
        <v>0</v>
      </c>
      <c r="X953" s="11" t="b">
        <f t="shared" si="194"/>
        <v>0</v>
      </c>
      <c r="Y953" s="12">
        <f t="shared" si="195"/>
        <v>0</v>
      </c>
      <c r="Z953" s="11">
        <f t="shared" si="198"/>
        <v>0</v>
      </c>
      <c r="AA953" s="11">
        <f t="shared" si="199"/>
        <v>0</v>
      </c>
      <c r="AB953" s="11">
        <f t="shared" si="196"/>
        <v>1</v>
      </c>
      <c r="AC953" s="11">
        <f t="shared" si="197"/>
        <v>1</v>
      </c>
      <c r="AE953" s="11" t="str">
        <f>IF(E953&lt;&gt;"",OR(VLOOKUP(H953,DONNEES!$G$2:$H$7,2,0)="09",VLOOKUP(H953,DONNEES!$G$2:$H$7,2,0)="19"),"")</f>
        <v/>
      </c>
      <c r="AJ953" s="17" t="b">
        <f t="shared" si="200"/>
        <v>1</v>
      </c>
      <c r="AK953" s="11" t="str">
        <f t="shared" si="201"/>
        <v/>
      </c>
      <c r="AL953" s="11" t="str">
        <f t="shared" si="202"/>
        <v/>
      </c>
      <c r="AM953" s="11" t="str">
        <f t="shared" si="204"/>
        <v/>
      </c>
      <c r="AN953" s="11" t="str">
        <f t="shared" si="203"/>
        <v/>
      </c>
    </row>
    <row r="954" spans="1:40" x14ac:dyDescent="0.25">
      <c r="A954" s="6"/>
      <c r="B954" s="6"/>
      <c r="C954" s="2" t="str">
        <f>IFERROR(VLOOKUP(B954,DONNEES!$E:$F,2,0),"")</f>
        <v/>
      </c>
      <c r="D954" s="6"/>
      <c r="E954" s="6"/>
      <c r="F954" s="6"/>
      <c r="G954" s="6"/>
      <c r="H954" s="6"/>
      <c r="I954" s="6"/>
      <c r="J954" s="6"/>
      <c r="K954" s="6"/>
      <c r="L954" s="6"/>
      <c r="M954" s="2" t="str">
        <f>IFERROR(VLOOKUP(L954,DONNEES!$P$2:$Q$8,2,0),"")</f>
        <v/>
      </c>
      <c r="N954" s="6"/>
      <c r="O954" s="18"/>
      <c r="P954" s="18"/>
      <c r="Q954" s="6"/>
      <c r="R954" s="2" t="str">
        <f>IFERROR(VLOOKUP(Q954,DONNEES!$N$2:$O$17,2,0),"")</f>
        <v/>
      </c>
      <c r="S954" s="6"/>
      <c r="T954" s="2" t="str">
        <f>IFERROR(VLOOKUP(S954,DONNEES!$R$2:$S$6,2,0),"")</f>
        <v/>
      </c>
      <c r="V954" s="11" t="str">
        <f t="shared" si="192"/>
        <v/>
      </c>
      <c r="W954" s="11" t="b">
        <f t="shared" si="193"/>
        <v>0</v>
      </c>
      <c r="X954" s="11" t="b">
        <f t="shared" si="194"/>
        <v>0</v>
      </c>
      <c r="Y954" s="12">
        <f t="shared" si="195"/>
        <v>0</v>
      </c>
      <c r="Z954" s="11">
        <f t="shared" si="198"/>
        <v>0</v>
      </c>
      <c r="AA954" s="11">
        <f t="shared" si="199"/>
        <v>0</v>
      </c>
      <c r="AB954" s="11">
        <f t="shared" si="196"/>
        <v>1</v>
      </c>
      <c r="AC954" s="11">
        <f t="shared" si="197"/>
        <v>1</v>
      </c>
      <c r="AE954" s="11" t="str">
        <f>IF(E954&lt;&gt;"",OR(VLOOKUP(H954,DONNEES!$G$2:$H$7,2,0)="09",VLOOKUP(H954,DONNEES!$G$2:$H$7,2,0)="19"),"")</f>
        <v/>
      </c>
      <c r="AJ954" s="17" t="b">
        <f t="shared" si="200"/>
        <v>1</v>
      </c>
      <c r="AK954" s="11" t="str">
        <f t="shared" si="201"/>
        <v/>
      </c>
      <c r="AL954" s="11" t="str">
        <f t="shared" si="202"/>
        <v/>
      </c>
      <c r="AM954" s="11" t="str">
        <f t="shared" si="204"/>
        <v/>
      </c>
      <c r="AN954" s="11" t="str">
        <f t="shared" si="203"/>
        <v/>
      </c>
    </row>
    <row r="955" spans="1:40" x14ac:dyDescent="0.25">
      <c r="A955" s="6"/>
      <c r="B955" s="6"/>
      <c r="C955" s="2" t="str">
        <f>IFERROR(VLOOKUP(B955,DONNEES!$E:$F,2,0),"")</f>
        <v/>
      </c>
      <c r="D955" s="6"/>
      <c r="E955" s="6"/>
      <c r="F955" s="6"/>
      <c r="G955" s="6"/>
      <c r="H955" s="6"/>
      <c r="I955" s="6"/>
      <c r="J955" s="6"/>
      <c r="K955" s="6"/>
      <c r="L955" s="6"/>
      <c r="M955" s="2" t="str">
        <f>IFERROR(VLOOKUP(L955,DONNEES!$P$2:$Q$8,2,0),"")</f>
        <v/>
      </c>
      <c r="N955" s="6"/>
      <c r="O955" s="18"/>
      <c r="P955" s="18"/>
      <c r="Q955" s="6"/>
      <c r="R955" s="2" t="str">
        <f>IFERROR(VLOOKUP(Q955,DONNEES!$N$2:$O$17,2,0),"")</f>
        <v/>
      </c>
      <c r="S955" s="6"/>
      <c r="T955" s="2" t="str">
        <f>IFERROR(VLOOKUP(S955,DONNEES!$R$2:$S$6,2,0),"")</f>
        <v/>
      </c>
      <c r="V955" s="11" t="str">
        <f t="shared" si="192"/>
        <v/>
      </c>
      <c r="W955" s="11" t="b">
        <f t="shared" si="193"/>
        <v>0</v>
      </c>
      <c r="X955" s="11" t="b">
        <f t="shared" si="194"/>
        <v>0</v>
      </c>
      <c r="Y955" s="12">
        <f t="shared" si="195"/>
        <v>0</v>
      </c>
      <c r="Z955" s="11">
        <f t="shared" si="198"/>
        <v>0</v>
      </c>
      <c r="AA955" s="11">
        <f t="shared" si="199"/>
        <v>0</v>
      </c>
      <c r="AB955" s="11">
        <f t="shared" si="196"/>
        <v>1</v>
      </c>
      <c r="AC955" s="11">
        <f t="shared" si="197"/>
        <v>1</v>
      </c>
      <c r="AE955" s="11" t="str">
        <f>IF(E955&lt;&gt;"",OR(VLOOKUP(H955,DONNEES!$G$2:$H$7,2,0)="09",VLOOKUP(H955,DONNEES!$G$2:$H$7,2,0)="19"),"")</f>
        <v/>
      </c>
      <c r="AJ955" s="17" t="b">
        <f t="shared" si="200"/>
        <v>1</v>
      </c>
      <c r="AK955" s="11" t="str">
        <f t="shared" si="201"/>
        <v/>
      </c>
      <c r="AL955" s="11" t="str">
        <f t="shared" si="202"/>
        <v/>
      </c>
      <c r="AM955" s="11" t="str">
        <f t="shared" si="204"/>
        <v/>
      </c>
      <c r="AN955" s="11" t="str">
        <f t="shared" si="203"/>
        <v/>
      </c>
    </row>
    <row r="956" spans="1:40" x14ac:dyDescent="0.25">
      <c r="A956" s="6"/>
      <c r="B956" s="6"/>
      <c r="C956" s="2" t="str">
        <f>IFERROR(VLOOKUP(B956,DONNEES!$E:$F,2,0),"")</f>
        <v/>
      </c>
      <c r="D956" s="6"/>
      <c r="E956" s="6"/>
      <c r="F956" s="6"/>
      <c r="G956" s="6"/>
      <c r="H956" s="6"/>
      <c r="I956" s="6"/>
      <c r="J956" s="6"/>
      <c r="K956" s="6"/>
      <c r="L956" s="6"/>
      <c r="M956" s="2" t="str">
        <f>IFERROR(VLOOKUP(L956,DONNEES!$P$2:$Q$8,2,0),"")</f>
        <v/>
      </c>
      <c r="N956" s="6"/>
      <c r="O956" s="18"/>
      <c r="P956" s="18"/>
      <c r="Q956" s="6"/>
      <c r="R956" s="2" t="str">
        <f>IFERROR(VLOOKUP(Q956,DONNEES!$N$2:$O$17,2,0),"")</f>
        <v/>
      </c>
      <c r="S956" s="6"/>
      <c r="T956" s="2" t="str">
        <f>IFERROR(VLOOKUP(S956,DONNEES!$R$2:$S$6,2,0),"")</f>
        <v/>
      </c>
      <c r="V956" s="11" t="str">
        <f t="shared" si="192"/>
        <v/>
      </c>
      <c r="W956" s="11" t="b">
        <f t="shared" si="193"/>
        <v>0</v>
      </c>
      <c r="X956" s="11" t="b">
        <f t="shared" si="194"/>
        <v>0</v>
      </c>
      <c r="Y956" s="12">
        <f t="shared" si="195"/>
        <v>0</v>
      </c>
      <c r="Z956" s="11">
        <f t="shared" si="198"/>
        <v>0</v>
      </c>
      <c r="AA956" s="11">
        <f t="shared" si="199"/>
        <v>0</v>
      </c>
      <c r="AB956" s="11">
        <f t="shared" si="196"/>
        <v>1</v>
      </c>
      <c r="AC956" s="11">
        <f t="shared" si="197"/>
        <v>1</v>
      </c>
      <c r="AE956" s="11" t="str">
        <f>IF(E956&lt;&gt;"",OR(VLOOKUP(H956,DONNEES!$G$2:$H$7,2,0)="09",VLOOKUP(H956,DONNEES!$G$2:$H$7,2,0)="19"),"")</f>
        <v/>
      </c>
      <c r="AJ956" s="17" t="b">
        <f t="shared" si="200"/>
        <v>1</v>
      </c>
      <c r="AK956" s="11" t="str">
        <f t="shared" si="201"/>
        <v/>
      </c>
      <c r="AL956" s="11" t="str">
        <f t="shared" si="202"/>
        <v/>
      </c>
      <c r="AM956" s="11" t="str">
        <f t="shared" si="204"/>
        <v/>
      </c>
      <c r="AN956" s="11" t="str">
        <f t="shared" si="203"/>
        <v/>
      </c>
    </row>
    <row r="957" spans="1:40" x14ac:dyDescent="0.25">
      <c r="A957" s="6"/>
      <c r="B957" s="6"/>
      <c r="C957" s="2" t="str">
        <f>IFERROR(VLOOKUP(B957,DONNEES!$E:$F,2,0),"")</f>
        <v/>
      </c>
      <c r="D957" s="6"/>
      <c r="E957" s="6"/>
      <c r="F957" s="6"/>
      <c r="G957" s="6"/>
      <c r="H957" s="6"/>
      <c r="I957" s="6"/>
      <c r="J957" s="6"/>
      <c r="K957" s="6"/>
      <c r="L957" s="6"/>
      <c r="M957" s="2" t="str">
        <f>IFERROR(VLOOKUP(L957,DONNEES!$P$2:$Q$8,2,0),"")</f>
        <v/>
      </c>
      <c r="N957" s="6"/>
      <c r="O957" s="18"/>
      <c r="P957" s="18"/>
      <c r="Q957" s="6"/>
      <c r="R957" s="2" t="str">
        <f>IFERROR(VLOOKUP(Q957,DONNEES!$N$2:$O$17,2,0),"")</f>
        <v/>
      </c>
      <c r="S957" s="6"/>
      <c r="T957" s="2" t="str">
        <f>IFERROR(VLOOKUP(S957,DONNEES!$R$2:$S$6,2,0),"")</f>
        <v/>
      </c>
      <c r="V957" s="11" t="str">
        <f t="shared" si="192"/>
        <v/>
      </c>
      <c r="W957" s="11" t="b">
        <f t="shared" si="193"/>
        <v>0</v>
      </c>
      <c r="X957" s="11" t="b">
        <f t="shared" si="194"/>
        <v>0</v>
      </c>
      <c r="Y957" s="12">
        <f t="shared" si="195"/>
        <v>0</v>
      </c>
      <c r="Z957" s="11">
        <f t="shared" si="198"/>
        <v>0</v>
      </c>
      <c r="AA957" s="11">
        <f t="shared" si="199"/>
        <v>0</v>
      </c>
      <c r="AB957" s="11">
        <f t="shared" si="196"/>
        <v>1</v>
      </c>
      <c r="AC957" s="11">
        <f t="shared" si="197"/>
        <v>1</v>
      </c>
      <c r="AE957" s="11" t="str">
        <f>IF(E957&lt;&gt;"",OR(VLOOKUP(H957,DONNEES!$G$2:$H$7,2,0)="09",VLOOKUP(H957,DONNEES!$G$2:$H$7,2,0)="19"),"")</f>
        <v/>
      </c>
      <c r="AJ957" s="17" t="b">
        <f t="shared" si="200"/>
        <v>1</v>
      </c>
      <c r="AK957" s="11" t="str">
        <f t="shared" si="201"/>
        <v/>
      </c>
      <c r="AL957" s="11" t="str">
        <f t="shared" si="202"/>
        <v/>
      </c>
      <c r="AM957" s="11" t="str">
        <f t="shared" si="204"/>
        <v/>
      </c>
      <c r="AN957" s="11" t="str">
        <f t="shared" si="203"/>
        <v/>
      </c>
    </row>
    <row r="958" spans="1:40" x14ac:dyDescent="0.25">
      <c r="A958" s="6"/>
      <c r="B958" s="6"/>
      <c r="C958" s="2" t="str">
        <f>IFERROR(VLOOKUP(B958,DONNEES!$E:$F,2,0),"")</f>
        <v/>
      </c>
      <c r="D958" s="6"/>
      <c r="E958" s="6"/>
      <c r="F958" s="6"/>
      <c r="G958" s="6"/>
      <c r="H958" s="6"/>
      <c r="I958" s="6"/>
      <c r="J958" s="6"/>
      <c r="K958" s="6"/>
      <c r="L958" s="6"/>
      <c r="M958" s="2" t="str">
        <f>IFERROR(VLOOKUP(L958,DONNEES!$P$2:$Q$8,2,0),"")</f>
        <v/>
      </c>
      <c r="N958" s="6"/>
      <c r="O958" s="18"/>
      <c r="P958" s="18"/>
      <c r="Q958" s="6"/>
      <c r="R958" s="2" t="str">
        <f>IFERROR(VLOOKUP(Q958,DONNEES!$N$2:$O$17,2,0),"")</f>
        <v/>
      </c>
      <c r="S958" s="6"/>
      <c r="T958" s="2" t="str">
        <f>IFERROR(VLOOKUP(S958,DONNEES!$R$2:$S$6,2,0),"")</f>
        <v/>
      </c>
      <c r="V958" s="11" t="str">
        <f t="shared" si="192"/>
        <v/>
      </c>
      <c r="W958" s="11" t="b">
        <f t="shared" si="193"/>
        <v>0</v>
      </c>
      <c r="X958" s="11" t="b">
        <f t="shared" si="194"/>
        <v>0</v>
      </c>
      <c r="Y958" s="12">
        <f t="shared" si="195"/>
        <v>0</v>
      </c>
      <c r="Z958" s="11">
        <f t="shared" si="198"/>
        <v>0</v>
      </c>
      <c r="AA958" s="11">
        <f t="shared" si="199"/>
        <v>0</v>
      </c>
      <c r="AB958" s="11">
        <f t="shared" si="196"/>
        <v>1</v>
      </c>
      <c r="AC958" s="11">
        <f t="shared" si="197"/>
        <v>1</v>
      </c>
      <c r="AE958" s="11" t="str">
        <f>IF(E958&lt;&gt;"",OR(VLOOKUP(H958,DONNEES!$G$2:$H$7,2,0)="09",VLOOKUP(H958,DONNEES!$G$2:$H$7,2,0)="19"),"")</f>
        <v/>
      </c>
      <c r="AJ958" s="17" t="b">
        <f t="shared" si="200"/>
        <v>1</v>
      </c>
      <c r="AK958" s="11" t="str">
        <f t="shared" si="201"/>
        <v/>
      </c>
      <c r="AL958" s="11" t="str">
        <f t="shared" si="202"/>
        <v/>
      </c>
      <c r="AM958" s="11" t="str">
        <f t="shared" si="204"/>
        <v/>
      </c>
      <c r="AN958" s="11" t="str">
        <f t="shared" si="203"/>
        <v/>
      </c>
    </row>
    <row r="959" spans="1:40" x14ac:dyDescent="0.25">
      <c r="A959" s="6"/>
      <c r="B959" s="6"/>
      <c r="C959" s="2" t="str">
        <f>IFERROR(VLOOKUP(B959,DONNEES!$E:$F,2,0),"")</f>
        <v/>
      </c>
      <c r="D959" s="6"/>
      <c r="E959" s="6"/>
      <c r="F959" s="6"/>
      <c r="G959" s="6"/>
      <c r="H959" s="6"/>
      <c r="I959" s="6"/>
      <c r="J959" s="6"/>
      <c r="K959" s="6"/>
      <c r="L959" s="6"/>
      <c r="M959" s="2" t="str">
        <f>IFERROR(VLOOKUP(L959,DONNEES!$P$2:$Q$8,2,0),"")</f>
        <v/>
      </c>
      <c r="N959" s="6"/>
      <c r="O959" s="18"/>
      <c r="P959" s="18"/>
      <c r="Q959" s="6"/>
      <c r="R959" s="2" t="str">
        <f>IFERROR(VLOOKUP(Q959,DONNEES!$N$2:$O$17,2,0),"")</f>
        <v/>
      </c>
      <c r="S959" s="6"/>
      <c r="T959" s="2" t="str">
        <f>IFERROR(VLOOKUP(S959,DONNEES!$R$2:$S$6,2,0),"")</f>
        <v/>
      </c>
      <c r="V959" s="11" t="str">
        <f t="shared" si="192"/>
        <v/>
      </c>
      <c r="W959" s="11" t="b">
        <f t="shared" si="193"/>
        <v>0</v>
      </c>
      <c r="X959" s="11" t="b">
        <f t="shared" si="194"/>
        <v>0</v>
      </c>
      <c r="Y959" s="12">
        <f t="shared" si="195"/>
        <v>0</v>
      </c>
      <c r="Z959" s="11">
        <f t="shared" si="198"/>
        <v>0</v>
      </c>
      <c r="AA959" s="11">
        <f t="shared" si="199"/>
        <v>0</v>
      </c>
      <c r="AB959" s="11">
        <f t="shared" si="196"/>
        <v>1</v>
      </c>
      <c r="AC959" s="11">
        <f t="shared" si="197"/>
        <v>1</v>
      </c>
      <c r="AE959" s="11" t="str">
        <f>IF(E959&lt;&gt;"",OR(VLOOKUP(H959,DONNEES!$G$2:$H$7,2,0)="09",VLOOKUP(H959,DONNEES!$G$2:$H$7,2,0)="19"),"")</f>
        <v/>
      </c>
      <c r="AJ959" s="17" t="b">
        <f t="shared" si="200"/>
        <v>1</v>
      </c>
      <c r="AK959" s="11" t="str">
        <f t="shared" si="201"/>
        <v/>
      </c>
      <c r="AL959" s="11" t="str">
        <f t="shared" si="202"/>
        <v/>
      </c>
      <c r="AM959" s="11" t="str">
        <f t="shared" si="204"/>
        <v/>
      </c>
      <c r="AN959" s="11" t="str">
        <f t="shared" si="203"/>
        <v/>
      </c>
    </row>
    <row r="960" spans="1:40" x14ac:dyDescent="0.25">
      <c r="A960" s="6"/>
      <c r="B960" s="6"/>
      <c r="C960" s="2" t="str">
        <f>IFERROR(VLOOKUP(B960,DONNEES!$E:$F,2,0),"")</f>
        <v/>
      </c>
      <c r="D960" s="6"/>
      <c r="E960" s="6"/>
      <c r="F960" s="6"/>
      <c r="G960" s="6"/>
      <c r="H960" s="6"/>
      <c r="I960" s="6"/>
      <c r="J960" s="6"/>
      <c r="K960" s="6"/>
      <c r="L960" s="6"/>
      <c r="M960" s="2" t="str">
        <f>IFERROR(VLOOKUP(L960,DONNEES!$P$2:$Q$8,2,0),"")</f>
        <v/>
      </c>
      <c r="N960" s="6"/>
      <c r="O960" s="18"/>
      <c r="P960" s="18"/>
      <c r="Q960" s="6"/>
      <c r="R960" s="2" t="str">
        <f>IFERROR(VLOOKUP(Q960,DONNEES!$N$2:$O$17,2,0),"")</f>
        <v/>
      </c>
      <c r="S960" s="6"/>
      <c r="T960" s="2" t="str">
        <f>IFERROR(VLOOKUP(S960,DONNEES!$R$2:$S$6,2,0),"")</f>
        <v/>
      </c>
      <c r="V960" s="11" t="str">
        <f t="shared" si="192"/>
        <v/>
      </c>
      <c r="W960" s="11" t="b">
        <f t="shared" si="193"/>
        <v>0</v>
      </c>
      <c r="X960" s="11" t="b">
        <f t="shared" si="194"/>
        <v>0</v>
      </c>
      <c r="Y960" s="12">
        <f t="shared" si="195"/>
        <v>0</v>
      </c>
      <c r="Z960" s="11">
        <f t="shared" si="198"/>
        <v>0</v>
      </c>
      <c r="AA960" s="11">
        <f t="shared" si="199"/>
        <v>0</v>
      </c>
      <c r="AB960" s="11">
        <f t="shared" si="196"/>
        <v>1</v>
      </c>
      <c r="AC960" s="11">
        <f t="shared" si="197"/>
        <v>1</v>
      </c>
      <c r="AE960" s="11" t="str">
        <f>IF(E960&lt;&gt;"",OR(VLOOKUP(H960,DONNEES!$G$2:$H$7,2,0)="09",VLOOKUP(H960,DONNEES!$G$2:$H$7,2,0)="19"),"")</f>
        <v/>
      </c>
      <c r="AJ960" s="17" t="b">
        <f t="shared" si="200"/>
        <v>1</v>
      </c>
      <c r="AK960" s="11" t="str">
        <f t="shared" si="201"/>
        <v/>
      </c>
      <c r="AL960" s="11" t="str">
        <f t="shared" si="202"/>
        <v/>
      </c>
      <c r="AM960" s="11" t="str">
        <f t="shared" si="204"/>
        <v/>
      </c>
      <c r="AN960" s="11" t="str">
        <f t="shared" si="203"/>
        <v/>
      </c>
    </row>
    <row r="961" spans="1:40" x14ac:dyDescent="0.25">
      <c r="A961" s="6"/>
      <c r="B961" s="6"/>
      <c r="C961" s="2" t="str">
        <f>IFERROR(VLOOKUP(B961,DONNEES!$E:$F,2,0),"")</f>
        <v/>
      </c>
      <c r="D961" s="6"/>
      <c r="E961" s="6"/>
      <c r="F961" s="6"/>
      <c r="G961" s="6"/>
      <c r="H961" s="6"/>
      <c r="I961" s="6"/>
      <c r="J961" s="6"/>
      <c r="K961" s="6"/>
      <c r="L961" s="6"/>
      <c r="M961" s="2" t="str">
        <f>IFERROR(VLOOKUP(L961,DONNEES!$P$2:$Q$8,2,0),"")</f>
        <v/>
      </c>
      <c r="N961" s="6"/>
      <c r="O961" s="18"/>
      <c r="P961" s="18"/>
      <c r="Q961" s="6"/>
      <c r="R961" s="2" t="str">
        <f>IFERROR(VLOOKUP(Q961,DONNEES!$N$2:$O$17,2,0),"")</f>
        <v/>
      </c>
      <c r="S961" s="6"/>
      <c r="T961" s="2" t="str">
        <f>IFERROR(VLOOKUP(S961,DONNEES!$R$2:$S$6,2,0),"")</f>
        <v/>
      </c>
      <c r="V961" s="11" t="str">
        <f t="shared" si="192"/>
        <v/>
      </c>
      <c r="W961" s="11" t="b">
        <f t="shared" si="193"/>
        <v>0</v>
      </c>
      <c r="X961" s="11" t="b">
        <f t="shared" si="194"/>
        <v>0</v>
      </c>
      <c r="Y961" s="12">
        <f t="shared" si="195"/>
        <v>0</v>
      </c>
      <c r="Z961" s="11">
        <f t="shared" si="198"/>
        <v>0</v>
      </c>
      <c r="AA961" s="11">
        <f t="shared" si="199"/>
        <v>0</v>
      </c>
      <c r="AB961" s="11">
        <f t="shared" si="196"/>
        <v>1</v>
      </c>
      <c r="AC961" s="11">
        <f t="shared" si="197"/>
        <v>1</v>
      </c>
      <c r="AE961" s="11" t="str">
        <f>IF(E961&lt;&gt;"",OR(VLOOKUP(H961,DONNEES!$G$2:$H$7,2,0)="09",VLOOKUP(H961,DONNEES!$G$2:$H$7,2,0)="19"),"")</f>
        <v/>
      </c>
      <c r="AJ961" s="17" t="b">
        <f t="shared" si="200"/>
        <v>1</v>
      </c>
      <c r="AK961" s="11" t="str">
        <f t="shared" si="201"/>
        <v/>
      </c>
      <c r="AL961" s="11" t="str">
        <f t="shared" si="202"/>
        <v/>
      </c>
      <c r="AM961" s="11" t="str">
        <f t="shared" si="204"/>
        <v/>
      </c>
      <c r="AN961" s="11" t="str">
        <f t="shared" si="203"/>
        <v/>
      </c>
    </row>
    <row r="962" spans="1:40" x14ac:dyDescent="0.25">
      <c r="A962" s="6"/>
      <c r="B962" s="6"/>
      <c r="C962" s="2" t="str">
        <f>IFERROR(VLOOKUP(B962,DONNEES!$E:$F,2,0),"")</f>
        <v/>
      </c>
      <c r="D962" s="6"/>
      <c r="E962" s="6"/>
      <c r="F962" s="6"/>
      <c r="G962" s="6"/>
      <c r="H962" s="6"/>
      <c r="I962" s="6"/>
      <c r="J962" s="6"/>
      <c r="K962" s="6"/>
      <c r="L962" s="6"/>
      <c r="M962" s="2" t="str">
        <f>IFERROR(VLOOKUP(L962,DONNEES!$P$2:$Q$8,2,0),"")</f>
        <v/>
      </c>
      <c r="N962" s="6"/>
      <c r="O962" s="18"/>
      <c r="P962" s="18"/>
      <c r="Q962" s="6"/>
      <c r="R962" s="2" t="str">
        <f>IFERROR(VLOOKUP(Q962,DONNEES!$N$2:$O$17,2,0),"")</f>
        <v/>
      </c>
      <c r="S962" s="6"/>
      <c r="T962" s="2" t="str">
        <f>IFERROR(VLOOKUP(S962,DONNEES!$R$2:$S$6,2,0),"")</f>
        <v/>
      </c>
      <c r="V962" s="11" t="str">
        <f t="shared" si="192"/>
        <v/>
      </c>
      <c r="W962" s="11" t="b">
        <f t="shared" si="193"/>
        <v>0</v>
      </c>
      <c r="X962" s="11" t="b">
        <f t="shared" si="194"/>
        <v>0</v>
      </c>
      <c r="Y962" s="12">
        <f t="shared" si="195"/>
        <v>0</v>
      </c>
      <c r="Z962" s="11">
        <f t="shared" si="198"/>
        <v>0</v>
      </c>
      <c r="AA962" s="11">
        <f t="shared" si="199"/>
        <v>0</v>
      </c>
      <c r="AB962" s="11">
        <f t="shared" si="196"/>
        <v>1</v>
      </c>
      <c r="AC962" s="11">
        <f t="shared" si="197"/>
        <v>1</v>
      </c>
      <c r="AE962" s="11" t="str">
        <f>IF(E962&lt;&gt;"",OR(VLOOKUP(H962,DONNEES!$G$2:$H$7,2,0)="09",VLOOKUP(H962,DONNEES!$G$2:$H$7,2,0)="19"),"")</f>
        <v/>
      </c>
      <c r="AJ962" s="17" t="b">
        <f t="shared" si="200"/>
        <v>1</v>
      </c>
      <c r="AK962" s="11" t="str">
        <f t="shared" si="201"/>
        <v/>
      </c>
      <c r="AL962" s="11" t="str">
        <f t="shared" si="202"/>
        <v/>
      </c>
      <c r="AM962" s="11" t="str">
        <f t="shared" si="204"/>
        <v/>
      </c>
      <c r="AN962" s="11" t="str">
        <f t="shared" si="203"/>
        <v/>
      </c>
    </row>
    <row r="963" spans="1:40" x14ac:dyDescent="0.25">
      <c r="A963" s="6"/>
      <c r="B963" s="6"/>
      <c r="C963" s="2" t="str">
        <f>IFERROR(VLOOKUP(B963,DONNEES!$E:$F,2,0),"")</f>
        <v/>
      </c>
      <c r="D963" s="6"/>
      <c r="E963" s="6"/>
      <c r="F963" s="6"/>
      <c r="G963" s="6"/>
      <c r="H963" s="6"/>
      <c r="I963" s="6"/>
      <c r="J963" s="6"/>
      <c r="K963" s="6"/>
      <c r="L963" s="6"/>
      <c r="M963" s="2" t="str">
        <f>IFERROR(VLOOKUP(L963,DONNEES!$P$2:$Q$8,2,0),"")</f>
        <v/>
      </c>
      <c r="N963" s="6"/>
      <c r="O963" s="18"/>
      <c r="P963" s="18"/>
      <c r="Q963" s="6"/>
      <c r="R963" s="2" t="str">
        <f>IFERROR(VLOOKUP(Q963,DONNEES!$N$2:$O$17,2,0),"")</f>
        <v/>
      </c>
      <c r="S963" s="6"/>
      <c r="T963" s="2" t="str">
        <f>IFERROR(VLOOKUP(S963,DONNEES!$R$2:$S$6,2,0),"")</f>
        <v/>
      </c>
      <c r="V963" s="11" t="str">
        <f t="shared" si="192"/>
        <v/>
      </c>
      <c r="W963" s="11" t="b">
        <f t="shared" si="193"/>
        <v>0</v>
      </c>
      <c r="X963" s="11" t="b">
        <f t="shared" si="194"/>
        <v>0</v>
      </c>
      <c r="Y963" s="12">
        <f t="shared" si="195"/>
        <v>0</v>
      </c>
      <c r="Z963" s="11">
        <f t="shared" si="198"/>
        <v>0</v>
      </c>
      <c r="AA963" s="11">
        <f t="shared" si="199"/>
        <v>0</v>
      </c>
      <c r="AB963" s="11">
        <f t="shared" si="196"/>
        <v>1</v>
      </c>
      <c r="AC963" s="11">
        <f t="shared" si="197"/>
        <v>1</v>
      </c>
      <c r="AE963" s="11" t="str">
        <f>IF(E963&lt;&gt;"",OR(VLOOKUP(H963,DONNEES!$G$2:$H$7,2,0)="09",VLOOKUP(H963,DONNEES!$G$2:$H$7,2,0)="19"),"")</f>
        <v/>
      </c>
      <c r="AJ963" s="17" t="b">
        <f t="shared" si="200"/>
        <v>1</v>
      </c>
      <c r="AK963" s="11" t="str">
        <f t="shared" si="201"/>
        <v/>
      </c>
      <c r="AL963" s="11" t="str">
        <f t="shared" si="202"/>
        <v/>
      </c>
      <c r="AM963" s="11" t="str">
        <f t="shared" si="204"/>
        <v/>
      </c>
      <c r="AN963" s="11" t="str">
        <f t="shared" si="203"/>
        <v/>
      </c>
    </row>
    <row r="964" spans="1:40" x14ac:dyDescent="0.25">
      <c r="A964" s="6"/>
      <c r="B964" s="6"/>
      <c r="C964" s="2" t="str">
        <f>IFERROR(VLOOKUP(B964,DONNEES!$E:$F,2,0),"")</f>
        <v/>
      </c>
      <c r="D964" s="6"/>
      <c r="E964" s="6"/>
      <c r="F964" s="6"/>
      <c r="G964" s="6"/>
      <c r="H964" s="6"/>
      <c r="I964" s="6"/>
      <c r="J964" s="6"/>
      <c r="K964" s="6"/>
      <c r="L964" s="6"/>
      <c r="M964" s="2" t="str">
        <f>IFERROR(VLOOKUP(L964,DONNEES!$P$2:$Q$8,2,0),"")</f>
        <v/>
      </c>
      <c r="N964" s="6"/>
      <c r="O964" s="18"/>
      <c r="P964" s="18"/>
      <c r="Q964" s="6"/>
      <c r="R964" s="2" t="str">
        <f>IFERROR(VLOOKUP(Q964,DONNEES!$N$2:$O$17,2,0),"")</f>
        <v/>
      </c>
      <c r="S964" s="6"/>
      <c r="T964" s="2" t="str">
        <f>IFERROR(VLOOKUP(S964,DONNEES!$R$2:$S$6,2,0),"")</f>
        <v/>
      </c>
      <c r="V964" s="11" t="str">
        <f t="shared" si="192"/>
        <v/>
      </c>
      <c r="W964" s="11" t="b">
        <f t="shared" si="193"/>
        <v>0</v>
      </c>
      <c r="X964" s="11" t="b">
        <f t="shared" si="194"/>
        <v>0</v>
      </c>
      <c r="Y964" s="12">
        <f t="shared" si="195"/>
        <v>0</v>
      </c>
      <c r="Z964" s="11">
        <f t="shared" si="198"/>
        <v>0</v>
      </c>
      <c r="AA964" s="11">
        <f t="shared" si="199"/>
        <v>0</v>
      </c>
      <c r="AB964" s="11">
        <f t="shared" si="196"/>
        <v>1</v>
      </c>
      <c r="AC964" s="11">
        <f t="shared" si="197"/>
        <v>1</v>
      </c>
      <c r="AE964" s="11" t="str">
        <f>IF(E964&lt;&gt;"",OR(VLOOKUP(H964,DONNEES!$G$2:$H$7,2,0)="09",VLOOKUP(H964,DONNEES!$G$2:$H$7,2,0)="19"),"")</f>
        <v/>
      </c>
      <c r="AJ964" s="17" t="b">
        <f t="shared" si="200"/>
        <v>1</v>
      </c>
      <c r="AK964" s="11" t="str">
        <f t="shared" si="201"/>
        <v/>
      </c>
      <c r="AL964" s="11" t="str">
        <f t="shared" si="202"/>
        <v/>
      </c>
      <c r="AM964" s="11" t="str">
        <f t="shared" si="204"/>
        <v/>
      </c>
      <c r="AN964" s="11" t="str">
        <f t="shared" si="203"/>
        <v/>
      </c>
    </row>
    <row r="965" spans="1:40" x14ac:dyDescent="0.25">
      <c r="A965" s="6"/>
      <c r="B965" s="6"/>
      <c r="C965" s="2" t="str">
        <f>IFERROR(VLOOKUP(B965,DONNEES!$E:$F,2,0),"")</f>
        <v/>
      </c>
      <c r="D965" s="6"/>
      <c r="E965" s="6"/>
      <c r="F965" s="6"/>
      <c r="G965" s="6"/>
      <c r="H965" s="6"/>
      <c r="I965" s="6"/>
      <c r="J965" s="6"/>
      <c r="K965" s="6"/>
      <c r="L965" s="6"/>
      <c r="M965" s="2" t="str">
        <f>IFERROR(VLOOKUP(L965,DONNEES!$P$2:$Q$8,2,0),"")</f>
        <v/>
      </c>
      <c r="N965" s="6"/>
      <c r="O965" s="18"/>
      <c r="P965" s="18"/>
      <c r="Q965" s="6"/>
      <c r="R965" s="2" t="str">
        <f>IFERROR(VLOOKUP(Q965,DONNEES!$N$2:$O$17,2,0),"")</f>
        <v/>
      </c>
      <c r="S965" s="6"/>
      <c r="T965" s="2" t="str">
        <f>IFERROR(VLOOKUP(S965,DONNEES!$R$2:$S$6,2,0),"")</f>
        <v/>
      </c>
      <c r="V965" s="11" t="str">
        <f t="shared" si="192"/>
        <v/>
      </c>
      <c r="W965" s="11" t="b">
        <f t="shared" si="193"/>
        <v>0</v>
      </c>
      <c r="X965" s="11" t="b">
        <f t="shared" si="194"/>
        <v>0</v>
      </c>
      <c r="Y965" s="12">
        <f t="shared" si="195"/>
        <v>0</v>
      </c>
      <c r="Z965" s="11">
        <f t="shared" si="198"/>
        <v>0</v>
      </c>
      <c r="AA965" s="11">
        <f t="shared" si="199"/>
        <v>0</v>
      </c>
      <c r="AB965" s="11">
        <f t="shared" si="196"/>
        <v>1</v>
      </c>
      <c r="AC965" s="11">
        <f t="shared" si="197"/>
        <v>1</v>
      </c>
      <c r="AE965" s="11" t="str">
        <f>IF(E965&lt;&gt;"",OR(VLOOKUP(H965,DONNEES!$G$2:$H$7,2,0)="09",VLOOKUP(H965,DONNEES!$G$2:$H$7,2,0)="19"),"")</f>
        <v/>
      </c>
      <c r="AJ965" s="17" t="b">
        <f t="shared" si="200"/>
        <v>1</v>
      </c>
      <c r="AK965" s="11" t="str">
        <f t="shared" si="201"/>
        <v/>
      </c>
      <c r="AL965" s="11" t="str">
        <f t="shared" si="202"/>
        <v/>
      </c>
      <c r="AM965" s="11" t="str">
        <f t="shared" si="204"/>
        <v/>
      </c>
      <c r="AN965" s="11" t="str">
        <f t="shared" si="203"/>
        <v/>
      </c>
    </row>
    <row r="966" spans="1:40" x14ac:dyDescent="0.25">
      <c r="A966" s="6"/>
      <c r="B966" s="6"/>
      <c r="C966" s="2" t="str">
        <f>IFERROR(VLOOKUP(B966,DONNEES!$E:$F,2,0),"")</f>
        <v/>
      </c>
      <c r="D966" s="6"/>
      <c r="E966" s="6"/>
      <c r="F966" s="6"/>
      <c r="G966" s="6"/>
      <c r="H966" s="6"/>
      <c r="I966" s="6"/>
      <c r="J966" s="6"/>
      <c r="K966" s="6"/>
      <c r="L966" s="6"/>
      <c r="M966" s="2" t="str">
        <f>IFERROR(VLOOKUP(L966,DONNEES!$P$2:$Q$8,2,0),"")</f>
        <v/>
      </c>
      <c r="N966" s="6"/>
      <c r="O966" s="18"/>
      <c r="P966" s="18"/>
      <c r="Q966" s="6"/>
      <c r="R966" s="2" t="str">
        <f>IFERROR(VLOOKUP(Q966,DONNEES!$N$2:$O$17,2,0),"")</f>
        <v/>
      </c>
      <c r="S966" s="6"/>
      <c r="T966" s="2" t="str">
        <f>IFERROR(VLOOKUP(S966,DONNEES!$R$2:$S$6,2,0),"")</f>
        <v/>
      </c>
      <c r="V966" s="11" t="str">
        <f t="shared" si="192"/>
        <v/>
      </c>
      <c r="W966" s="11" t="b">
        <f t="shared" si="193"/>
        <v>0</v>
      </c>
      <c r="X966" s="11" t="b">
        <f t="shared" si="194"/>
        <v>0</v>
      </c>
      <c r="Y966" s="12">
        <f t="shared" si="195"/>
        <v>0</v>
      </c>
      <c r="Z966" s="11">
        <f t="shared" si="198"/>
        <v>0</v>
      </c>
      <c r="AA966" s="11">
        <f t="shared" si="199"/>
        <v>0</v>
      </c>
      <c r="AB966" s="11">
        <f t="shared" si="196"/>
        <v>1</v>
      </c>
      <c r="AC966" s="11">
        <f t="shared" si="197"/>
        <v>1</v>
      </c>
      <c r="AE966" s="11" t="str">
        <f>IF(E966&lt;&gt;"",OR(VLOOKUP(H966,DONNEES!$G$2:$H$7,2,0)="09",VLOOKUP(H966,DONNEES!$G$2:$H$7,2,0)="19"),"")</f>
        <v/>
      </c>
      <c r="AJ966" s="17" t="b">
        <f t="shared" si="200"/>
        <v>1</v>
      </c>
      <c r="AK966" s="11" t="str">
        <f t="shared" si="201"/>
        <v/>
      </c>
      <c r="AL966" s="11" t="str">
        <f t="shared" si="202"/>
        <v/>
      </c>
      <c r="AM966" s="11" t="str">
        <f t="shared" si="204"/>
        <v/>
      </c>
      <c r="AN966" s="11" t="str">
        <f t="shared" si="203"/>
        <v/>
      </c>
    </row>
    <row r="967" spans="1:40" x14ac:dyDescent="0.25">
      <c r="A967" s="6"/>
      <c r="B967" s="6"/>
      <c r="C967" s="2" t="str">
        <f>IFERROR(VLOOKUP(B967,DONNEES!$E:$F,2,0),"")</f>
        <v/>
      </c>
      <c r="D967" s="6"/>
      <c r="E967" s="6"/>
      <c r="F967" s="6"/>
      <c r="G967" s="6"/>
      <c r="H967" s="6"/>
      <c r="I967" s="6"/>
      <c r="J967" s="6"/>
      <c r="K967" s="6"/>
      <c r="L967" s="6"/>
      <c r="M967" s="2" t="str">
        <f>IFERROR(VLOOKUP(L967,DONNEES!$P$2:$Q$8,2,0),"")</f>
        <v/>
      </c>
      <c r="N967" s="6"/>
      <c r="O967" s="18"/>
      <c r="P967" s="18"/>
      <c r="Q967" s="6"/>
      <c r="R967" s="2" t="str">
        <f>IFERROR(VLOOKUP(Q967,DONNEES!$N$2:$O$17,2,0),"")</f>
        <v/>
      </c>
      <c r="S967" s="6"/>
      <c r="T967" s="2" t="str">
        <f>IFERROR(VLOOKUP(S967,DONNEES!$R$2:$S$6,2,0),"")</f>
        <v/>
      </c>
      <c r="V967" s="11" t="str">
        <f t="shared" si="192"/>
        <v/>
      </c>
      <c r="W967" s="11" t="b">
        <f t="shared" si="193"/>
        <v>0</v>
      </c>
      <c r="X967" s="11" t="b">
        <f t="shared" si="194"/>
        <v>0</v>
      </c>
      <c r="Y967" s="12">
        <f t="shared" si="195"/>
        <v>0</v>
      </c>
      <c r="Z967" s="11">
        <f t="shared" si="198"/>
        <v>0</v>
      </c>
      <c r="AA967" s="11">
        <f t="shared" si="199"/>
        <v>0</v>
      </c>
      <c r="AB967" s="11">
        <f t="shared" si="196"/>
        <v>1</v>
      </c>
      <c r="AC967" s="11">
        <f t="shared" si="197"/>
        <v>1</v>
      </c>
      <c r="AE967" s="11" t="str">
        <f>IF(E967&lt;&gt;"",OR(VLOOKUP(H967,DONNEES!$G$2:$H$7,2,0)="09",VLOOKUP(H967,DONNEES!$G$2:$H$7,2,0)="19"),"")</f>
        <v/>
      </c>
      <c r="AJ967" s="17" t="b">
        <f t="shared" si="200"/>
        <v>1</v>
      </c>
      <c r="AK967" s="11" t="str">
        <f t="shared" si="201"/>
        <v/>
      </c>
      <c r="AL967" s="11" t="str">
        <f t="shared" si="202"/>
        <v/>
      </c>
      <c r="AM967" s="11" t="str">
        <f t="shared" si="204"/>
        <v/>
      </c>
      <c r="AN967" s="11" t="str">
        <f t="shared" si="203"/>
        <v/>
      </c>
    </row>
    <row r="968" spans="1:40" x14ac:dyDescent="0.25">
      <c r="A968" s="6"/>
      <c r="B968" s="6"/>
      <c r="C968" s="2" t="str">
        <f>IFERROR(VLOOKUP(B968,DONNEES!$E:$F,2,0),"")</f>
        <v/>
      </c>
      <c r="D968" s="6"/>
      <c r="E968" s="6"/>
      <c r="F968" s="6"/>
      <c r="G968" s="6"/>
      <c r="H968" s="6"/>
      <c r="I968" s="6"/>
      <c r="J968" s="6"/>
      <c r="K968" s="6"/>
      <c r="L968" s="6"/>
      <c r="M968" s="2" t="str">
        <f>IFERROR(VLOOKUP(L968,DONNEES!$P$2:$Q$8,2,0),"")</f>
        <v/>
      </c>
      <c r="N968" s="6"/>
      <c r="O968" s="18"/>
      <c r="P968" s="18"/>
      <c r="Q968" s="6"/>
      <c r="R968" s="2" t="str">
        <f>IFERROR(VLOOKUP(Q968,DONNEES!$N$2:$O$17,2,0),"")</f>
        <v/>
      </c>
      <c r="S968" s="6"/>
      <c r="T968" s="2" t="str">
        <f>IFERROR(VLOOKUP(S968,DONNEES!$R$2:$S$6,2,0),"")</f>
        <v/>
      </c>
      <c r="V968" s="11" t="str">
        <f t="shared" si="192"/>
        <v/>
      </c>
      <c r="W968" s="11" t="b">
        <f t="shared" si="193"/>
        <v>0</v>
      </c>
      <c r="X968" s="11" t="b">
        <f t="shared" si="194"/>
        <v>0</v>
      </c>
      <c r="Y968" s="12">
        <f t="shared" si="195"/>
        <v>0</v>
      </c>
      <c r="Z968" s="11">
        <f t="shared" si="198"/>
        <v>0</v>
      </c>
      <c r="AA968" s="11">
        <f t="shared" si="199"/>
        <v>0</v>
      </c>
      <c r="AB968" s="11">
        <f t="shared" si="196"/>
        <v>1</v>
      </c>
      <c r="AC968" s="11">
        <f t="shared" si="197"/>
        <v>1</v>
      </c>
      <c r="AE968" s="11" t="str">
        <f>IF(E968&lt;&gt;"",OR(VLOOKUP(H968,DONNEES!$G$2:$H$7,2,0)="09",VLOOKUP(H968,DONNEES!$G$2:$H$7,2,0)="19"),"")</f>
        <v/>
      </c>
      <c r="AJ968" s="17" t="b">
        <f t="shared" si="200"/>
        <v>1</v>
      </c>
      <c r="AK968" s="11" t="str">
        <f t="shared" si="201"/>
        <v/>
      </c>
      <c r="AL968" s="11" t="str">
        <f t="shared" si="202"/>
        <v/>
      </c>
      <c r="AM968" s="11" t="str">
        <f t="shared" si="204"/>
        <v/>
      </c>
      <c r="AN968" s="11" t="str">
        <f t="shared" si="203"/>
        <v/>
      </c>
    </row>
    <row r="969" spans="1:40" x14ac:dyDescent="0.25">
      <c r="A969" s="6"/>
      <c r="B969" s="6"/>
      <c r="C969" s="2" t="str">
        <f>IFERROR(VLOOKUP(B969,DONNEES!$E:$F,2,0),"")</f>
        <v/>
      </c>
      <c r="D969" s="6"/>
      <c r="E969" s="6"/>
      <c r="F969" s="6"/>
      <c r="G969" s="6"/>
      <c r="H969" s="6"/>
      <c r="I969" s="6"/>
      <c r="J969" s="6"/>
      <c r="K969" s="6"/>
      <c r="L969" s="6"/>
      <c r="M969" s="2" t="str">
        <f>IFERROR(VLOOKUP(L969,DONNEES!$P$2:$Q$8,2,0),"")</f>
        <v/>
      </c>
      <c r="N969" s="6"/>
      <c r="O969" s="18"/>
      <c r="P969" s="18"/>
      <c r="Q969" s="6"/>
      <c r="R969" s="2" t="str">
        <f>IFERROR(VLOOKUP(Q969,DONNEES!$N$2:$O$17,2,0),"")</f>
        <v/>
      </c>
      <c r="S969" s="6"/>
      <c r="T969" s="2" t="str">
        <f>IFERROR(VLOOKUP(S969,DONNEES!$R$2:$S$6,2,0),"")</f>
        <v/>
      </c>
      <c r="V969" s="11" t="str">
        <f t="shared" si="192"/>
        <v/>
      </c>
      <c r="W969" s="11" t="b">
        <f t="shared" si="193"/>
        <v>0</v>
      </c>
      <c r="X969" s="11" t="b">
        <f t="shared" si="194"/>
        <v>0</v>
      </c>
      <c r="Y969" s="12">
        <f t="shared" si="195"/>
        <v>0</v>
      </c>
      <c r="Z969" s="11">
        <f t="shared" si="198"/>
        <v>0</v>
      </c>
      <c r="AA969" s="11">
        <f t="shared" si="199"/>
        <v>0</v>
      </c>
      <c r="AB969" s="11">
        <f t="shared" si="196"/>
        <v>1</v>
      </c>
      <c r="AC969" s="11">
        <f t="shared" si="197"/>
        <v>1</v>
      </c>
      <c r="AE969" s="11" t="str">
        <f>IF(E969&lt;&gt;"",OR(VLOOKUP(H969,DONNEES!$G$2:$H$7,2,0)="09",VLOOKUP(H969,DONNEES!$G$2:$H$7,2,0)="19"),"")</f>
        <v/>
      </c>
      <c r="AJ969" s="17" t="b">
        <f t="shared" si="200"/>
        <v>1</v>
      </c>
      <c r="AK969" s="11" t="str">
        <f t="shared" si="201"/>
        <v/>
      </c>
      <c r="AL969" s="11" t="str">
        <f t="shared" si="202"/>
        <v/>
      </c>
      <c r="AM969" s="11" t="str">
        <f t="shared" si="204"/>
        <v/>
      </c>
      <c r="AN969" s="11" t="str">
        <f t="shared" si="203"/>
        <v/>
      </c>
    </row>
    <row r="970" spans="1:40" x14ac:dyDescent="0.25">
      <c r="A970" s="6"/>
      <c r="B970" s="6"/>
      <c r="C970" s="2" t="str">
        <f>IFERROR(VLOOKUP(B970,DONNEES!$E:$F,2,0),"")</f>
        <v/>
      </c>
      <c r="D970" s="6"/>
      <c r="E970" s="6"/>
      <c r="F970" s="6"/>
      <c r="G970" s="6"/>
      <c r="H970" s="6"/>
      <c r="I970" s="6"/>
      <c r="J970" s="6"/>
      <c r="K970" s="6"/>
      <c r="L970" s="6"/>
      <c r="M970" s="2" t="str">
        <f>IFERROR(VLOOKUP(L970,DONNEES!$P$2:$Q$8,2,0),"")</f>
        <v/>
      </c>
      <c r="N970" s="6"/>
      <c r="O970" s="18"/>
      <c r="P970" s="18"/>
      <c r="Q970" s="6"/>
      <c r="R970" s="2" t="str">
        <f>IFERROR(VLOOKUP(Q970,DONNEES!$N$2:$O$17,2,0),"")</f>
        <v/>
      </c>
      <c r="S970" s="6"/>
      <c r="T970" s="2" t="str">
        <f>IFERROR(VLOOKUP(S970,DONNEES!$R$2:$S$6,2,0),"")</f>
        <v/>
      </c>
      <c r="V970" s="11" t="str">
        <f t="shared" si="192"/>
        <v/>
      </c>
      <c r="W970" s="11" t="b">
        <f t="shared" si="193"/>
        <v>0</v>
      </c>
      <c r="X970" s="11" t="b">
        <f t="shared" si="194"/>
        <v>0</v>
      </c>
      <c r="Y970" s="12">
        <f t="shared" si="195"/>
        <v>0</v>
      </c>
      <c r="Z970" s="11">
        <f t="shared" si="198"/>
        <v>0</v>
      </c>
      <c r="AA970" s="11">
        <f t="shared" si="199"/>
        <v>0</v>
      </c>
      <c r="AB970" s="11">
        <f t="shared" si="196"/>
        <v>1</v>
      </c>
      <c r="AC970" s="11">
        <f t="shared" si="197"/>
        <v>1</v>
      </c>
      <c r="AE970" s="11" t="str">
        <f>IF(E970&lt;&gt;"",OR(VLOOKUP(H970,DONNEES!$G$2:$H$7,2,0)="09",VLOOKUP(H970,DONNEES!$G$2:$H$7,2,0)="19"),"")</f>
        <v/>
      </c>
      <c r="AJ970" s="17" t="b">
        <f t="shared" si="200"/>
        <v>1</v>
      </c>
      <c r="AK970" s="11" t="str">
        <f t="shared" si="201"/>
        <v/>
      </c>
      <c r="AL970" s="11" t="str">
        <f t="shared" si="202"/>
        <v/>
      </c>
      <c r="AM970" s="11" t="str">
        <f t="shared" si="204"/>
        <v/>
      </c>
      <c r="AN970" s="11" t="str">
        <f t="shared" si="203"/>
        <v/>
      </c>
    </row>
    <row r="971" spans="1:40" x14ac:dyDescent="0.25">
      <c r="A971" s="6"/>
      <c r="B971" s="6"/>
      <c r="C971" s="2" t="str">
        <f>IFERROR(VLOOKUP(B971,DONNEES!$E:$F,2,0),"")</f>
        <v/>
      </c>
      <c r="D971" s="6"/>
      <c r="E971" s="6"/>
      <c r="F971" s="6"/>
      <c r="G971" s="6"/>
      <c r="H971" s="6"/>
      <c r="I971" s="6"/>
      <c r="J971" s="6"/>
      <c r="K971" s="6"/>
      <c r="L971" s="6"/>
      <c r="M971" s="2" t="str">
        <f>IFERROR(VLOOKUP(L971,DONNEES!$P$2:$Q$8,2,0),"")</f>
        <v/>
      </c>
      <c r="N971" s="6"/>
      <c r="O971" s="18"/>
      <c r="P971" s="18"/>
      <c r="Q971" s="6"/>
      <c r="R971" s="2" t="str">
        <f>IFERROR(VLOOKUP(Q971,DONNEES!$N$2:$O$17,2,0),"")</f>
        <v/>
      </c>
      <c r="S971" s="6"/>
      <c r="T971" s="2" t="str">
        <f>IFERROR(VLOOKUP(S971,DONNEES!$R$2:$S$6,2,0),"")</f>
        <v/>
      </c>
      <c r="V971" s="11" t="str">
        <f t="shared" si="192"/>
        <v/>
      </c>
      <c r="W971" s="11" t="b">
        <f t="shared" si="193"/>
        <v>0</v>
      </c>
      <c r="X971" s="11" t="b">
        <f t="shared" si="194"/>
        <v>0</v>
      </c>
      <c r="Y971" s="12">
        <f t="shared" si="195"/>
        <v>0</v>
      </c>
      <c r="Z971" s="11">
        <f t="shared" si="198"/>
        <v>0</v>
      </c>
      <c r="AA971" s="11">
        <f t="shared" si="199"/>
        <v>0</v>
      </c>
      <c r="AB971" s="11">
        <f t="shared" si="196"/>
        <v>1</v>
      </c>
      <c r="AC971" s="11">
        <f t="shared" si="197"/>
        <v>1</v>
      </c>
      <c r="AE971" s="11" t="str">
        <f>IF(E971&lt;&gt;"",OR(VLOOKUP(H971,DONNEES!$G$2:$H$7,2,0)="09",VLOOKUP(H971,DONNEES!$G$2:$H$7,2,0)="19"),"")</f>
        <v/>
      </c>
      <c r="AJ971" s="17" t="b">
        <f t="shared" si="200"/>
        <v>1</v>
      </c>
      <c r="AK971" s="11" t="str">
        <f t="shared" si="201"/>
        <v/>
      </c>
      <c r="AL971" s="11" t="str">
        <f t="shared" si="202"/>
        <v/>
      </c>
      <c r="AM971" s="11" t="str">
        <f t="shared" si="204"/>
        <v/>
      </c>
      <c r="AN971" s="11" t="str">
        <f t="shared" si="203"/>
        <v/>
      </c>
    </row>
    <row r="972" spans="1:40" x14ac:dyDescent="0.25">
      <c r="A972" s="6"/>
      <c r="B972" s="6"/>
      <c r="C972" s="2" t="str">
        <f>IFERROR(VLOOKUP(B972,DONNEES!$E:$F,2,0),"")</f>
        <v/>
      </c>
      <c r="D972" s="6"/>
      <c r="E972" s="6"/>
      <c r="F972" s="6"/>
      <c r="G972" s="6"/>
      <c r="H972" s="6"/>
      <c r="I972" s="6"/>
      <c r="J972" s="6"/>
      <c r="K972" s="6"/>
      <c r="L972" s="6"/>
      <c r="M972" s="2" t="str">
        <f>IFERROR(VLOOKUP(L972,DONNEES!$P$2:$Q$8,2,0),"")</f>
        <v/>
      </c>
      <c r="N972" s="6"/>
      <c r="O972" s="18"/>
      <c r="P972" s="18"/>
      <c r="Q972" s="6"/>
      <c r="R972" s="2" t="str">
        <f>IFERROR(VLOOKUP(Q972,DONNEES!$N$2:$O$17,2,0),"")</f>
        <v/>
      </c>
      <c r="S972" s="6"/>
      <c r="T972" s="2" t="str">
        <f>IFERROR(VLOOKUP(S972,DONNEES!$R$2:$S$6,2,0),"")</f>
        <v/>
      </c>
      <c r="V972" s="11" t="str">
        <f t="shared" si="192"/>
        <v/>
      </c>
      <c r="W972" s="11" t="b">
        <f t="shared" si="193"/>
        <v>0</v>
      </c>
      <c r="X972" s="11" t="b">
        <f t="shared" si="194"/>
        <v>0</v>
      </c>
      <c r="Y972" s="12">
        <f t="shared" si="195"/>
        <v>0</v>
      </c>
      <c r="Z972" s="11">
        <f t="shared" si="198"/>
        <v>0</v>
      </c>
      <c r="AA972" s="11">
        <f t="shared" si="199"/>
        <v>0</v>
      </c>
      <c r="AB972" s="11">
        <f t="shared" si="196"/>
        <v>1</v>
      </c>
      <c r="AC972" s="11">
        <f t="shared" si="197"/>
        <v>1</v>
      </c>
      <c r="AE972" s="11" t="str">
        <f>IF(E972&lt;&gt;"",OR(VLOOKUP(H972,DONNEES!$G$2:$H$7,2,0)="09",VLOOKUP(H972,DONNEES!$G$2:$H$7,2,0)="19"),"")</f>
        <v/>
      </c>
      <c r="AJ972" s="17" t="b">
        <f t="shared" si="200"/>
        <v>1</v>
      </c>
      <c r="AK972" s="11" t="str">
        <f t="shared" si="201"/>
        <v/>
      </c>
      <c r="AL972" s="11" t="str">
        <f t="shared" si="202"/>
        <v/>
      </c>
      <c r="AM972" s="11" t="str">
        <f t="shared" si="204"/>
        <v/>
      </c>
      <c r="AN972" s="11" t="str">
        <f t="shared" si="203"/>
        <v/>
      </c>
    </row>
    <row r="973" spans="1:40" x14ac:dyDescent="0.25">
      <c r="A973" s="6"/>
      <c r="B973" s="6"/>
      <c r="C973" s="2" t="str">
        <f>IFERROR(VLOOKUP(B973,DONNEES!$E:$F,2,0),"")</f>
        <v/>
      </c>
      <c r="D973" s="6"/>
      <c r="E973" s="6"/>
      <c r="F973" s="6"/>
      <c r="G973" s="6"/>
      <c r="H973" s="6"/>
      <c r="I973" s="6"/>
      <c r="J973" s="6"/>
      <c r="K973" s="6"/>
      <c r="L973" s="6"/>
      <c r="M973" s="2" t="str">
        <f>IFERROR(VLOOKUP(L973,DONNEES!$P$2:$Q$8,2,0),"")</f>
        <v/>
      </c>
      <c r="N973" s="6"/>
      <c r="O973" s="18"/>
      <c r="P973" s="18"/>
      <c r="Q973" s="6"/>
      <c r="R973" s="2" t="str">
        <f>IFERROR(VLOOKUP(Q973,DONNEES!$N$2:$O$17,2,0),"")</f>
        <v/>
      </c>
      <c r="S973" s="6"/>
      <c r="T973" s="2" t="str">
        <f>IFERROR(VLOOKUP(S973,DONNEES!$R$2:$S$6,2,0),"")</f>
        <v/>
      </c>
      <c r="V973" s="11" t="str">
        <f t="shared" si="192"/>
        <v/>
      </c>
      <c r="W973" s="11" t="b">
        <f t="shared" si="193"/>
        <v>0</v>
      </c>
      <c r="X973" s="11" t="b">
        <f t="shared" si="194"/>
        <v>0</v>
      </c>
      <c r="Y973" s="12">
        <f t="shared" si="195"/>
        <v>0</v>
      </c>
      <c r="Z973" s="11">
        <f t="shared" si="198"/>
        <v>0</v>
      </c>
      <c r="AA973" s="11">
        <f t="shared" si="199"/>
        <v>0</v>
      </c>
      <c r="AB973" s="11">
        <f t="shared" si="196"/>
        <v>1</v>
      </c>
      <c r="AC973" s="11">
        <f t="shared" si="197"/>
        <v>1</v>
      </c>
      <c r="AE973" s="11" t="str">
        <f>IF(E973&lt;&gt;"",OR(VLOOKUP(H973,DONNEES!$G$2:$H$7,2,0)="09",VLOOKUP(H973,DONNEES!$G$2:$H$7,2,0)="19"),"")</f>
        <v/>
      </c>
      <c r="AJ973" s="17" t="b">
        <f t="shared" si="200"/>
        <v>1</v>
      </c>
      <c r="AK973" s="11" t="str">
        <f t="shared" si="201"/>
        <v/>
      </c>
      <c r="AL973" s="11" t="str">
        <f t="shared" si="202"/>
        <v/>
      </c>
      <c r="AM973" s="11" t="str">
        <f t="shared" si="204"/>
        <v/>
      </c>
      <c r="AN973" s="11" t="str">
        <f t="shared" si="203"/>
        <v/>
      </c>
    </row>
    <row r="974" spans="1:40" x14ac:dyDescent="0.25">
      <c r="A974" s="6"/>
      <c r="B974" s="6"/>
      <c r="C974" s="2" t="str">
        <f>IFERROR(VLOOKUP(B974,DONNEES!$E:$F,2,0),"")</f>
        <v/>
      </c>
      <c r="D974" s="6"/>
      <c r="E974" s="6"/>
      <c r="F974" s="6"/>
      <c r="G974" s="6"/>
      <c r="H974" s="6"/>
      <c r="I974" s="6"/>
      <c r="J974" s="6"/>
      <c r="K974" s="6"/>
      <c r="L974" s="6"/>
      <c r="M974" s="2" t="str">
        <f>IFERROR(VLOOKUP(L974,DONNEES!$P$2:$Q$8,2,0),"")</f>
        <v/>
      </c>
      <c r="N974" s="6"/>
      <c r="O974" s="18"/>
      <c r="P974" s="18"/>
      <c r="Q974" s="6"/>
      <c r="R974" s="2" t="str">
        <f>IFERROR(VLOOKUP(Q974,DONNEES!$N$2:$O$17,2,0),"")</f>
        <v/>
      </c>
      <c r="S974" s="6"/>
      <c r="T974" s="2" t="str">
        <f>IFERROR(VLOOKUP(S974,DONNEES!$R$2:$S$6,2,0),"")</f>
        <v/>
      </c>
      <c r="V974" s="11" t="str">
        <f t="shared" si="192"/>
        <v/>
      </c>
      <c r="W974" s="11" t="b">
        <f t="shared" si="193"/>
        <v>0</v>
      </c>
      <c r="X974" s="11" t="b">
        <f t="shared" si="194"/>
        <v>0</v>
      </c>
      <c r="Y974" s="12">
        <f t="shared" si="195"/>
        <v>0</v>
      </c>
      <c r="Z974" s="11">
        <f t="shared" si="198"/>
        <v>0</v>
      </c>
      <c r="AA974" s="11">
        <f t="shared" si="199"/>
        <v>0</v>
      </c>
      <c r="AB974" s="11">
        <f t="shared" si="196"/>
        <v>1</v>
      </c>
      <c r="AC974" s="11">
        <f t="shared" si="197"/>
        <v>1</v>
      </c>
      <c r="AE974" s="11" t="str">
        <f>IF(E974&lt;&gt;"",OR(VLOOKUP(H974,DONNEES!$G$2:$H$7,2,0)="09",VLOOKUP(H974,DONNEES!$G$2:$H$7,2,0)="19"),"")</f>
        <v/>
      </c>
      <c r="AJ974" s="17" t="b">
        <f t="shared" si="200"/>
        <v>1</v>
      </c>
      <c r="AK974" s="11" t="str">
        <f t="shared" si="201"/>
        <v/>
      </c>
      <c r="AL974" s="11" t="str">
        <f t="shared" si="202"/>
        <v/>
      </c>
      <c r="AM974" s="11" t="str">
        <f t="shared" si="204"/>
        <v/>
      </c>
      <c r="AN974" s="11" t="str">
        <f t="shared" si="203"/>
        <v/>
      </c>
    </row>
    <row r="975" spans="1:40" x14ac:dyDescent="0.25">
      <c r="A975" s="6"/>
      <c r="B975" s="6"/>
      <c r="C975" s="2" t="str">
        <f>IFERROR(VLOOKUP(B975,DONNEES!$E:$F,2,0),"")</f>
        <v/>
      </c>
      <c r="D975" s="6"/>
      <c r="E975" s="6"/>
      <c r="F975" s="6"/>
      <c r="G975" s="6"/>
      <c r="H975" s="6"/>
      <c r="I975" s="6"/>
      <c r="J975" s="6"/>
      <c r="K975" s="6"/>
      <c r="L975" s="6"/>
      <c r="M975" s="2" t="str">
        <f>IFERROR(VLOOKUP(L975,DONNEES!$P$2:$Q$8,2,0),"")</f>
        <v/>
      </c>
      <c r="N975" s="6"/>
      <c r="O975" s="18"/>
      <c r="P975" s="18"/>
      <c r="Q975" s="6"/>
      <c r="R975" s="2" t="str">
        <f>IFERROR(VLOOKUP(Q975,DONNEES!$N$2:$O$17,2,0),"")</f>
        <v/>
      </c>
      <c r="S975" s="6"/>
      <c r="T975" s="2" t="str">
        <f>IFERROR(VLOOKUP(S975,DONNEES!$R$2:$S$6,2,0),"")</f>
        <v/>
      </c>
      <c r="V975" s="11" t="str">
        <f t="shared" ref="V975:V1004" si="205">LEFT(H975,1)</f>
        <v/>
      </c>
      <c r="W975" s="11" t="b">
        <f t="shared" ref="W975:W1004" si="206">SUMIFS(I:I,A:A,A975,V:V,"D")&lt;&gt;SUMIFS(I:I,A:A,A975,V:V,"C")</f>
        <v>0</v>
      </c>
      <c r="X975" s="11" t="b">
        <f t="shared" ref="X975:X1004" si="207">IF(V975&lt;&gt;"",OR(AND(NOT(ISBLANK(B975)),NOT(ISBLANK(D975))),AND(ISBLANK(B975),ISBLANK(D975))),FALSE)</f>
        <v>0</v>
      </c>
      <c r="Y975" s="12">
        <f t="shared" ref="Y975:Y1004" si="208">IF(W975=FALSE,0,1)</f>
        <v>0</v>
      </c>
      <c r="Z975" s="11">
        <f t="shared" si="198"/>
        <v>0</v>
      </c>
      <c r="AA975" s="11">
        <f t="shared" si="199"/>
        <v>0</v>
      </c>
      <c r="AB975" s="11">
        <f t="shared" ref="AB975:AB1004" si="209">IF(A975&lt;&gt;0,0,1)</f>
        <v>1</v>
      </c>
      <c r="AC975" s="11">
        <f t="shared" ref="AC975:AC1004" si="210">IF(H975&lt;&gt;0,0,1)</f>
        <v>1</v>
      </c>
      <c r="AE975" s="11" t="str">
        <f>IF(E975&lt;&gt;"",OR(VLOOKUP(H975,DONNEES!$G$2:$H$7,2,0)="09",VLOOKUP(H975,DONNEES!$G$2:$H$7,2,0)="19"),"")</f>
        <v/>
      </c>
      <c r="AJ975" s="17" t="b">
        <f t="shared" si="200"/>
        <v>1</v>
      </c>
      <c r="AK975" s="11" t="str">
        <f t="shared" si="201"/>
        <v/>
      </c>
      <c r="AL975" s="11" t="str">
        <f t="shared" si="202"/>
        <v/>
      </c>
      <c r="AM975" s="11" t="str">
        <f t="shared" si="204"/>
        <v/>
      </c>
      <c r="AN975" s="11" t="str">
        <f t="shared" si="203"/>
        <v/>
      </c>
    </row>
    <row r="976" spans="1:40" x14ac:dyDescent="0.25">
      <c r="A976" s="6"/>
      <c r="B976" s="6"/>
      <c r="C976" s="2" t="str">
        <f>IFERROR(VLOOKUP(B976,DONNEES!$E:$F,2,0),"")</f>
        <v/>
      </c>
      <c r="D976" s="6"/>
      <c r="E976" s="6"/>
      <c r="F976" s="6"/>
      <c r="G976" s="6"/>
      <c r="H976" s="6"/>
      <c r="I976" s="6"/>
      <c r="J976" s="6"/>
      <c r="K976" s="6"/>
      <c r="L976" s="6"/>
      <c r="M976" s="2" t="str">
        <f>IFERROR(VLOOKUP(L976,DONNEES!$P$2:$Q$8,2,0),"")</f>
        <v/>
      </c>
      <c r="N976" s="6"/>
      <c r="O976" s="18"/>
      <c r="P976" s="18"/>
      <c r="Q976" s="6"/>
      <c r="R976" s="2" t="str">
        <f>IFERROR(VLOOKUP(Q976,DONNEES!$N$2:$O$17,2,0),"")</f>
        <v/>
      </c>
      <c r="S976" s="6"/>
      <c r="T976" s="2" t="str">
        <f>IFERROR(VLOOKUP(S976,DONNEES!$R$2:$S$6,2,0),"")</f>
        <v/>
      </c>
      <c r="V976" s="11" t="str">
        <f t="shared" si="205"/>
        <v/>
      </c>
      <c r="W976" s="11" t="b">
        <f t="shared" si="206"/>
        <v>0</v>
      </c>
      <c r="X976" s="11" t="b">
        <f t="shared" si="207"/>
        <v>0</v>
      </c>
      <c r="Y976" s="12">
        <f t="shared" si="208"/>
        <v>0</v>
      </c>
      <c r="Z976" s="11">
        <f t="shared" ref="Z976:Z1004" si="211">IF(X976=FALSE,0,1)</f>
        <v>0</v>
      </c>
      <c r="AA976" s="11">
        <f t="shared" ref="AA976:AA1004" si="212">AB976-AC976</f>
        <v>0</v>
      </c>
      <c r="AB976" s="11">
        <f t="shared" si="209"/>
        <v>1</v>
      </c>
      <c r="AC976" s="11">
        <f t="shared" si="210"/>
        <v>1</v>
      </c>
      <c r="AE976" s="11" t="str">
        <f>IF(E976&lt;&gt;"",OR(VLOOKUP(H976,DONNEES!$G$2:$H$7,2,0)="09",VLOOKUP(H976,DONNEES!$G$2:$H$7,2,0)="19"),"")</f>
        <v/>
      </c>
      <c r="AJ976" s="17" t="b">
        <f t="shared" ref="AJ976:AJ1004" si="213">IF(D976="",E976="",IF(D976&lt;&gt;"",E976&lt;&gt;""))</f>
        <v>1</v>
      </c>
      <c r="AK976" s="11" t="str">
        <f t="shared" ref="AK976:AK1004" si="214">LEFT(B976,1)</f>
        <v/>
      </c>
      <c r="AL976" s="11" t="str">
        <f t="shared" ref="AL976:AL1004" si="215">IF(AK976="635","7","")</f>
        <v/>
      </c>
      <c r="AM976" s="11" t="str">
        <f t="shared" si="204"/>
        <v/>
      </c>
      <c r="AN976" s="11" t="str">
        <f t="shared" si="203"/>
        <v/>
      </c>
    </row>
    <row r="977" spans="1:40" x14ac:dyDescent="0.25">
      <c r="A977" s="6"/>
      <c r="B977" s="6"/>
      <c r="C977" s="2" t="str">
        <f>IFERROR(VLOOKUP(B977,DONNEES!$E:$F,2,0),"")</f>
        <v/>
      </c>
      <c r="D977" s="6"/>
      <c r="E977" s="6"/>
      <c r="F977" s="6"/>
      <c r="G977" s="6"/>
      <c r="H977" s="6"/>
      <c r="I977" s="6"/>
      <c r="J977" s="6"/>
      <c r="K977" s="6"/>
      <c r="L977" s="6"/>
      <c r="M977" s="2" t="str">
        <f>IFERROR(VLOOKUP(L977,DONNEES!$P$2:$Q$8,2,0),"")</f>
        <v/>
      </c>
      <c r="N977" s="6"/>
      <c r="O977" s="18"/>
      <c r="P977" s="18"/>
      <c r="Q977" s="6"/>
      <c r="R977" s="2" t="str">
        <f>IFERROR(VLOOKUP(Q977,DONNEES!$N$2:$O$17,2,0),"")</f>
        <v/>
      </c>
      <c r="S977" s="6"/>
      <c r="T977" s="2" t="str">
        <f>IFERROR(VLOOKUP(S977,DONNEES!$R$2:$S$6,2,0),"")</f>
        <v/>
      </c>
      <c r="V977" s="11" t="str">
        <f t="shared" si="205"/>
        <v/>
      </c>
      <c r="W977" s="11" t="b">
        <f t="shared" si="206"/>
        <v>0</v>
      </c>
      <c r="X977" s="11" t="b">
        <f t="shared" si="207"/>
        <v>0</v>
      </c>
      <c r="Y977" s="12">
        <f t="shared" si="208"/>
        <v>0</v>
      </c>
      <c r="Z977" s="11">
        <f t="shared" si="211"/>
        <v>0</v>
      </c>
      <c r="AA977" s="11">
        <f t="shared" si="212"/>
        <v>0</v>
      </c>
      <c r="AB977" s="11">
        <f t="shared" si="209"/>
        <v>1</v>
      </c>
      <c r="AC977" s="11">
        <f t="shared" si="210"/>
        <v>1</v>
      </c>
      <c r="AE977" s="11" t="str">
        <f>IF(E977&lt;&gt;"",OR(VLOOKUP(H977,DONNEES!$G$2:$H$7,2,0)="09",VLOOKUP(H977,DONNEES!$G$2:$H$7,2,0)="19"),"")</f>
        <v/>
      </c>
      <c r="AJ977" s="17" t="b">
        <f t="shared" si="213"/>
        <v>1</v>
      </c>
      <c r="AK977" s="11" t="str">
        <f t="shared" si="214"/>
        <v/>
      </c>
      <c r="AL977" s="11" t="str">
        <f t="shared" si="215"/>
        <v/>
      </c>
      <c r="AM977" s="11" t="str">
        <f t="shared" si="204"/>
        <v/>
      </c>
      <c r="AN977" s="11" t="str">
        <f t="shared" si="203"/>
        <v/>
      </c>
    </row>
    <row r="978" spans="1:40" x14ac:dyDescent="0.25">
      <c r="A978" s="6"/>
      <c r="B978" s="6"/>
      <c r="C978" s="2" t="str">
        <f>IFERROR(VLOOKUP(B978,DONNEES!$E:$F,2,0),"")</f>
        <v/>
      </c>
      <c r="D978" s="6"/>
      <c r="E978" s="6"/>
      <c r="F978" s="6"/>
      <c r="G978" s="6"/>
      <c r="H978" s="6"/>
      <c r="I978" s="6"/>
      <c r="J978" s="6"/>
      <c r="K978" s="6"/>
      <c r="L978" s="6"/>
      <c r="M978" s="2" t="str">
        <f>IFERROR(VLOOKUP(L978,DONNEES!$P$2:$Q$8,2,0),"")</f>
        <v/>
      </c>
      <c r="N978" s="6"/>
      <c r="O978" s="18"/>
      <c r="P978" s="18"/>
      <c r="Q978" s="6"/>
      <c r="R978" s="2" t="str">
        <f>IFERROR(VLOOKUP(Q978,DONNEES!$N$2:$O$17,2,0),"")</f>
        <v/>
      </c>
      <c r="S978" s="6"/>
      <c r="T978" s="2" t="str">
        <f>IFERROR(VLOOKUP(S978,DONNEES!$R$2:$S$6,2,0),"")</f>
        <v/>
      </c>
      <c r="V978" s="11" t="str">
        <f t="shared" si="205"/>
        <v/>
      </c>
      <c r="W978" s="11" t="b">
        <f t="shared" si="206"/>
        <v>0</v>
      </c>
      <c r="X978" s="11" t="b">
        <f t="shared" si="207"/>
        <v>0</v>
      </c>
      <c r="Y978" s="12">
        <f t="shared" si="208"/>
        <v>0</v>
      </c>
      <c r="Z978" s="11">
        <f t="shared" si="211"/>
        <v>0</v>
      </c>
      <c r="AA978" s="11">
        <f t="shared" si="212"/>
        <v>0</v>
      </c>
      <c r="AB978" s="11">
        <f t="shared" si="209"/>
        <v>1</v>
      </c>
      <c r="AC978" s="11">
        <f t="shared" si="210"/>
        <v>1</v>
      </c>
      <c r="AE978" s="11" t="str">
        <f>IF(E978&lt;&gt;"",OR(VLOOKUP(H978,DONNEES!$G$2:$H$7,2,0)="09",VLOOKUP(H978,DONNEES!$G$2:$H$7,2,0)="19"),"")</f>
        <v/>
      </c>
      <c r="AJ978" s="17" t="b">
        <f t="shared" si="213"/>
        <v>1</v>
      </c>
      <c r="AK978" s="11" t="str">
        <f t="shared" si="214"/>
        <v/>
      </c>
      <c r="AL978" s="11" t="str">
        <f t="shared" si="215"/>
        <v/>
      </c>
      <c r="AM978" s="11" t="str">
        <f t="shared" si="204"/>
        <v/>
      </c>
      <c r="AN978" s="11" t="str">
        <f t="shared" si="203"/>
        <v/>
      </c>
    </row>
    <row r="979" spans="1:40" x14ac:dyDescent="0.25">
      <c r="A979" s="6"/>
      <c r="B979" s="6"/>
      <c r="C979" s="2" t="str">
        <f>IFERROR(VLOOKUP(B979,DONNEES!$E:$F,2,0),"")</f>
        <v/>
      </c>
      <c r="D979" s="6"/>
      <c r="E979" s="6"/>
      <c r="F979" s="6"/>
      <c r="G979" s="6"/>
      <c r="H979" s="6"/>
      <c r="I979" s="6"/>
      <c r="J979" s="6"/>
      <c r="K979" s="6"/>
      <c r="L979" s="6"/>
      <c r="M979" s="2" t="str">
        <f>IFERROR(VLOOKUP(L979,DONNEES!$P$2:$Q$8,2,0),"")</f>
        <v/>
      </c>
      <c r="N979" s="6"/>
      <c r="O979" s="18"/>
      <c r="P979" s="18"/>
      <c r="Q979" s="6"/>
      <c r="R979" s="2" t="str">
        <f>IFERROR(VLOOKUP(Q979,DONNEES!$N$2:$O$17,2,0),"")</f>
        <v/>
      </c>
      <c r="S979" s="6"/>
      <c r="T979" s="2" t="str">
        <f>IFERROR(VLOOKUP(S979,DONNEES!$R$2:$S$6,2,0),"")</f>
        <v/>
      </c>
      <c r="V979" s="11" t="str">
        <f t="shared" si="205"/>
        <v/>
      </c>
      <c r="W979" s="11" t="b">
        <f t="shared" si="206"/>
        <v>0</v>
      </c>
      <c r="X979" s="11" t="b">
        <f t="shared" si="207"/>
        <v>0</v>
      </c>
      <c r="Y979" s="12">
        <f t="shared" si="208"/>
        <v>0</v>
      </c>
      <c r="Z979" s="11">
        <f t="shared" si="211"/>
        <v>0</v>
      </c>
      <c r="AA979" s="11">
        <f t="shared" si="212"/>
        <v>0</v>
      </c>
      <c r="AB979" s="11">
        <f t="shared" si="209"/>
        <v>1</v>
      </c>
      <c r="AC979" s="11">
        <f t="shared" si="210"/>
        <v>1</v>
      </c>
      <c r="AE979" s="11" t="str">
        <f>IF(E979&lt;&gt;"",OR(VLOOKUP(H979,DONNEES!$G$2:$H$7,2,0)="09",VLOOKUP(H979,DONNEES!$G$2:$H$7,2,0)="19"),"")</f>
        <v/>
      </c>
      <c r="AJ979" s="17" t="b">
        <f t="shared" si="213"/>
        <v>1</v>
      </c>
      <c r="AK979" s="11" t="str">
        <f t="shared" si="214"/>
        <v/>
      </c>
      <c r="AL979" s="11" t="str">
        <f t="shared" si="215"/>
        <v/>
      </c>
      <c r="AM979" s="11" t="str">
        <f t="shared" si="204"/>
        <v/>
      </c>
      <c r="AN979" s="11" t="str">
        <f t="shared" si="203"/>
        <v/>
      </c>
    </row>
    <row r="980" spans="1:40" x14ac:dyDescent="0.25">
      <c r="A980" s="6"/>
      <c r="B980" s="6"/>
      <c r="C980" s="2" t="str">
        <f>IFERROR(VLOOKUP(B980,DONNEES!$E:$F,2,0),"")</f>
        <v/>
      </c>
      <c r="D980" s="6"/>
      <c r="E980" s="6"/>
      <c r="F980" s="6"/>
      <c r="G980" s="6"/>
      <c r="H980" s="6"/>
      <c r="I980" s="6"/>
      <c r="J980" s="6"/>
      <c r="K980" s="6"/>
      <c r="L980" s="6"/>
      <c r="M980" s="2" t="str">
        <f>IFERROR(VLOOKUP(L980,DONNEES!$P$2:$Q$8,2,0),"")</f>
        <v/>
      </c>
      <c r="N980" s="6"/>
      <c r="O980" s="18"/>
      <c r="P980" s="18"/>
      <c r="Q980" s="6"/>
      <c r="R980" s="2" t="str">
        <f>IFERROR(VLOOKUP(Q980,DONNEES!$N$2:$O$17,2,0),"")</f>
        <v/>
      </c>
      <c r="S980" s="6"/>
      <c r="T980" s="2" t="str">
        <f>IFERROR(VLOOKUP(S980,DONNEES!$R$2:$S$6,2,0),"")</f>
        <v/>
      </c>
      <c r="V980" s="11" t="str">
        <f t="shared" si="205"/>
        <v/>
      </c>
      <c r="W980" s="11" t="b">
        <f t="shared" si="206"/>
        <v>0</v>
      </c>
      <c r="X980" s="11" t="b">
        <f t="shared" si="207"/>
        <v>0</v>
      </c>
      <c r="Y980" s="12">
        <f t="shared" si="208"/>
        <v>0</v>
      </c>
      <c r="Z980" s="11">
        <f t="shared" si="211"/>
        <v>0</v>
      </c>
      <c r="AA980" s="11">
        <f t="shared" si="212"/>
        <v>0</v>
      </c>
      <c r="AB980" s="11">
        <f t="shared" si="209"/>
        <v>1</v>
      </c>
      <c r="AC980" s="11">
        <f t="shared" si="210"/>
        <v>1</v>
      </c>
      <c r="AE980" s="11" t="str">
        <f>IF(E980&lt;&gt;"",OR(VLOOKUP(H980,DONNEES!$G$2:$H$7,2,0)="09",VLOOKUP(H980,DONNEES!$G$2:$H$7,2,0)="19"),"")</f>
        <v/>
      </c>
      <c r="AJ980" s="17" t="b">
        <f t="shared" si="213"/>
        <v>1</v>
      </c>
      <c r="AK980" s="11" t="str">
        <f t="shared" si="214"/>
        <v/>
      </c>
      <c r="AL980" s="11" t="str">
        <f t="shared" si="215"/>
        <v/>
      </c>
      <c r="AM980" s="11" t="str">
        <f t="shared" si="204"/>
        <v/>
      </c>
      <c r="AN980" s="11" t="str">
        <f t="shared" si="203"/>
        <v/>
      </c>
    </row>
    <row r="981" spans="1:40" x14ac:dyDescent="0.25">
      <c r="A981" s="6"/>
      <c r="B981" s="6"/>
      <c r="C981" s="2" t="str">
        <f>IFERROR(VLOOKUP(B981,DONNEES!$E:$F,2,0),"")</f>
        <v/>
      </c>
      <c r="D981" s="6"/>
      <c r="E981" s="6"/>
      <c r="F981" s="6"/>
      <c r="G981" s="6"/>
      <c r="H981" s="6"/>
      <c r="I981" s="6"/>
      <c r="J981" s="6"/>
      <c r="K981" s="6"/>
      <c r="L981" s="6"/>
      <c r="M981" s="2" t="str">
        <f>IFERROR(VLOOKUP(L981,DONNEES!$P$2:$Q$8,2,0),"")</f>
        <v/>
      </c>
      <c r="N981" s="6"/>
      <c r="O981" s="18"/>
      <c r="P981" s="18"/>
      <c r="Q981" s="6"/>
      <c r="R981" s="2" t="str">
        <f>IFERROR(VLOOKUP(Q981,DONNEES!$N$2:$O$17,2,0),"")</f>
        <v/>
      </c>
      <c r="S981" s="6"/>
      <c r="T981" s="2" t="str">
        <f>IFERROR(VLOOKUP(S981,DONNEES!$R$2:$S$6,2,0),"")</f>
        <v/>
      </c>
      <c r="V981" s="11" t="str">
        <f t="shared" si="205"/>
        <v/>
      </c>
      <c r="W981" s="11" t="b">
        <f t="shared" si="206"/>
        <v>0</v>
      </c>
      <c r="X981" s="11" t="b">
        <f t="shared" si="207"/>
        <v>0</v>
      </c>
      <c r="Y981" s="12">
        <f t="shared" si="208"/>
        <v>0</v>
      </c>
      <c r="Z981" s="11">
        <f t="shared" si="211"/>
        <v>0</v>
      </c>
      <c r="AA981" s="11">
        <f t="shared" si="212"/>
        <v>0</v>
      </c>
      <c r="AB981" s="11">
        <f t="shared" si="209"/>
        <v>1</v>
      </c>
      <c r="AC981" s="11">
        <f t="shared" si="210"/>
        <v>1</v>
      </c>
      <c r="AE981" s="11" t="str">
        <f>IF(E981&lt;&gt;"",OR(VLOOKUP(H981,DONNEES!$G$2:$H$7,2,0)="09",VLOOKUP(H981,DONNEES!$G$2:$H$7,2,0)="19"),"")</f>
        <v/>
      </c>
      <c r="AJ981" s="17" t="b">
        <f t="shared" si="213"/>
        <v>1</v>
      </c>
      <c r="AK981" s="11" t="str">
        <f t="shared" si="214"/>
        <v/>
      </c>
      <c r="AL981" s="11" t="str">
        <f t="shared" si="215"/>
        <v/>
      </c>
      <c r="AM981" s="11" t="str">
        <f t="shared" si="204"/>
        <v/>
      </c>
      <c r="AN981" s="11" t="str">
        <f t="shared" si="203"/>
        <v/>
      </c>
    </row>
    <row r="982" spans="1:40" x14ac:dyDescent="0.25">
      <c r="A982" s="6"/>
      <c r="B982" s="6"/>
      <c r="C982" s="2" t="str">
        <f>IFERROR(VLOOKUP(B982,DONNEES!$E:$F,2,0),"")</f>
        <v/>
      </c>
      <c r="D982" s="6"/>
      <c r="E982" s="6"/>
      <c r="F982" s="6"/>
      <c r="G982" s="6"/>
      <c r="H982" s="6"/>
      <c r="I982" s="6"/>
      <c r="J982" s="6"/>
      <c r="K982" s="6"/>
      <c r="L982" s="6"/>
      <c r="M982" s="2" t="str">
        <f>IFERROR(VLOOKUP(L982,DONNEES!$P$2:$Q$8,2,0),"")</f>
        <v/>
      </c>
      <c r="N982" s="6"/>
      <c r="O982" s="18"/>
      <c r="P982" s="18"/>
      <c r="Q982" s="6"/>
      <c r="R982" s="2" t="str">
        <f>IFERROR(VLOOKUP(Q982,DONNEES!$N$2:$O$17,2,0),"")</f>
        <v/>
      </c>
      <c r="S982" s="6"/>
      <c r="T982" s="2" t="str">
        <f>IFERROR(VLOOKUP(S982,DONNEES!$R$2:$S$6,2,0),"")</f>
        <v/>
      </c>
      <c r="V982" s="11" t="str">
        <f t="shared" si="205"/>
        <v/>
      </c>
      <c r="W982" s="11" t="b">
        <f t="shared" si="206"/>
        <v>0</v>
      </c>
      <c r="X982" s="11" t="b">
        <f t="shared" si="207"/>
        <v>0</v>
      </c>
      <c r="Y982" s="12">
        <f t="shared" si="208"/>
        <v>0</v>
      </c>
      <c r="Z982" s="11">
        <f t="shared" si="211"/>
        <v>0</v>
      </c>
      <c r="AA982" s="11">
        <f t="shared" si="212"/>
        <v>0</v>
      </c>
      <c r="AB982" s="11">
        <f t="shared" si="209"/>
        <v>1</v>
      </c>
      <c r="AC982" s="11">
        <f t="shared" si="210"/>
        <v>1</v>
      </c>
      <c r="AE982" s="11" t="str">
        <f>IF(E982&lt;&gt;"",OR(VLOOKUP(H982,DONNEES!$G$2:$H$7,2,0)="09",VLOOKUP(H982,DONNEES!$G$2:$H$7,2,0)="19"),"")</f>
        <v/>
      </c>
      <c r="AJ982" s="17" t="b">
        <f t="shared" si="213"/>
        <v>1</v>
      </c>
      <c r="AK982" s="11" t="str">
        <f t="shared" si="214"/>
        <v/>
      </c>
      <c r="AL982" s="11" t="str">
        <f t="shared" si="215"/>
        <v/>
      </c>
      <c r="AM982" s="11" t="str">
        <f t="shared" si="204"/>
        <v/>
      </c>
      <c r="AN982" s="11" t="str">
        <f t="shared" si="203"/>
        <v/>
      </c>
    </row>
    <row r="983" spans="1:40" x14ac:dyDescent="0.25">
      <c r="A983" s="6"/>
      <c r="B983" s="6"/>
      <c r="C983" s="2" t="str">
        <f>IFERROR(VLOOKUP(B983,DONNEES!$E:$F,2,0),"")</f>
        <v/>
      </c>
      <c r="D983" s="6"/>
      <c r="E983" s="6"/>
      <c r="F983" s="6"/>
      <c r="G983" s="6"/>
      <c r="H983" s="6"/>
      <c r="I983" s="6"/>
      <c r="J983" s="6"/>
      <c r="K983" s="6"/>
      <c r="L983" s="6"/>
      <c r="M983" s="2" t="str">
        <f>IFERROR(VLOOKUP(L983,DONNEES!$P$2:$Q$8,2,0),"")</f>
        <v/>
      </c>
      <c r="N983" s="6"/>
      <c r="O983" s="18"/>
      <c r="P983" s="18"/>
      <c r="Q983" s="6"/>
      <c r="R983" s="2" t="str">
        <f>IFERROR(VLOOKUP(Q983,DONNEES!$N$2:$O$17,2,0),"")</f>
        <v/>
      </c>
      <c r="S983" s="6"/>
      <c r="T983" s="2" t="str">
        <f>IFERROR(VLOOKUP(S983,DONNEES!$R$2:$S$6,2,0),"")</f>
        <v/>
      </c>
      <c r="V983" s="11" t="str">
        <f t="shared" si="205"/>
        <v/>
      </c>
      <c r="W983" s="11" t="b">
        <f t="shared" si="206"/>
        <v>0</v>
      </c>
      <c r="X983" s="11" t="b">
        <f t="shared" si="207"/>
        <v>0</v>
      </c>
      <c r="Y983" s="12">
        <f t="shared" si="208"/>
        <v>0</v>
      </c>
      <c r="Z983" s="11">
        <f t="shared" si="211"/>
        <v>0</v>
      </c>
      <c r="AA983" s="11">
        <f t="shared" si="212"/>
        <v>0</v>
      </c>
      <c r="AB983" s="11">
        <f t="shared" si="209"/>
        <v>1</v>
      </c>
      <c r="AC983" s="11">
        <f t="shared" si="210"/>
        <v>1</v>
      </c>
      <c r="AE983" s="11" t="str">
        <f>IF(E983&lt;&gt;"",OR(VLOOKUP(H983,DONNEES!$G$2:$H$7,2,0)="09",VLOOKUP(H983,DONNEES!$G$2:$H$7,2,0)="19"),"")</f>
        <v/>
      </c>
      <c r="AJ983" s="17" t="b">
        <f t="shared" si="213"/>
        <v>1</v>
      </c>
      <c r="AK983" s="11" t="str">
        <f t="shared" si="214"/>
        <v/>
      </c>
      <c r="AL983" s="11" t="str">
        <f t="shared" si="215"/>
        <v/>
      </c>
      <c r="AM983" s="11" t="str">
        <f t="shared" si="204"/>
        <v/>
      </c>
      <c r="AN983" s="11" t="str">
        <f t="shared" si="203"/>
        <v/>
      </c>
    </row>
    <row r="984" spans="1:40" x14ac:dyDescent="0.25">
      <c r="A984" s="6"/>
      <c r="B984" s="6"/>
      <c r="C984" s="2" t="str">
        <f>IFERROR(VLOOKUP(B984,DONNEES!$E:$F,2,0),"")</f>
        <v/>
      </c>
      <c r="D984" s="6"/>
      <c r="E984" s="6"/>
      <c r="F984" s="6"/>
      <c r="G984" s="6"/>
      <c r="H984" s="6"/>
      <c r="I984" s="6"/>
      <c r="J984" s="6"/>
      <c r="K984" s="6"/>
      <c r="L984" s="6"/>
      <c r="M984" s="2" t="str">
        <f>IFERROR(VLOOKUP(L984,DONNEES!$P$2:$Q$8,2,0),"")</f>
        <v/>
      </c>
      <c r="N984" s="6"/>
      <c r="O984" s="18"/>
      <c r="P984" s="18"/>
      <c r="Q984" s="6"/>
      <c r="R984" s="2" t="str">
        <f>IFERROR(VLOOKUP(Q984,DONNEES!$N$2:$O$17,2,0),"")</f>
        <v/>
      </c>
      <c r="S984" s="6"/>
      <c r="T984" s="2" t="str">
        <f>IFERROR(VLOOKUP(S984,DONNEES!$R$2:$S$6,2,0),"")</f>
        <v/>
      </c>
      <c r="V984" s="11" t="str">
        <f t="shared" si="205"/>
        <v/>
      </c>
      <c r="W984" s="11" t="b">
        <f t="shared" si="206"/>
        <v>0</v>
      </c>
      <c r="X984" s="11" t="b">
        <f t="shared" si="207"/>
        <v>0</v>
      </c>
      <c r="Y984" s="12">
        <f t="shared" si="208"/>
        <v>0</v>
      </c>
      <c r="Z984" s="11">
        <f t="shared" si="211"/>
        <v>0</v>
      </c>
      <c r="AA984" s="11">
        <f t="shared" si="212"/>
        <v>0</v>
      </c>
      <c r="AB984" s="11">
        <f t="shared" si="209"/>
        <v>1</v>
      </c>
      <c r="AC984" s="11">
        <f t="shared" si="210"/>
        <v>1</v>
      </c>
      <c r="AE984" s="11" t="str">
        <f>IF(E984&lt;&gt;"",OR(VLOOKUP(H984,DONNEES!$G$2:$H$7,2,0)="09",VLOOKUP(H984,DONNEES!$G$2:$H$7,2,0)="19"),"")</f>
        <v/>
      </c>
      <c r="AJ984" s="17" t="b">
        <f t="shared" si="213"/>
        <v>1</v>
      </c>
      <c r="AK984" s="11" t="str">
        <f t="shared" si="214"/>
        <v/>
      </c>
      <c r="AL984" s="11" t="str">
        <f t="shared" si="215"/>
        <v/>
      </c>
      <c r="AM984" s="11" t="str">
        <f t="shared" si="204"/>
        <v/>
      </c>
      <c r="AN984" s="11" t="str">
        <f t="shared" si="203"/>
        <v/>
      </c>
    </row>
    <row r="985" spans="1:40" x14ac:dyDescent="0.25">
      <c r="A985" s="6"/>
      <c r="B985" s="6"/>
      <c r="C985" s="2" t="str">
        <f>IFERROR(VLOOKUP(B985,DONNEES!$E:$F,2,0),"")</f>
        <v/>
      </c>
      <c r="D985" s="6"/>
      <c r="E985" s="6"/>
      <c r="F985" s="6"/>
      <c r="G985" s="6"/>
      <c r="H985" s="6"/>
      <c r="I985" s="6"/>
      <c r="J985" s="6"/>
      <c r="K985" s="6"/>
      <c r="L985" s="6"/>
      <c r="M985" s="2" t="str">
        <f>IFERROR(VLOOKUP(L985,DONNEES!$P$2:$Q$8,2,0),"")</f>
        <v/>
      </c>
      <c r="N985" s="6"/>
      <c r="O985" s="18"/>
      <c r="P985" s="18"/>
      <c r="Q985" s="6"/>
      <c r="R985" s="2" t="str">
        <f>IFERROR(VLOOKUP(Q985,DONNEES!$N$2:$O$17,2,0),"")</f>
        <v/>
      </c>
      <c r="S985" s="6"/>
      <c r="T985" s="2" t="str">
        <f>IFERROR(VLOOKUP(S985,DONNEES!$R$2:$S$6,2,0),"")</f>
        <v/>
      </c>
      <c r="V985" s="11" t="str">
        <f t="shared" si="205"/>
        <v/>
      </c>
      <c r="W985" s="11" t="b">
        <f t="shared" si="206"/>
        <v>0</v>
      </c>
      <c r="X985" s="11" t="b">
        <f t="shared" si="207"/>
        <v>0</v>
      </c>
      <c r="Y985" s="12">
        <f t="shared" si="208"/>
        <v>0</v>
      </c>
      <c r="Z985" s="11">
        <f t="shared" si="211"/>
        <v>0</v>
      </c>
      <c r="AA985" s="11">
        <f t="shared" si="212"/>
        <v>0</v>
      </c>
      <c r="AB985" s="11">
        <f t="shared" si="209"/>
        <v>1</v>
      </c>
      <c r="AC985" s="11">
        <f t="shared" si="210"/>
        <v>1</v>
      </c>
      <c r="AE985" s="11" t="str">
        <f>IF(E985&lt;&gt;"",OR(VLOOKUP(H985,DONNEES!$G$2:$H$7,2,0)="09",VLOOKUP(H985,DONNEES!$G$2:$H$7,2,0)="19"),"")</f>
        <v/>
      </c>
      <c r="AJ985" s="17" t="b">
        <f t="shared" si="213"/>
        <v>1</v>
      </c>
      <c r="AK985" s="11" t="str">
        <f t="shared" si="214"/>
        <v/>
      </c>
      <c r="AL985" s="11" t="str">
        <f t="shared" si="215"/>
        <v/>
      </c>
      <c r="AM985" s="11" t="str">
        <f t="shared" si="204"/>
        <v/>
      </c>
      <c r="AN985" s="11" t="str">
        <f t="shared" ref="AN985:AN1004" si="216">IF(AL985&lt;&gt;"",AL985,AM985)</f>
        <v/>
      </c>
    </row>
    <row r="986" spans="1:40" x14ac:dyDescent="0.25">
      <c r="A986" s="6"/>
      <c r="B986" s="6"/>
      <c r="C986" s="2" t="str">
        <f>IFERROR(VLOOKUP(B986,DONNEES!$E:$F,2,0),"")</f>
        <v/>
      </c>
      <c r="D986" s="6"/>
      <c r="E986" s="6"/>
      <c r="F986" s="6"/>
      <c r="G986" s="6"/>
      <c r="H986" s="6"/>
      <c r="I986" s="6"/>
      <c r="J986" s="6"/>
      <c r="K986" s="6"/>
      <c r="L986" s="6"/>
      <c r="M986" s="2" t="str">
        <f>IFERROR(VLOOKUP(L986,DONNEES!$P$2:$Q$8,2,0),"")</f>
        <v/>
      </c>
      <c r="N986" s="6"/>
      <c r="O986" s="18"/>
      <c r="P986" s="18"/>
      <c r="Q986" s="6"/>
      <c r="R986" s="2" t="str">
        <f>IFERROR(VLOOKUP(Q986,DONNEES!$N$2:$O$17,2,0),"")</f>
        <v/>
      </c>
      <c r="S986" s="6"/>
      <c r="T986" s="2" t="str">
        <f>IFERROR(VLOOKUP(S986,DONNEES!$R$2:$S$6,2,0),"")</f>
        <v/>
      </c>
      <c r="V986" s="11" t="str">
        <f t="shared" si="205"/>
        <v/>
      </c>
      <c r="W986" s="11" t="b">
        <f t="shared" si="206"/>
        <v>0</v>
      </c>
      <c r="X986" s="11" t="b">
        <f t="shared" si="207"/>
        <v>0</v>
      </c>
      <c r="Y986" s="12">
        <f t="shared" si="208"/>
        <v>0</v>
      </c>
      <c r="Z986" s="11">
        <f t="shared" si="211"/>
        <v>0</v>
      </c>
      <c r="AA986" s="11">
        <f t="shared" si="212"/>
        <v>0</v>
      </c>
      <c r="AB986" s="11">
        <f t="shared" si="209"/>
        <v>1</v>
      </c>
      <c r="AC986" s="11">
        <f t="shared" si="210"/>
        <v>1</v>
      </c>
      <c r="AE986" s="11" t="str">
        <f>IF(E986&lt;&gt;"",OR(VLOOKUP(H986,DONNEES!$G$2:$H$7,2,0)="09",VLOOKUP(H986,DONNEES!$G$2:$H$7,2,0)="19"),"")</f>
        <v/>
      </c>
      <c r="AJ986" s="17" t="b">
        <f t="shared" si="213"/>
        <v>1</v>
      </c>
      <c r="AK986" s="11" t="str">
        <f t="shared" si="214"/>
        <v/>
      </c>
      <c r="AL986" s="11" t="str">
        <f t="shared" si="215"/>
        <v/>
      </c>
      <c r="AM986" s="11" t="str">
        <f t="shared" ref="AM986:AM1004" si="217">IF(MID(AK986,1,1)="7","7","")</f>
        <v/>
      </c>
      <c r="AN986" s="11" t="str">
        <f t="shared" si="216"/>
        <v/>
      </c>
    </row>
    <row r="987" spans="1:40" x14ac:dyDescent="0.25">
      <c r="A987" s="6"/>
      <c r="B987" s="6"/>
      <c r="C987" s="2" t="str">
        <f>IFERROR(VLOOKUP(B987,DONNEES!$E:$F,2,0),"")</f>
        <v/>
      </c>
      <c r="D987" s="6"/>
      <c r="E987" s="6"/>
      <c r="F987" s="6"/>
      <c r="G987" s="6"/>
      <c r="H987" s="6"/>
      <c r="I987" s="6"/>
      <c r="J987" s="6"/>
      <c r="K987" s="6"/>
      <c r="L987" s="6"/>
      <c r="M987" s="2" t="str">
        <f>IFERROR(VLOOKUP(L987,DONNEES!$P$2:$Q$8,2,0),"")</f>
        <v/>
      </c>
      <c r="N987" s="6"/>
      <c r="O987" s="18"/>
      <c r="P987" s="18"/>
      <c r="Q987" s="6"/>
      <c r="R987" s="2" t="str">
        <f>IFERROR(VLOOKUP(Q987,DONNEES!$N$2:$O$17,2,0),"")</f>
        <v/>
      </c>
      <c r="S987" s="6"/>
      <c r="T987" s="2" t="str">
        <f>IFERROR(VLOOKUP(S987,DONNEES!$R$2:$S$6,2,0),"")</f>
        <v/>
      </c>
      <c r="V987" s="11" t="str">
        <f t="shared" si="205"/>
        <v/>
      </c>
      <c r="W987" s="11" t="b">
        <f t="shared" si="206"/>
        <v>0</v>
      </c>
      <c r="X987" s="11" t="b">
        <f t="shared" si="207"/>
        <v>0</v>
      </c>
      <c r="Y987" s="12">
        <f t="shared" si="208"/>
        <v>0</v>
      </c>
      <c r="Z987" s="11">
        <f t="shared" si="211"/>
        <v>0</v>
      </c>
      <c r="AA987" s="11">
        <f t="shared" si="212"/>
        <v>0</v>
      </c>
      <c r="AB987" s="11">
        <f t="shared" si="209"/>
        <v>1</v>
      </c>
      <c r="AC987" s="11">
        <f t="shared" si="210"/>
        <v>1</v>
      </c>
      <c r="AE987" s="11" t="str">
        <f>IF(E987&lt;&gt;"",OR(VLOOKUP(H987,DONNEES!$G$2:$H$7,2,0)="09",VLOOKUP(H987,DONNEES!$G$2:$H$7,2,0)="19"),"")</f>
        <v/>
      </c>
      <c r="AJ987" s="17" t="b">
        <f t="shared" si="213"/>
        <v>1</v>
      </c>
      <c r="AK987" s="11" t="str">
        <f t="shared" si="214"/>
        <v/>
      </c>
      <c r="AL987" s="11" t="str">
        <f t="shared" si="215"/>
        <v/>
      </c>
      <c r="AM987" s="11" t="str">
        <f t="shared" si="217"/>
        <v/>
      </c>
      <c r="AN987" s="11" t="str">
        <f t="shared" si="216"/>
        <v/>
      </c>
    </row>
    <row r="988" spans="1:40" x14ac:dyDescent="0.25">
      <c r="A988" s="6"/>
      <c r="B988" s="6"/>
      <c r="C988" s="2" t="str">
        <f>IFERROR(VLOOKUP(B988,DONNEES!$E:$F,2,0),"")</f>
        <v/>
      </c>
      <c r="D988" s="6"/>
      <c r="E988" s="6"/>
      <c r="F988" s="6"/>
      <c r="G988" s="6"/>
      <c r="H988" s="6"/>
      <c r="I988" s="6"/>
      <c r="J988" s="6"/>
      <c r="K988" s="6"/>
      <c r="L988" s="6"/>
      <c r="M988" s="2" t="str">
        <f>IFERROR(VLOOKUP(L988,DONNEES!$P$2:$Q$8,2,0),"")</f>
        <v/>
      </c>
      <c r="N988" s="6"/>
      <c r="O988" s="18"/>
      <c r="P988" s="18"/>
      <c r="Q988" s="6"/>
      <c r="R988" s="2" t="str">
        <f>IFERROR(VLOOKUP(Q988,DONNEES!$N$2:$O$17,2,0),"")</f>
        <v/>
      </c>
      <c r="S988" s="6"/>
      <c r="T988" s="2" t="str">
        <f>IFERROR(VLOOKUP(S988,DONNEES!$R$2:$S$6,2,0),"")</f>
        <v/>
      </c>
      <c r="V988" s="11" t="str">
        <f t="shared" si="205"/>
        <v/>
      </c>
      <c r="W988" s="11" t="b">
        <f t="shared" si="206"/>
        <v>0</v>
      </c>
      <c r="X988" s="11" t="b">
        <f t="shared" si="207"/>
        <v>0</v>
      </c>
      <c r="Y988" s="12">
        <f t="shared" si="208"/>
        <v>0</v>
      </c>
      <c r="Z988" s="11">
        <f t="shared" si="211"/>
        <v>0</v>
      </c>
      <c r="AA988" s="11">
        <f t="shared" si="212"/>
        <v>0</v>
      </c>
      <c r="AB988" s="11">
        <f t="shared" si="209"/>
        <v>1</v>
      </c>
      <c r="AC988" s="11">
        <f t="shared" si="210"/>
        <v>1</v>
      </c>
      <c r="AE988" s="11" t="str">
        <f>IF(E988&lt;&gt;"",OR(VLOOKUP(H988,DONNEES!$G$2:$H$7,2,0)="09",VLOOKUP(H988,DONNEES!$G$2:$H$7,2,0)="19"),"")</f>
        <v/>
      </c>
      <c r="AJ988" s="17" t="b">
        <f t="shared" si="213"/>
        <v>1</v>
      </c>
      <c r="AK988" s="11" t="str">
        <f t="shared" si="214"/>
        <v/>
      </c>
      <c r="AL988" s="11" t="str">
        <f t="shared" si="215"/>
        <v/>
      </c>
      <c r="AM988" s="11" t="str">
        <f t="shared" si="217"/>
        <v/>
      </c>
      <c r="AN988" s="11" t="str">
        <f t="shared" si="216"/>
        <v/>
      </c>
    </row>
    <row r="989" spans="1:40" x14ac:dyDescent="0.25">
      <c r="A989" s="6"/>
      <c r="B989" s="6"/>
      <c r="C989" s="2" t="str">
        <f>IFERROR(VLOOKUP(B989,DONNEES!$E:$F,2,0),"")</f>
        <v/>
      </c>
      <c r="D989" s="6"/>
      <c r="E989" s="6"/>
      <c r="F989" s="6"/>
      <c r="G989" s="6"/>
      <c r="H989" s="6"/>
      <c r="I989" s="6"/>
      <c r="J989" s="6"/>
      <c r="K989" s="6"/>
      <c r="L989" s="6"/>
      <c r="M989" s="2" t="str">
        <f>IFERROR(VLOOKUP(L989,DONNEES!$P$2:$Q$8,2,0),"")</f>
        <v/>
      </c>
      <c r="N989" s="6"/>
      <c r="O989" s="18"/>
      <c r="P989" s="18"/>
      <c r="Q989" s="6"/>
      <c r="R989" s="2" t="str">
        <f>IFERROR(VLOOKUP(Q989,DONNEES!$N$2:$O$17,2,0),"")</f>
        <v/>
      </c>
      <c r="S989" s="6"/>
      <c r="T989" s="2" t="str">
        <f>IFERROR(VLOOKUP(S989,DONNEES!$R$2:$S$6,2,0),"")</f>
        <v/>
      </c>
      <c r="V989" s="11" t="str">
        <f t="shared" si="205"/>
        <v/>
      </c>
      <c r="W989" s="11" t="b">
        <f t="shared" si="206"/>
        <v>0</v>
      </c>
      <c r="X989" s="11" t="b">
        <f t="shared" si="207"/>
        <v>0</v>
      </c>
      <c r="Y989" s="12">
        <f t="shared" si="208"/>
        <v>0</v>
      </c>
      <c r="Z989" s="11">
        <f t="shared" si="211"/>
        <v>0</v>
      </c>
      <c r="AA989" s="11">
        <f t="shared" si="212"/>
        <v>0</v>
      </c>
      <c r="AB989" s="11">
        <f t="shared" si="209"/>
        <v>1</v>
      </c>
      <c r="AC989" s="11">
        <f t="shared" si="210"/>
        <v>1</v>
      </c>
      <c r="AE989" s="11" t="str">
        <f>IF(E989&lt;&gt;"",OR(VLOOKUP(H989,DONNEES!$G$2:$H$7,2,0)="09",VLOOKUP(H989,DONNEES!$G$2:$H$7,2,0)="19"),"")</f>
        <v/>
      </c>
      <c r="AJ989" s="17" t="b">
        <f t="shared" si="213"/>
        <v>1</v>
      </c>
      <c r="AK989" s="11" t="str">
        <f t="shared" si="214"/>
        <v/>
      </c>
      <c r="AL989" s="11" t="str">
        <f t="shared" si="215"/>
        <v/>
      </c>
      <c r="AM989" s="11" t="str">
        <f t="shared" si="217"/>
        <v/>
      </c>
      <c r="AN989" s="11" t="str">
        <f t="shared" si="216"/>
        <v/>
      </c>
    </row>
    <row r="990" spans="1:40" x14ac:dyDescent="0.25">
      <c r="A990" s="6"/>
      <c r="B990" s="6"/>
      <c r="C990" s="2" t="str">
        <f>IFERROR(VLOOKUP(B990,DONNEES!$E:$F,2,0),"")</f>
        <v/>
      </c>
      <c r="D990" s="6"/>
      <c r="E990" s="6"/>
      <c r="F990" s="6"/>
      <c r="G990" s="6"/>
      <c r="H990" s="6"/>
      <c r="I990" s="6"/>
      <c r="J990" s="6"/>
      <c r="K990" s="6"/>
      <c r="L990" s="6"/>
      <c r="M990" s="2" t="str">
        <f>IFERROR(VLOOKUP(L990,DONNEES!$P$2:$Q$8,2,0),"")</f>
        <v/>
      </c>
      <c r="N990" s="6"/>
      <c r="O990" s="18"/>
      <c r="P990" s="18"/>
      <c r="Q990" s="6"/>
      <c r="R990" s="2" t="str">
        <f>IFERROR(VLOOKUP(Q990,DONNEES!$N$2:$O$17,2,0),"")</f>
        <v/>
      </c>
      <c r="S990" s="6"/>
      <c r="T990" s="2" t="str">
        <f>IFERROR(VLOOKUP(S990,DONNEES!$R$2:$S$6,2,0),"")</f>
        <v/>
      </c>
      <c r="V990" s="11" t="str">
        <f t="shared" si="205"/>
        <v/>
      </c>
      <c r="W990" s="11" t="b">
        <f t="shared" si="206"/>
        <v>0</v>
      </c>
      <c r="X990" s="11" t="b">
        <f t="shared" si="207"/>
        <v>0</v>
      </c>
      <c r="Y990" s="12">
        <f t="shared" si="208"/>
        <v>0</v>
      </c>
      <c r="Z990" s="11">
        <f t="shared" si="211"/>
        <v>0</v>
      </c>
      <c r="AA990" s="11">
        <f t="shared" si="212"/>
        <v>0</v>
      </c>
      <c r="AB990" s="11">
        <f t="shared" si="209"/>
        <v>1</v>
      </c>
      <c r="AC990" s="11">
        <f t="shared" si="210"/>
        <v>1</v>
      </c>
      <c r="AE990" s="11" t="str">
        <f>IF(E990&lt;&gt;"",OR(VLOOKUP(H990,DONNEES!$G$2:$H$7,2,0)="09",VLOOKUP(H990,DONNEES!$G$2:$H$7,2,0)="19"),"")</f>
        <v/>
      </c>
      <c r="AJ990" s="17" t="b">
        <f t="shared" si="213"/>
        <v>1</v>
      </c>
      <c r="AK990" s="11" t="str">
        <f t="shared" si="214"/>
        <v/>
      </c>
      <c r="AL990" s="11" t="str">
        <f t="shared" si="215"/>
        <v/>
      </c>
      <c r="AM990" s="11" t="str">
        <f t="shared" si="217"/>
        <v/>
      </c>
      <c r="AN990" s="11" t="str">
        <f t="shared" si="216"/>
        <v/>
      </c>
    </row>
    <row r="991" spans="1:40" x14ac:dyDescent="0.25">
      <c r="A991" s="6"/>
      <c r="B991" s="6"/>
      <c r="C991" s="2" t="str">
        <f>IFERROR(VLOOKUP(B991,DONNEES!$E:$F,2,0),"")</f>
        <v/>
      </c>
      <c r="D991" s="6"/>
      <c r="E991" s="6"/>
      <c r="F991" s="6"/>
      <c r="G991" s="6"/>
      <c r="H991" s="6"/>
      <c r="I991" s="6"/>
      <c r="J991" s="6"/>
      <c r="K991" s="6"/>
      <c r="L991" s="6"/>
      <c r="M991" s="2" t="str">
        <f>IFERROR(VLOOKUP(L991,DONNEES!$P$2:$Q$8,2,0),"")</f>
        <v/>
      </c>
      <c r="N991" s="6"/>
      <c r="O991" s="18"/>
      <c r="P991" s="18"/>
      <c r="Q991" s="6"/>
      <c r="R991" s="2" t="str">
        <f>IFERROR(VLOOKUP(Q991,DONNEES!$N$2:$O$17,2,0),"")</f>
        <v/>
      </c>
      <c r="S991" s="6"/>
      <c r="T991" s="2" t="str">
        <f>IFERROR(VLOOKUP(S991,DONNEES!$R$2:$S$6,2,0),"")</f>
        <v/>
      </c>
      <c r="V991" s="11" t="str">
        <f t="shared" si="205"/>
        <v/>
      </c>
      <c r="W991" s="11" t="b">
        <f t="shared" si="206"/>
        <v>0</v>
      </c>
      <c r="X991" s="11" t="b">
        <f t="shared" si="207"/>
        <v>0</v>
      </c>
      <c r="Y991" s="12">
        <f t="shared" si="208"/>
        <v>0</v>
      </c>
      <c r="Z991" s="11">
        <f t="shared" si="211"/>
        <v>0</v>
      </c>
      <c r="AA991" s="11">
        <f t="shared" si="212"/>
        <v>0</v>
      </c>
      <c r="AB991" s="11">
        <f t="shared" si="209"/>
        <v>1</v>
      </c>
      <c r="AC991" s="11">
        <f t="shared" si="210"/>
        <v>1</v>
      </c>
      <c r="AE991" s="11" t="str">
        <f>IF(E991&lt;&gt;"",OR(VLOOKUP(H991,DONNEES!$G$2:$H$7,2,0)="09",VLOOKUP(H991,DONNEES!$G$2:$H$7,2,0)="19"),"")</f>
        <v/>
      </c>
      <c r="AJ991" s="17" t="b">
        <f t="shared" si="213"/>
        <v>1</v>
      </c>
      <c r="AK991" s="11" t="str">
        <f t="shared" si="214"/>
        <v/>
      </c>
      <c r="AL991" s="11" t="str">
        <f t="shared" si="215"/>
        <v/>
      </c>
      <c r="AM991" s="11" t="str">
        <f t="shared" si="217"/>
        <v/>
      </c>
      <c r="AN991" s="11" t="str">
        <f t="shared" si="216"/>
        <v/>
      </c>
    </row>
    <row r="992" spans="1:40" x14ac:dyDescent="0.25">
      <c r="A992" s="6"/>
      <c r="B992" s="6"/>
      <c r="C992" s="2" t="str">
        <f>IFERROR(VLOOKUP(B992,DONNEES!$E:$F,2,0),"")</f>
        <v/>
      </c>
      <c r="D992" s="6"/>
      <c r="E992" s="6"/>
      <c r="F992" s="6"/>
      <c r="G992" s="6"/>
      <c r="H992" s="6"/>
      <c r="I992" s="6"/>
      <c r="J992" s="6"/>
      <c r="K992" s="6"/>
      <c r="L992" s="6"/>
      <c r="M992" s="2" t="str">
        <f>IFERROR(VLOOKUP(L992,DONNEES!$P$2:$Q$8,2,0),"")</f>
        <v/>
      </c>
      <c r="N992" s="6"/>
      <c r="O992" s="18"/>
      <c r="P992" s="18"/>
      <c r="Q992" s="6"/>
      <c r="R992" s="2" t="str">
        <f>IFERROR(VLOOKUP(Q992,DONNEES!$N$2:$O$17,2,0),"")</f>
        <v/>
      </c>
      <c r="S992" s="6"/>
      <c r="T992" s="2" t="str">
        <f>IFERROR(VLOOKUP(S992,DONNEES!$R$2:$S$6,2,0),"")</f>
        <v/>
      </c>
      <c r="V992" s="11" t="str">
        <f t="shared" si="205"/>
        <v/>
      </c>
      <c r="W992" s="11" t="b">
        <f t="shared" si="206"/>
        <v>0</v>
      </c>
      <c r="X992" s="11" t="b">
        <f t="shared" si="207"/>
        <v>0</v>
      </c>
      <c r="Y992" s="12">
        <f t="shared" si="208"/>
        <v>0</v>
      </c>
      <c r="Z992" s="11">
        <f t="shared" si="211"/>
        <v>0</v>
      </c>
      <c r="AA992" s="11">
        <f t="shared" si="212"/>
        <v>0</v>
      </c>
      <c r="AB992" s="11">
        <f t="shared" si="209"/>
        <v>1</v>
      </c>
      <c r="AC992" s="11">
        <f t="shared" si="210"/>
        <v>1</v>
      </c>
      <c r="AE992" s="11" t="str">
        <f>IF(E992&lt;&gt;"",OR(VLOOKUP(H992,DONNEES!$G$2:$H$7,2,0)="09",VLOOKUP(H992,DONNEES!$G$2:$H$7,2,0)="19"),"")</f>
        <v/>
      </c>
      <c r="AJ992" s="17" t="b">
        <f t="shared" si="213"/>
        <v>1</v>
      </c>
      <c r="AK992" s="11" t="str">
        <f t="shared" si="214"/>
        <v/>
      </c>
      <c r="AL992" s="11" t="str">
        <f t="shared" si="215"/>
        <v/>
      </c>
      <c r="AM992" s="11" t="str">
        <f t="shared" si="217"/>
        <v/>
      </c>
      <c r="AN992" s="11" t="str">
        <f t="shared" si="216"/>
        <v/>
      </c>
    </row>
    <row r="993" spans="1:40" x14ac:dyDescent="0.25">
      <c r="A993" s="6"/>
      <c r="B993" s="6"/>
      <c r="C993" s="2" t="str">
        <f>IFERROR(VLOOKUP(B993,DONNEES!$E:$F,2,0),"")</f>
        <v/>
      </c>
      <c r="D993" s="6"/>
      <c r="E993" s="6"/>
      <c r="F993" s="6"/>
      <c r="G993" s="6"/>
      <c r="H993" s="6"/>
      <c r="I993" s="6"/>
      <c r="J993" s="6"/>
      <c r="K993" s="6"/>
      <c r="L993" s="6"/>
      <c r="M993" s="2" t="str">
        <f>IFERROR(VLOOKUP(L993,DONNEES!$P$2:$Q$8,2,0),"")</f>
        <v/>
      </c>
      <c r="N993" s="6"/>
      <c r="O993" s="18"/>
      <c r="P993" s="18"/>
      <c r="Q993" s="6"/>
      <c r="R993" s="2" t="str">
        <f>IFERROR(VLOOKUP(Q993,DONNEES!$N$2:$O$17,2,0),"")</f>
        <v/>
      </c>
      <c r="S993" s="6"/>
      <c r="T993" s="2" t="str">
        <f>IFERROR(VLOOKUP(S993,DONNEES!$R$2:$S$6,2,0),"")</f>
        <v/>
      </c>
      <c r="V993" s="11" t="str">
        <f t="shared" si="205"/>
        <v/>
      </c>
      <c r="W993" s="11" t="b">
        <f t="shared" si="206"/>
        <v>0</v>
      </c>
      <c r="X993" s="11" t="b">
        <f t="shared" si="207"/>
        <v>0</v>
      </c>
      <c r="Y993" s="12">
        <f t="shared" si="208"/>
        <v>0</v>
      </c>
      <c r="Z993" s="11">
        <f t="shared" si="211"/>
        <v>0</v>
      </c>
      <c r="AA993" s="11">
        <f t="shared" si="212"/>
        <v>0</v>
      </c>
      <c r="AB993" s="11">
        <f t="shared" si="209"/>
        <v>1</v>
      </c>
      <c r="AC993" s="11">
        <f t="shared" si="210"/>
        <v>1</v>
      </c>
      <c r="AE993" s="11" t="str">
        <f>IF(E993&lt;&gt;"",OR(VLOOKUP(H993,DONNEES!$G$2:$H$7,2,0)="09",VLOOKUP(H993,DONNEES!$G$2:$H$7,2,0)="19"),"")</f>
        <v/>
      </c>
      <c r="AJ993" s="17" t="b">
        <f t="shared" si="213"/>
        <v>1</v>
      </c>
      <c r="AK993" s="11" t="str">
        <f t="shared" si="214"/>
        <v/>
      </c>
      <c r="AL993" s="11" t="str">
        <f t="shared" si="215"/>
        <v/>
      </c>
      <c r="AM993" s="11" t="str">
        <f t="shared" si="217"/>
        <v/>
      </c>
      <c r="AN993" s="11" t="str">
        <f t="shared" si="216"/>
        <v/>
      </c>
    </row>
    <row r="994" spans="1:40" x14ac:dyDescent="0.25">
      <c r="A994" s="6"/>
      <c r="B994" s="6"/>
      <c r="C994" s="2" t="str">
        <f>IFERROR(VLOOKUP(B994,DONNEES!$E:$F,2,0),"")</f>
        <v/>
      </c>
      <c r="D994" s="6"/>
      <c r="E994" s="6"/>
      <c r="F994" s="6"/>
      <c r="G994" s="6"/>
      <c r="H994" s="6"/>
      <c r="I994" s="6"/>
      <c r="J994" s="6"/>
      <c r="K994" s="6"/>
      <c r="L994" s="6"/>
      <c r="M994" s="2" t="str">
        <f>IFERROR(VLOOKUP(L994,DONNEES!$P$2:$Q$8,2,0),"")</f>
        <v/>
      </c>
      <c r="N994" s="6"/>
      <c r="O994" s="18"/>
      <c r="P994" s="18"/>
      <c r="Q994" s="6"/>
      <c r="R994" s="2" t="str">
        <f>IFERROR(VLOOKUP(Q994,DONNEES!$N$2:$O$17,2,0),"")</f>
        <v/>
      </c>
      <c r="S994" s="6"/>
      <c r="T994" s="2" t="str">
        <f>IFERROR(VLOOKUP(S994,DONNEES!$R$2:$S$6,2,0),"")</f>
        <v/>
      </c>
      <c r="V994" s="11" t="str">
        <f t="shared" si="205"/>
        <v/>
      </c>
      <c r="W994" s="11" t="b">
        <f t="shared" si="206"/>
        <v>0</v>
      </c>
      <c r="X994" s="11" t="b">
        <f t="shared" si="207"/>
        <v>0</v>
      </c>
      <c r="Y994" s="12">
        <f t="shared" si="208"/>
        <v>0</v>
      </c>
      <c r="Z994" s="11">
        <f t="shared" si="211"/>
        <v>0</v>
      </c>
      <c r="AA994" s="11">
        <f t="shared" si="212"/>
        <v>0</v>
      </c>
      <c r="AB994" s="11">
        <f t="shared" si="209"/>
        <v>1</v>
      </c>
      <c r="AC994" s="11">
        <f t="shared" si="210"/>
        <v>1</v>
      </c>
      <c r="AE994" s="11" t="str">
        <f>IF(E994&lt;&gt;"",OR(VLOOKUP(H994,DONNEES!$G$2:$H$7,2,0)="09",VLOOKUP(H994,DONNEES!$G$2:$H$7,2,0)="19"),"")</f>
        <v/>
      </c>
      <c r="AJ994" s="17" t="b">
        <f t="shared" si="213"/>
        <v>1</v>
      </c>
      <c r="AK994" s="11" t="str">
        <f t="shared" si="214"/>
        <v/>
      </c>
      <c r="AL994" s="11" t="str">
        <f t="shared" si="215"/>
        <v/>
      </c>
      <c r="AM994" s="11" t="str">
        <f t="shared" si="217"/>
        <v/>
      </c>
      <c r="AN994" s="11" t="str">
        <f t="shared" si="216"/>
        <v/>
      </c>
    </row>
    <row r="995" spans="1:40" x14ac:dyDescent="0.25">
      <c r="A995" s="6"/>
      <c r="B995" s="6"/>
      <c r="C995" s="2" t="str">
        <f>IFERROR(VLOOKUP(B995,DONNEES!$E:$F,2,0),"")</f>
        <v/>
      </c>
      <c r="D995" s="6"/>
      <c r="E995" s="6"/>
      <c r="F995" s="6"/>
      <c r="G995" s="6"/>
      <c r="H995" s="6"/>
      <c r="I995" s="6"/>
      <c r="J995" s="6"/>
      <c r="K995" s="6"/>
      <c r="L995" s="6"/>
      <c r="M995" s="2" t="str">
        <f>IFERROR(VLOOKUP(L995,DONNEES!$P$2:$Q$8,2,0),"")</f>
        <v/>
      </c>
      <c r="N995" s="6"/>
      <c r="O995" s="18"/>
      <c r="P995" s="18"/>
      <c r="Q995" s="6"/>
      <c r="R995" s="2" t="str">
        <f>IFERROR(VLOOKUP(Q995,DONNEES!$N$2:$O$17,2,0),"")</f>
        <v/>
      </c>
      <c r="S995" s="6"/>
      <c r="T995" s="2" t="str">
        <f>IFERROR(VLOOKUP(S995,DONNEES!$R$2:$S$6,2,0),"")</f>
        <v/>
      </c>
      <c r="V995" s="11" t="str">
        <f t="shared" si="205"/>
        <v/>
      </c>
      <c r="W995" s="11" t="b">
        <f t="shared" si="206"/>
        <v>0</v>
      </c>
      <c r="X995" s="11" t="b">
        <f t="shared" si="207"/>
        <v>0</v>
      </c>
      <c r="Y995" s="12">
        <f t="shared" si="208"/>
        <v>0</v>
      </c>
      <c r="Z995" s="11">
        <f t="shared" si="211"/>
        <v>0</v>
      </c>
      <c r="AA995" s="11">
        <f t="shared" si="212"/>
        <v>0</v>
      </c>
      <c r="AB995" s="11">
        <f t="shared" si="209"/>
        <v>1</v>
      </c>
      <c r="AC995" s="11">
        <f t="shared" si="210"/>
        <v>1</v>
      </c>
      <c r="AE995" s="11" t="str">
        <f>IF(E995&lt;&gt;"",OR(VLOOKUP(H995,DONNEES!$G$2:$H$7,2,0)="09",VLOOKUP(H995,DONNEES!$G$2:$H$7,2,0)="19"),"")</f>
        <v/>
      </c>
      <c r="AJ995" s="17" t="b">
        <f t="shared" si="213"/>
        <v>1</v>
      </c>
      <c r="AK995" s="11" t="str">
        <f t="shared" si="214"/>
        <v/>
      </c>
      <c r="AL995" s="11" t="str">
        <f t="shared" si="215"/>
        <v/>
      </c>
      <c r="AM995" s="11" t="str">
        <f t="shared" si="217"/>
        <v/>
      </c>
      <c r="AN995" s="11" t="str">
        <f t="shared" si="216"/>
        <v/>
      </c>
    </row>
    <row r="996" spans="1:40" x14ac:dyDescent="0.25">
      <c r="A996" s="6"/>
      <c r="B996" s="6"/>
      <c r="C996" s="2" t="str">
        <f>IFERROR(VLOOKUP(B996,DONNEES!$E:$F,2,0),"")</f>
        <v/>
      </c>
      <c r="D996" s="6"/>
      <c r="E996" s="6"/>
      <c r="F996" s="6"/>
      <c r="G996" s="6"/>
      <c r="H996" s="6"/>
      <c r="I996" s="6"/>
      <c r="J996" s="6"/>
      <c r="K996" s="6"/>
      <c r="L996" s="6"/>
      <c r="M996" s="2" t="str">
        <f>IFERROR(VLOOKUP(L996,DONNEES!$P$2:$Q$8,2,0),"")</f>
        <v/>
      </c>
      <c r="N996" s="6"/>
      <c r="O996" s="18"/>
      <c r="P996" s="18"/>
      <c r="Q996" s="6"/>
      <c r="R996" s="2" t="str">
        <f>IFERROR(VLOOKUP(Q996,DONNEES!$N$2:$O$17,2,0),"")</f>
        <v/>
      </c>
      <c r="S996" s="6"/>
      <c r="T996" s="2" t="str">
        <f>IFERROR(VLOOKUP(S996,DONNEES!$R$2:$S$6,2,0),"")</f>
        <v/>
      </c>
      <c r="V996" s="11" t="str">
        <f t="shared" si="205"/>
        <v/>
      </c>
      <c r="W996" s="11" t="b">
        <f t="shared" si="206"/>
        <v>0</v>
      </c>
      <c r="X996" s="11" t="b">
        <f t="shared" si="207"/>
        <v>0</v>
      </c>
      <c r="Y996" s="12">
        <f t="shared" si="208"/>
        <v>0</v>
      </c>
      <c r="Z996" s="11">
        <f t="shared" si="211"/>
        <v>0</v>
      </c>
      <c r="AA996" s="11">
        <f t="shared" si="212"/>
        <v>0</v>
      </c>
      <c r="AB996" s="11">
        <f t="shared" si="209"/>
        <v>1</v>
      </c>
      <c r="AC996" s="11">
        <f t="shared" si="210"/>
        <v>1</v>
      </c>
      <c r="AE996" s="11" t="str">
        <f>IF(E996&lt;&gt;"",OR(VLOOKUP(H996,DONNEES!$G$2:$H$7,2,0)="09",VLOOKUP(H996,DONNEES!$G$2:$H$7,2,0)="19"),"")</f>
        <v/>
      </c>
      <c r="AJ996" s="17" t="b">
        <f t="shared" si="213"/>
        <v>1</v>
      </c>
      <c r="AK996" s="11" t="str">
        <f t="shared" si="214"/>
        <v/>
      </c>
      <c r="AL996" s="11" t="str">
        <f t="shared" si="215"/>
        <v/>
      </c>
      <c r="AM996" s="11" t="str">
        <f t="shared" si="217"/>
        <v/>
      </c>
      <c r="AN996" s="11" t="str">
        <f t="shared" si="216"/>
        <v/>
      </c>
    </row>
    <row r="997" spans="1:40" x14ac:dyDescent="0.25">
      <c r="A997" s="6"/>
      <c r="B997" s="6"/>
      <c r="C997" s="2" t="str">
        <f>IFERROR(VLOOKUP(B997,DONNEES!$E:$F,2,0),"")</f>
        <v/>
      </c>
      <c r="D997" s="6"/>
      <c r="E997" s="6"/>
      <c r="F997" s="6"/>
      <c r="G997" s="6"/>
      <c r="H997" s="6"/>
      <c r="I997" s="6"/>
      <c r="J997" s="6"/>
      <c r="K997" s="6"/>
      <c r="L997" s="6"/>
      <c r="M997" s="2" t="str">
        <f>IFERROR(VLOOKUP(L997,DONNEES!$P$2:$Q$8,2,0),"")</f>
        <v/>
      </c>
      <c r="N997" s="6"/>
      <c r="O997" s="18"/>
      <c r="P997" s="18"/>
      <c r="Q997" s="6"/>
      <c r="R997" s="2" t="str">
        <f>IFERROR(VLOOKUP(Q997,DONNEES!$N$2:$O$17,2,0),"")</f>
        <v/>
      </c>
      <c r="S997" s="6"/>
      <c r="T997" s="2" t="str">
        <f>IFERROR(VLOOKUP(S997,DONNEES!$R$2:$S$6,2,0),"")</f>
        <v/>
      </c>
      <c r="V997" s="11" t="str">
        <f t="shared" si="205"/>
        <v/>
      </c>
      <c r="W997" s="11" t="b">
        <f t="shared" si="206"/>
        <v>0</v>
      </c>
      <c r="X997" s="11" t="b">
        <f t="shared" si="207"/>
        <v>0</v>
      </c>
      <c r="Y997" s="12">
        <f t="shared" si="208"/>
        <v>0</v>
      </c>
      <c r="Z997" s="11">
        <f t="shared" si="211"/>
        <v>0</v>
      </c>
      <c r="AA997" s="11">
        <f t="shared" si="212"/>
        <v>0</v>
      </c>
      <c r="AB997" s="11">
        <f t="shared" si="209"/>
        <v>1</v>
      </c>
      <c r="AC997" s="11">
        <f t="shared" si="210"/>
        <v>1</v>
      </c>
      <c r="AE997" s="11" t="str">
        <f>IF(E997&lt;&gt;"",OR(VLOOKUP(H997,DONNEES!$G$2:$H$7,2,0)="09",VLOOKUP(H997,DONNEES!$G$2:$H$7,2,0)="19"),"")</f>
        <v/>
      </c>
      <c r="AJ997" s="17" t="b">
        <f t="shared" si="213"/>
        <v>1</v>
      </c>
      <c r="AK997" s="11" t="str">
        <f t="shared" si="214"/>
        <v/>
      </c>
      <c r="AL997" s="11" t="str">
        <f t="shared" si="215"/>
        <v/>
      </c>
      <c r="AM997" s="11" t="str">
        <f t="shared" si="217"/>
        <v/>
      </c>
      <c r="AN997" s="11" t="str">
        <f t="shared" si="216"/>
        <v/>
      </c>
    </row>
    <row r="998" spans="1:40" x14ac:dyDescent="0.25">
      <c r="A998" s="6"/>
      <c r="B998" s="6"/>
      <c r="C998" s="2" t="str">
        <f>IFERROR(VLOOKUP(B998,DONNEES!$E:$F,2,0),"")</f>
        <v/>
      </c>
      <c r="D998" s="6"/>
      <c r="E998" s="6"/>
      <c r="F998" s="6"/>
      <c r="G998" s="6"/>
      <c r="H998" s="6"/>
      <c r="I998" s="6"/>
      <c r="J998" s="6"/>
      <c r="K998" s="6"/>
      <c r="L998" s="6"/>
      <c r="M998" s="2" t="str">
        <f>IFERROR(VLOOKUP(L998,DONNEES!$P$2:$Q$8,2,0),"")</f>
        <v/>
      </c>
      <c r="N998" s="6"/>
      <c r="O998" s="18"/>
      <c r="P998" s="18"/>
      <c r="Q998" s="6"/>
      <c r="R998" s="2" t="str">
        <f>IFERROR(VLOOKUP(Q998,DONNEES!$N$2:$O$17,2,0),"")</f>
        <v/>
      </c>
      <c r="S998" s="6"/>
      <c r="T998" s="2" t="str">
        <f>IFERROR(VLOOKUP(S998,DONNEES!$R$2:$S$6,2,0),"")</f>
        <v/>
      </c>
      <c r="V998" s="11" t="str">
        <f t="shared" si="205"/>
        <v/>
      </c>
      <c r="W998" s="11" t="b">
        <f t="shared" si="206"/>
        <v>0</v>
      </c>
      <c r="X998" s="11" t="b">
        <f t="shared" si="207"/>
        <v>0</v>
      </c>
      <c r="Y998" s="12">
        <f t="shared" si="208"/>
        <v>0</v>
      </c>
      <c r="Z998" s="11">
        <f t="shared" si="211"/>
        <v>0</v>
      </c>
      <c r="AA998" s="11">
        <f t="shared" si="212"/>
        <v>0</v>
      </c>
      <c r="AB998" s="11">
        <f t="shared" si="209"/>
        <v>1</v>
      </c>
      <c r="AC998" s="11">
        <f t="shared" si="210"/>
        <v>1</v>
      </c>
      <c r="AE998" s="11" t="str">
        <f>IF(E998&lt;&gt;"",OR(VLOOKUP(H998,DONNEES!$G$2:$H$7,2,0)="09",VLOOKUP(H998,DONNEES!$G$2:$H$7,2,0)="19"),"")</f>
        <v/>
      </c>
      <c r="AJ998" s="17" t="b">
        <f t="shared" si="213"/>
        <v>1</v>
      </c>
      <c r="AK998" s="11" t="str">
        <f t="shared" si="214"/>
        <v/>
      </c>
      <c r="AL998" s="11" t="str">
        <f t="shared" si="215"/>
        <v/>
      </c>
      <c r="AM998" s="11" t="str">
        <f t="shared" si="217"/>
        <v/>
      </c>
      <c r="AN998" s="11" t="str">
        <f t="shared" si="216"/>
        <v/>
      </c>
    </row>
    <row r="999" spans="1:40" x14ac:dyDescent="0.25">
      <c r="A999" s="6"/>
      <c r="B999" s="6"/>
      <c r="C999" s="2" t="str">
        <f>IFERROR(VLOOKUP(B999,DONNEES!$E:$F,2,0),"")</f>
        <v/>
      </c>
      <c r="D999" s="6"/>
      <c r="E999" s="6"/>
      <c r="F999" s="6"/>
      <c r="G999" s="6"/>
      <c r="H999" s="6"/>
      <c r="I999" s="6"/>
      <c r="J999" s="6"/>
      <c r="K999" s="6"/>
      <c r="L999" s="6"/>
      <c r="M999" s="2" t="str">
        <f>IFERROR(VLOOKUP(L999,DONNEES!$P$2:$Q$8,2,0),"")</f>
        <v/>
      </c>
      <c r="N999" s="6"/>
      <c r="O999" s="18"/>
      <c r="P999" s="18"/>
      <c r="Q999" s="6"/>
      <c r="R999" s="2" t="str">
        <f>IFERROR(VLOOKUP(Q999,DONNEES!$N$2:$O$17,2,0),"")</f>
        <v/>
      </c>
      <c r="S999" s="6"/>
      <c r="T999" s="2" t="str">
        <f>IFERROR(VLOOKUP(S999,DONNEES!$R$2:$S$6,2,0),"")</f>
        <v/>
      </c>
      <c r="V999" s="11" t="str">
        <f t="shared" si="205"/>
        <v/>
      </c>
      <c r="W999" s="11" t="b">
        <f t="shared" si="206"/>
        <v>0</v>
      </c>
      <c r="X999" s="11" t="b">
        <f t="shared" si="207"/>
        <v>0</v>
      </c>
      <c r="Y999" s="12">
        <f t="shared" si="208"/>
        <v>0</v>
      </c>
      <c r="Z999" s="11">
        <f t="shared" si="211"/>
        <v>0</v>
      </c>
      <c r="AA999" s="11">
        <f t="shared" si="212"/>
        <v>0</v>
      </c>
      <c r="AB999" s="11">
        <f t="shared" si="209"/>
        <v>1</v>
      </c>
      <c r="AC999" s="11">
        <f t="shared" si="210"/>
        <v>1</v>
      </c>
      <c r="AE999" s="11" t="str">
        <f>IF(E999&lt;&gt;"",OR(VLOOKUP(H999,DONNEES!$G$2:$H$7,2,0)="09",VLOOKUP(H999,DONNEES!$G$2:$H$7,2,0)="19"),"")</f>
        <v/>
      </c>
      <c r="AJ999" s="17" t="b">
        <f t="shared" si="213"/>
        <v>1</v>
      </c>
      <c r="AK999" s="11" t="str">
        <f t="shared" si="214"/>
        <v/>
      </c>
      <c r="AL999" s="11" t="str">
        <f t="shared" si="215"/>
        <v/>
      </c>
      <c r="AM999" s="11" t="str">
        <f t="shared" si="217"/>
        <v/>
      </c>
      <c r="AN999" s="11" t="str">
        <f t="shared" si="216"/>
        <v/>
      </c>
    </row>
    <row r="1000" spans="1:40" x14ac:dyDescent="0.25">
      <c r="A1000" s="6"/>
      <c r="B1000" s="6"/>
      <c r="C1000" s="2" t="str">
        <f>IFERROR(VLOOKUP(B1000,DONNEES!$E:$F,2,0),"")</f>
        <v/>
      </c>
      <c r="D1000" s="6"/>
      <c r="E1000" s="6"/>
      <c r="F1000" s="6"/>
      <c r="G1000" s="6"/>
      <c r="H1000" s="6"/>
      <c r="I1000" s="6"/>
      <c r="J1000" s="6"/>
      <c r="K1000" s="6"/>
      <c r="L1000" s="6"/>
      <c r="M1000" s="2" t="str">
        <f>IFERROR(VLOOKUP(L1000,DONNEES!$P$2:$Q$8,2,0),"")</f>
        <v/>
      </c>
      <c r="N1000" s="6"/>
      <c r="O1000" s="18"/>
      <c r="P1000" s="18"/>
      <c r="Q1000" s="6"/>
      <c r="R1000" s="2" t="str">
        <f>IFERROR(VLOOKUP(Q1000,DONNEES!$N$2:$O$17,2,0),"")</f>
        <v/>
      </c>
      <c r="S1000" s="6"/>
      <c r="T1000" s="2" t="str">
        <f>IFERROR(VLOOKUP(S1000,DONNEES!$R$2:$S$6,2,0),"")</f>
        <v/>
      </c>
      <c r="V1000" s="11" t="str">
        <f t="shared" si="205"/>
        <v/>
      </c>
      <c r="W1000" s="11" t="b">
        <f t="shared" si="206"/>
        <v>0</v>
      </c>
      <c r="X1000" s="11" t="b">
        <f t="shared" si="207"/>
        <v>0</v>
      </c>
      <c r="Y1000" s="12">
        <f t="shared" si="208"/>
        <v>0</v>
      </c>
      <c r="Z1000" s="11">
        <f t="shared" si="211"/>
        <v>0</v>
      </c>
      <c r="AA1000" s="11">
        <f t="shared" si="212"/>
        <v>0</v>
      </c>
      <c r="AB1000" s="11">
        <f t="shared" si="209"/>
        <v>1</v>
      </c>
      <c r="AC1000" s="11">
        <f t="shared" si="210"/>
        <v>1</v>
      </c>
      <c r="AE1000" s="11" t="str">
        <f>IF(E1000&lt;&gt;"",OR(VLOOKUP(H1000,DONNEES!$G$2:$H$7,2,0)="09",VLOOKUP(H1000,DONNEES!$G$2:$H$7,2,0)="19"),"")</f>
        <v/>
      </c>
      <c r="AJ1000" s="17" t="b">
        <f t="shared" si="213"/>
        <v>1</v>
      </c>
      <c r="AK1000" s="11" t="str">
        <f t="shared" si="214"/>
        <v/>
      </c>
      <c r="AL1000" s="11" t="str">
        <f t="shared" si="215"/>
        <v/>
      </c>
      <c r="AM1000" s="11" t="str">
        <f t="shared" si="217"/>
        <v/>
      </c>
      <c r="AN1000" s="11" t="str">
        <f t="shared" si="216"/>
        <v/>
      </c>
    </row>
    <row r="1001" spans="1:40" x14ac:dyDescent="0.25">
      <c r="A1001" s="6"/>
      <c r="B1001" s="6"/>
      <c r="C1001" s="2" t="str">
        <f>IFERROR(VLOOKUP(B1001,DONNEES!$E:$F,2,0),"")</f>
        <v/>
      </c>
      <c r="D1001" s="6"/>
      <c r="E1001" s="6"/>
      <c r="F1001" s="6"/>
      <c r="G1001" s="6"/>
      <c r="H1001" s="6"/>
      <c r="I1001" s="6"/>
      <c r="J1001" s="6"/>
      <c r="K1001" s="6"/>
      <c r="L1001" s="6"/>
      <c r="M1001" s="2" t="str">
        <f>IFERROR(VLOOKUP(L1001,DONNEES!$P$2:$Q$8,2,0),"")</f>
        <v/>
      </c>
      <c r="N1001" s="6"/>
      <c r="O1001" s="18"/>
      <c r="P1001" s="18"/>
      <c r="Q1001" s="6"/>
      <c r="R1001" s="2" t="str">
        <f>IFERROR(VLOOKUP(Q1001,DONNEES!$N$2:$O$17,2,0),"")</f>
        <v/>
      </c>
      <c r="S1001" s="6"/>
      <c r="T1001" s="2" t="str">
        <f>IFERROR(VLOOKUP(S1001,DONNEES!$R$2:$S$6,2,0),"")</f>
        <v/>
      </c>
      <c r="V1001" s="11" t="str">
        <f t="shared" si="205"/>
        <v/>
      </c>
      <c r="W1001" s="11" t="b">
        <f t="shared" si="206"/>
        <v>0</v>
      </c>
      <c r="X1001" s="11" t="b">
        <f t="shared" si="207"/>
        <v>0</v>
      </c>
      <c r="Y1001" s="12">
        <f t="shared" si="208"/>
        <v>0</v>
      </c>
      <c r="Z1001" s="11">
        <f t="shared" si="211"/>
        <v>0</v>
      </c>
      <c r="AA1001" s="11">
        <f t="shared" si="212"/>
        <v>0</v>
      </c>
      <c r="AB1001" s="11">
        <f t="shared" si="209"/>
        <v>1</v>
      </c>
      <c r="AC1001" s="11">
        <f t="shared" si="210"/>
        <v>1</v>
      </c>
      <c r="AE1001" s="11" t="str">
        <f>IF(E1001&lt;&gt;"",OR(VLOOKUP(H1001,DONNEES!$G$2:$H$7,2,0)="09",VLOOKUP(H1001,DONNEES!$G$2:$H$7,2,0)="19"),"")</f>
        <v/>
      </c>
      <c r="AJ1001" s="17" t="b">
        <f t="shared" si="213"/>
        <v>1</v>
      </c>
      <c r="AK1001" s="11" t="str">
        <f t="shared" si="214"/>
        <v/>
      </c>
      <c r="AL1001" s="11" t="str">
        <f t="shared" si="215"/>
        <v/>
      </c>
      <c r="AM1001" s="11" t="str">
        <f t="shared" si="217"/>
        <v/>
      </c>
      <c r="AN1001" s="11" t="str">
        <f t="shared" si="216"/>
        <v/>
      </c>
    </row>
    <row r="1002" spans="1:40" x14ac:dyDescent="0.25">
      <c r="A1002" s="6"/>
      <c r="B1002" s="6"/>
      <c r="C1002" s="2" t="str">
        <f>IFERROR(VLOOKUP(B1002,DONNEES!$E:$F,2,0),"")</f>
        <v/>
      </c>
      <c r="D1002" s="6"/>
      <c r="E1002" s="6"/>
      <c r="F1002" s="6"/>
      <c r="G1002" s="6"/>
      <c r="H1002" s="6"/>
      <c r="I1002" s="6"/>
      <c r="J1002" s="6"/>
      <c r="K1002" s="6"/>
      <c r="L1002" s="6"/>
      <c r="M1002" s="2" t="str">
        <f>IFERROR(VLOOKUP(L1002,DONNEES!$P$2:$Q$8,2,0),"")</f>
        <v/>
      </c>
      <c r="N1002" s="6"/>
      <c r="O1002" s="18"/>
      <c r="P1002" s="18"/>
      <c r="Q1002" s="6"/>
      <c r="R1002" s="2" t="str">
        <f>IFERROR(VLOOKUP(Q1002,DONNEES!$N$2:$O$17,2,0),"")</f>
        <v/>
      </c>
      <c r="S1002" s="6"/>
      <c r="T1002" s="2" t="str">
        <f>IFERROR(VLOOKUP(S1002,DONNEES!$R$2:$S$6,2,0),"")</f>
        <v/>
      </c>
      <c r="V1002" s="11" t="str">
        <f t="shared" si="205"/>
        <v/>
      </c>
      <c r="W1002" s="11" t="b">
        <f t="shared" si="206"/>
        <v>0</v>
      </c>
      <c r="X1002" s="11" t="b">
        <f t="shared" si="207"/>
        <v>0</v>
      </c>
      <c r="Y1002" s="12">
        <f t="shared" si="208"/>
        <v>0</v>
      </c>
      <c r="Z1002" s="11">
        <f t="shared" si="211"/>
        <v>0</v>
      </c>
      <c r="AA1002" s="11">
        <f t="shared" si="212"/>
        <v>0</v>
      </c>
      <c r="AB1002" s="11">
        <f t="shared" si="209"/>
        <v>1</v>
      </c>
      <c r="AC1002" s="11">
        <f t="shared" si="210"/>
        <v>1</v>
      </c>
      <c r="AE1002" s="11" t="str">
        <f>IF(E1002&lt;&gt;"",OR(VLOOKUP(H1002,DONNEES!$G$2:$H$7,2,0)="09",VLOOKUP(H1002,DONNEES!$G$2:$H$7,2,0)="19"),"")</f>
        <v/>
      </c>
      <c r="AJ1002" s="17" t="b">
        <f t="shared" si="213"/>
        <v>1</v>
      </c>
      <c r="AK1002" s="11" t="str">
        <f t="shared" si="214"/>
        <v/>
      </c>
      <c r="AL1002" s="11" t="str">
        <f t="shared" si="215"/>
        <v/>
      </c>
      <c r="AM1002" s="11" t="str">
        <f t="shared" si="217"/>
        <v/>
      </c>
      <c r="AN1002" s="11" t="str">
        <f t="shared" si="216"/>
        <v/>
      </c>
    </row>
    <row r="1003" spans="1:40" x14ac:dyDescent="0.25">
      <c r="A1003" s="6"/>
      <c r="B1003" s="6"/>
      <c r="C1003" s="2" t="str">
        <f>IFERROR(VLOOKUP(B1003,DONNEES!$E:$F,2,0),"")</f>
        <v/>
      </c>
      <c r="D1003" s="6"/>
      <c r="E1003" s="6"/>
      <c r="F1003" s="6"/>
      <c r="G1003" s="6"/>
      <c r="H1003" s="6"/>
      <c r="I1003" s="6"/>
      <c r="J1003" s="6"/>
      <c r="K1003" s="6"/>
      <c r="L1003" s="6"/>
      <c r="M1003" s="2" t="str">
        <f>IFERROR(VLOOKUP(L1003,DONNEES!$P$2:$Q$8,2,0),"")</f>
        <v/>
      </c>
      <c r="N1003" s="6"/>
      <c r="O1003" s="18"/>
      <c r="P1003" s="18"/>
      <c r="Q1003" s="6"/>
      <c r="R1003" s="2" t="str">
        <f>IFERROR(VLOOKUP(Q1003,DONNEES!$N$2:$O$17,2,0),"")</f>
        <v/>
      </c>
      <c r="S1003" s="6"/>
      <c r="T1003" s="2" t="str">
        <f>IFERROR(VLOOKUP(S1003,DONNEES!$R$2:$S$6,2,0),"")</f>
        <v/>
      </c>
      <c r="V1003" s="11" t="str">
        <f t="shared" si="205"/>
        <v/>
      </c>
      <c r="W1003" s="11" t="b">
        <f t="shared" si="206"/>
        <v>0</v>
      </c>
      <c r="X1003" s="11" t="b">
        <f t="shared" si="207"/>
        <v>0</v>
      </c>
      <c r="Y1003" s="12">
        <f t="shared" si="208"/>
        <v>0</v>
      </c>
      <c r="Z1003" s="11">
        <f t="shared" si="211"/>
        <v>0</v>
      </c>
      <c r="AA1003" s="11">
        <f t="shared" si="212"/>
        <v>0</v>
      </c>
      <c r="AB1003" s="11">
        <f t="shared" si="209"/>
        <v>1</v>
      </c>
      <c r="AC1003" s="11">
        <f t="shared" si="210"/>
        <v>1</v>
      </c>
      <c r="AE1003" s="11" t="str">
        <f>IF(E1003&lt;&gt;"",OR(VLOOKUP(H1003,DONNEES!$G$2:$H$7,2,0)="09",VLOOKUP(H1003,DONNEES!$G$2:$H$7,2,0)="19"),"")</f>
        <v/>
      </c>
      <c r="AJ1003" s="17" t="b">
        <f t="shared" si="213"/>
        <v>1</v>
      </c>
      <c r="AK1003" s="11" t="str">
        <f t="shared" si="214"/>
        <v/>
      </c>
      <c r="AL1003" s="11" t="str">
        <f t="shared" si="215"/>
        <v/>
      </c>
      <c r="AM1003" s="11" t="str">
        <f t="shared" si="217"/>
        <v/>
      </c>
      <c r="AN1003" s="11" t="str">
        <f t="shared" si="216"/>
        <v/>
      </c>
    </row>
    <row r="1004" spans="1:40" x14ac:dyDescent="0.25">
      <c r="A1004" s="6"/>
      <c r="B1004" s="6"/>
      <c r="C1004" s="2" t="str">
        <f>IFERROR(VLOOKUP(B1004,DONNEES!$E:$F,2,0),"")</f>
        <v/>
      </c>
      <c r="D1004" s="6"/>
      <c r="E1004" s="6"/>
      <c r="F1004" s="6"/>
      <c r="G1004" s="6"/>
      <c r="H1004" s="6"/>
      <c r="I1004" s="6"/>
      <c r="J1004" s="6"/>
      <c r="K1004" s="6"/>
      <c r="L1004" s="6"/>
      <c r="M1004" s="2" t="str">
        <f>IFERROR(VLOOKUP(L1004,DONNEES!$P$2:$Q$8,2,0),"")</f>
        <v/>
      </c>
      <c r="N1004" s="6"/>
      <c r="O1004" s="18"/>
      <c r="P1004" s="18"/>
      <c r="Q1004" s="6"/>
      <c r="R1004" s="2" t="str">
        <f>IFERROR(VLOOKUP(Q1004,DONNEES!$N$2:$O$17,2,0),"")</f>
        <v/>
      </c>
      <c r="S1004" s="6"/>
      <c r="T1004" s="2" t="str">
        <f>IFERROR(VLOOKUP(S1004,DONNEES!$R$2:$S$6,2,0),"")</f>
        <v/>
      </c>
      <c r="V1004" s="11" t="str">
        <f t="shared" si="205"/>
        <v/>
      </c>
      <c r="W1004" s="11" t="b">
        <f t="shared" si="206"/>
        <v>0</v>
      </c>
      <c r="X1004" s="11" t="b">
        <f t="shared" si="207"/>
        <v>0</v>
      </c>
      <c r="Y1004" s="12">
        <f t="shared" si="208"/>
        <v>0</v>
      </c>
      <c r="Z1004" s="11">
        <f t="shared" si="211"/>
        <v>0</v>
      </c>
      <c r="AA1004" s="11">
        <f t="shared" si="212"/>
        <v>0</v>
      </c>
      <c r="AB1004" s="11">
        <f t="shared" si="209"/>
        <v>1</v>
      </c>
      <c r="AC1004" s="11">
        <f t="shared" si="210"/>
        <v>1</v>
      </c>
      <c r="AE1004" s="11" t="str">
        <f>IF(E1004&lt;&gt;"",OR(VLOOKUP(H1004,DONNEES!$G$2:$H$7,2,0)="09",VLOOKUP(H1004,DONNEES!$G$2:$H$7,2,0)="19"),"")</f>
        <v/>
      </c>
      <c r="AJ1004" s="17" t="b">
        <f t="shared" si="213"/>
        <v>1</v>
      </c>
      <c r="AK1004" s="11" t="str">
        <f t="shared" si="214"/>
        <v/>
      </c>
      <c r="AL1004" s="11" t="str">
        <f t="shared" si="215"/>
        <v/>
      </c>
      <c r="AM1004" s="11" t="str">
        <f t="shared" si="217"/>
        <v/>
      </c>
      <c r="AN1004" s="11" t="str">
        <f t="shared" si="216"/>
        <v/>
      </c>
    </row>
  </sheetData>
  <sheetProtection autoFilter="0"/>
  <dataConsolidate/>
  <conditionalFormatting sqref="A15:A1004">
    <cfRule type="expression" dxfId="9" priority="20">
      <formula>$W15</formula>
    </cfRule>
  </conditionalFormatting>
  <conditionalFormatting sqref="Y14">
    <cfRule type="cellIs" dxfId="8" priority="19" operator="equal">
      <formula>$C$10</formula>
    </cfRule>
  </conditionalFormatting>
  <conditionalFormatting sqref="C10">
    <cfRule type="cellIs" dxfId="7" priority="16" operator="equal">
      <formula>"Vérifier la saisie avant d'enregistrer"</formula>
    </cfRule>
  </conditionalFormatting>
  <conditionalFormatting sqref="M11">
    <cfRule type="expression" priority="14">
      <formula>$K$15</formula>
    </cfRule>
  </conditionalFormatting>
  <conditionalFormatting sqref="D15:D1004 B15:B1004">
    <cfRule type="expression" dxfId="6" priority="22">
      <formula>OR(AND(NOT(ISBLANK($B15)),NOT(ISBLANK($D15))),AND(ISBLANK($B15),ISBLANK($D15)))</formula>
    </cfRule>
  </conditionalFormatting>
  <conditionalFormatting sqref="I10">
    <cfRule type="expression" dxfId="5" priority="7">
      <formula>$W$13&lt;&gt;0</formula>
    </cfRule>
  </conditionalFormatting>
  <conditionalFormatting sqref="H10">
    <cfRule type="expression" dxfId="4" priority="6">
      <formula>$AF$12&gt;0</formula>
    </cfRule>
  </conditionalFormatting>
  <conditionalFormatting sqref="E10">
    <cfRule type="expression" dxfId="3" priority="5">
      <formula>$AJ$14&lt;&gt;0</formula>
    </cfRule>
  </conditionalFormatting>
  <conditionalFormatting sqref="K15 L15 Q15 S15">
    <cfRule type="expression" dxfId="2" priority="4">
      <formula>AND(AN15="7",OR(K15="",L15="",Q15="",S15=""))</formula>
    </cfRule>
  </conditionalFormatting>
  <conditionalFormatting sqref="K16">
    <cfRule type="expression" dxfId="1" priority="3">
      <formula>AND(AN16="7",OR(K16="",L16="",Q16="",S16=""))</formula>
    </cfRule>
  </conditionalFormatting>
  <conditionalFormatting sqref="K17:K1004">
    <cfRule type="expression" dxfId="0" priority="1">
      <formula>AND(AN17="7",OR(K17="",L17="",Q17="",S17=""))</formula>
    </cfRule>
  </conditionalFormatting>
  <dataValidations xWindow="352" yWindow="509" count="11">
    <dataValidation type="date" showInputMessage="1" showErrorMessage="1" errorTitle="Attention" error="Il faut saisir la date au format suivant : JJ/MM/AAAA" sqref="B7">
      <formula1>42736</formula1>
      <formula2>2958465</formula2>
    </dataValidation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">
      <formula1>42736</formula1>
      <formula2>2958465</formula2>
    </dataValidation>
    <dataValidation type="decimal" allowBlank="1" showInputMessage="1" showErrorMessage="1" errorTitle="Attention" error="Veuillez renseigner une valeur absolue." sqref="I15:I1004">
      <formula1>1</formula1>
      <formula2>1000000</formula2>
    </dataValidation>
    <dataValidation allowBlank="1" showInputMessage="1" showErrorMessage="1" promptTitle="Renseigner votre code SAP." prompt=" " sqref="B4"/>
    <dataValidation showDropDown="1" showInputMessage="1" showErrorMessage="1" promptTitle="Information" prompt="Ne pas oublier de renseigner le montant de TVA, si la nature de l'opération l'exige." sqref="J15:J1004"/>
    <dataValidation type="whole" operator="greaterThanOrEqual" showInputMessage="1" showErrorMessage="1" promptTitle="Attention" prompt="Inserer le même numéro séquentiel sur toutes les lignes d'une seule écriture comptable." sqref="A15:A1004">
      <formula1>1</formula1>
    </dataValidation>
    <dataValidation type="custom" showInputMessage="1" showErrorMessage="1" errorTitle="Attention" error="Vous ne pouvez pas remplir un compte comptable et un code client en même temps." promptTitle="Attention" prompt="Si vous allez saisir un code client, vérifier si vous devez selectionner un CGS ou pas." sqref="D15:D1004">
      <formula1>ISBLANK(B15)</formula1>
    </dataValidation>
    <dataValidation type="custom" operator="equal" allowBlank="1" showInputMessage="1" showErrorMessage="1" errorTitle="Attention" error="Vérifier que la somme Debit est égale à la somme Crédit" sqref="W13">
      <formula1>IF(W13="0",TRUE,"")</formula1>
    </dataValidation>
    <dataValidation type="whole" allowBlank="1" showInputMessage="1" showErrorMessage="1" errorTitle="Attention" error="Veuillez s'assurer que le centre de coût est sur 6 caractères." sqref="N15:N1004">
      <formula1>100000</formula1>
      <formula2>199999</formula2>
    </dataValidation>
    <dataValidation type="list" allowBlank="1" showInputMessage="1" showErrorMessage="1" sqref="B15">
      <formula1>compte</formula1>
    </dataValidation>
    <dataValidation type="custom" allowBlank="1" showInputMessage="1" showErrorMessage="1" errorTitle="Attention" error="Ne remplir le code article qu'avec un compte de chiffre d'affaire qui commence avec 7XXXXXX Ou un compte Taxe 635XXXX" promptTitle="Information" prompt="Ne pas oublier de renseigner la division, l'organisation commerciale et le canal de distribution." sqref="K15:K1004">
      <formula1>IF(AN15="7",K15,"")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2852" r:id="rId4" name="CommandButton21">
          <controlPr defaultSize="0" autoLine="0" r:id="rId5">
            <anchor moveWithCells="1">
              <from>
                <xdr:col>1</xdr:col>
                <xdr:colOff>161925</xdr:colOff>
                <xdr:row>9</xdr:row>
                <xdr:rowOff>428625</xdr:rowOff>
              </from>
              <to>
                <xdr:col>1</xdr:col>
                <xdr:colOff>1666875</xdr:colOff>
                <xdr:row>10</xdr:row>
                <xdr:rowOff>152400</xdr:rowOff>
              </to>
            </anchor>
          </controlPr>
        </control>
      </mc:Choice>
      <mc:Fallback>
        <control shapeId="2852" r:id="rId4" name="CommandButton21"/>
      </mc:Fallback>
    </mc:AlternateContent>
    <mc:AlternateContent xmlns:mc="http://schemas.openxmlformats.org/markup-compatibility/2006">
      <mc:Choice Requires="x14">
        <control shapeId="2836" r:id="rId6" name="Button 788">
          <controlPr locked="0" defaultSize="0" print="0" autoFill="0" autoPict="0" macro="[0]!Effacement">
            <anchor moveWithCells="1" sizeWithCells="1">
              <from>
                <xdr:col>2</xdr:col>
                <xdr:colOff>142875</xdr:colOff>
                <xdr:row>1</xdr:row>
                <xdr:rowOff>247650</xdr:rowOff>
              </from>
              <to>
                <xdr:col>2</xdr:col>
                <xdr:colOff>895350</xdr:colOff>
                <xdr:row>3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838" r:id="rId7" name="Button 790">
          <controlPr locked="0" defaultSize="0" print="0" autoFill="0" autoPict="0" macro="[0]!enregistrement">
            <anchor moveWithCells="1">
              <from>
                <xdr:col>2</xdr:col>
                <xdr:colOff>123825</xdr:colOff>
                <xdr:row>6</xdr:row>
                <xdr:rowOff>57150</xdr:rowOff>
              </from>
              <to>
                <xdr:col>2</xdr:col>
                <xdr:colOff>914400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847" r:id="rId8" name="Button 799">
          <controlPr locked="0" defaultSize="0" print="0" autoFill="0" autoPict="0" macro="[0]!afficher">
            <anchor moveWithCells="1" sizeWithCells="1">
              <from>
                <xdr:col>2</xdr:col>
                <xdr:colOff>133350</xdr:colOff>
                <xdr:row>4</xdr:row>
                <xdr:rowOff>19050</xdr:rowOff>
              </from>
              <to>
                <xdr:col>2</xdr:col>
                <xdr:colOff>904875</xdr:colOff>
                <xdr:row>5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851" r:id="rId9" name="Button 803">
          <controlPr defaultSize="0" print="0" autoFill="0" autoPict="0" macro="[0]!Bouton1_QuandClic">
            <anchor moveWithCells="1" sizeWithCells="1">
              <from>
                <xdr:col>7</xdr:col>
                <xdr:colOff>695325</xdr:colOff>
                <xdr:row>1</xdr:row>
                <xdr:rowOff>114300</xdr:rowOff>
              </from>
              <to>
                <xdr:col>7</xdr:col>
                <xdr:colOff>1562100</xdr:colOff>
                <xdr:row>3</xdr:row>
                <xdr:rowOff>76200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352" yWindow="509" count="12">
        <x14:dataValidation type="list" allowBlank="1" showInputMessage="1" showErrorMessage="1">
          <x14:formula1>
            <xm:f>DONNEES!$I$2:$I$8</xm:f>
          </x14:formula1>
          <xm:sqref>B8</xm:sqref>
        </x14:dataValidation>
        <x14:dataValidation type="list" allowBlank="1" showInputMessage="1" showErrorMessage="1">
          <x14:formula1>
            <xm:f>DONNEES!$L$2:$L$6</xm:f>
          </x14:formula1>
          <xm:sqref>E15:E1004</xm:sqref>
        </x14:dataValidation>
        <x14:dataValidation type="list" allowBlank="1" showInputMessage="1" showErrorMessage="1">
          <x14:formula1>
            <xm:f>DONNEES!$G$2:$G$7</xm:f>
          </x14:formula1>
          <xm:sqref>H15:H1004</xm:sqref>
        </x14:dataValidation>
        <x14:dataValidation type="list" allowBlank="1" showInputMessage="1" showErrorMessage="1">
          <x14:formula1>
            <xm:f>DONNEES!$E$2:$E$2044</xm:f>
          </x14:formula1>
          <xm:sqref>B16:B1004</xm:sqref>
        </x14:dataValidation>
        <x14:dataValidation type="list" showInputMessage="1" showErrorMessage="1" errorTitle="Attention" error="Ne pas remplir le &quot;groupe client&quot; si le code client est déjà renseigné.">
          <x14:formula1>
            <xm:f>IF(D15="",DONNEES!$V$2:$V$3,"")</xm:f>
          </x14:formula1>
          <xm:sqref>O15:O1004</xm:sqref>
        </x14:dataValidation>
        <x14:dataValidation type="list" allowBlank="1" showInputMessage="1" showErrorMessage="1" errorTitle="Attention" error="Ne pas remplir le &quot;groupe client&quot; si le code client est déjà renseigné.">
          <x14:formula1>
            <xm:f>DONNEES!$X$2:$X$149</xm:f>
          </x14:formula1>
          <xm:sqref>P15:P1004</xm:sqref>
        </x14:dataValidation>
        <x14:dataValidation type="list" showInputMessage="1" showErrorMessage="1">
          <x14:formula1>
            <xm:f>DONNEES!$Y$2:$Y$4</xm:f>
          </x14:formula1>
          <xm:sqref>B3</xm:sqref>
        </x14:dataValidation>
        <x14:dataValidation type="list" allowBlank="1" showInputMessage="1" showErrorMessage="1">
          <x14:formula1>
            <xm:f>DONNEES!$C$2:$C$5</xm:f>
          </x14:formula1>
          <xm:sqref>B9</xm:sqref>
        </x14:dataValidation>
        <x14:dataValidation type="list" showInputMessage="1" showErrorMessage="1">
          <x14:formula1>
            <xm:f>DONNEES!$A$2:$A$4</xm:f>
          </x14:formula1>
          <xm:sqref>B5</xm:sqref>
        </x14:dataValidation>
        <x14:dataValidation type="list" allowBlank="1">
          <x14:formula1>
            <xm:f>IF(K15&lt;&gt;"",DONNEES!$P$2:$P$8,"")</xm:f>
          </x14:formula1>
          <xm:sqref>L15:L1004</xm:sqref>
        </x14:dataValidation>
        <x14:dataValidation type="list" allowBlank="1" showInputMessage="1" showErrorMessage="1">
          <x14:formula1>
            <xm:f>IF(K15&lt;&gt;"",DONNEES!$N$2:$N$17,"")</xm:f>
          </x14:formula1>
          <xm:sqref>Q15:Q1004</xm:sqref>
        </x14:dataValidation>
        <x14:dataValidation type="list" allowBlank="1" showInputMessage="1" showErrorMessage="1">
          <x14:formula1>
            <xm:f>IF(K15&lt;&gt;"",DONNEES!$R$2:$R$6,"")</xm:f>
          </x14:formula1>
          <xm:sqref>S15:S1004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044"/>
  <sheetViews>
    <sheetView workbookViewId="0">
      <selection activeCell="X2" sqref="X2:X149"/>
    </sheetView>
  </sheetViews>
  <sheetFormatPr baseColWidth="10" defaultColWidth="9.140625" defaultRowHeight="15" x14ac:dyDescent="0.25"/>
  <cols>
    <col min="1" max="1" width="11" bestFit="1" customWidth="1"/>
    <col min="2" max="2" width="9" customWidth="1"/>
    <col min="3" max="4" width="23.140625" bestFit="1" customWidth="1"/>
    <col min="5" max="5" width="8.7109375" style="1" bestFit="1" customWidth="1"/>
    <col min="6" max="6" width="52.140625" style="1" bestFit="1" customWidth="1"/>
    <col min="7" max="7" width="32.85546875" bestFit="1" customWidth="1"/>
    <col min="8" max="8" width="13.140625" bestFit="1" customWidth="1"/>
    <col min="9" max="9" width="7.28515625" bestFit="1" customWidth="1"/>
    <col min="10" max="10" width="18" bestFit="1" customWidth="1"/>
    <col min="11" max="11" width="10.5703125" customWidth="1"/>
    <col min="12" max="12" width="33.85546875" customWidth="1"/>
    <col min="13" max="13" width="5.5703125" bestFit="1" customWidth="1"/>
    <col min="14" max="14" width="12" bestFit="1" customWidth="1"/>
    <col min="15" max="15" width="20" bestFit="1" customWidth="1"/>
    <col min="16" max="16" width="8.5703125" bestFit="1" customWidth="1"/>
    <col min="17" max="17" width="27" bestFit="1" customWidth="1"/>
    <col min="18" max="18" width="12.7109375" bestFit="1" customWidth="1"/>
    <col min="19" max="19" width="18.5703125" bestFit="1" customWidth="1"/>
    <col min="20" max="20" width="16.42578125" bestFit="1" customWidth="1"/>
    <col min="21" max="21" width="16.7109375" bestFit="1" customWidth="1"/>
    <col min="22" max="22" width="17.85546875" bestFit="1" customWidth="1"/>
    <col min="23" max="23" width="14.85546875" style="3" bestFit="1" customWidth="1"/>
    <col min="24" max="24" width="19.42578125" bestFit="1" customWidth="1"/>
    <col min="25" max="25" width="26" bestFit="1" customWidth="1"/>
  </cols>
  <sheetData>
    <row r="1" spans="1:25" x14ac:dyDescent="0.25">
      <c r="A1" s="25" t="s">
        <v>2166</v>
      </c>
      <c r="B1" s="25" t="s">
        <v>16</v>
      </c>
      <c r="C1" s="26" t="s">
        <v>18</v>
      </c>
      <c r="D1" s="26" t="s">
        <v>1</v>
      </c>
      <c r="E1" s="26" t="s">
        <v>17</v>
      </c>
      <c r="F1" s="26" t="s">
        <v>18</v>
      </c>
      <c r="G1" s="26" t="s">
        <v>1939</v>
      </c>
      <c r="H1" s="26" t="s">
        <v>1938</v>
      </c>
      <c r="I1" s="26" t="s">
        <v>2</v>
      </c>
      <c r="J1" s="26" t="s">
        <v>2152</v>
      </c>
      <c r="K1" s="26" t="s">
        <v>5</v>
      </c>
      <c r="L1" s="26" t="s">
        <v>1958</v>
      </c>
      <c r="M1" s="26" t="s">
        <v>1953</v>
      </c>
      <c r="N1" s="26" t="s">
        <v>1973</v>
      </c>
      <c r="O1" s="26" t="s">
        <v>1974</v>
      </c>
      <c r="P1" s="26" t="s">
        <v>1965</v>
      </c>
      <c r="Q1" s="26" t="s">
        <v>1966</v>
      </c>
      <c r="R1" s="26" t="s">
        <v>1971</v>
      </c>
      <c r="S1" s="26" t="s">
        <v>1972</v>
      </c>
      <c r="T1" s="26" t="s">
        <v>1975</v>
      </c>
      <c r="U1" s="26" t="s">
        <v>1983</v>
      </c>
      <c r="V1" s="26" t="s">
        <v>1984</v>
      </c>
      <c r="W1" s="27" t="s">
        <v>2112</v>
      </c>
      <c r="X1" s="26" t="s">
        <v>2113</v>
      </c>
      <c r="Y1" s="26" t="s">
        <v>2147</v>
      </c>
    </row>
    <row r="2" spans="1:25" x14ac:dyDescent="0.25">
      <c r="A2" s="28" t="s">
        <v>2167</v>
      </c>
      <c r="B2" s="28">
        <v>1000</v>
      </c>
      <c r="C2" s="8" t="s">
        <v>2163</v>
      </c>
      <c r="D2" s="8" t="s">
        <v>12</v>
      </c>
      <c r="E2" s="29">
        <v>1011001</v>
      </c>
      <c r="F2" s="30" t="s">
        <v>19</v>
      </c>
      <c r="G2" s="30" t="s">
        <v>2170</v>
      </c>
      <c r="H2" s="31" t="s">
        <v>1940</v>
      </c>
      <c r="I2" s="32" t="s">
        <v>13</v>
      </c>
      <c r="J2" s="8" t="s">
        <v>2153</v>
      </c>
      <c r="K2" s="30" t="s">
        <v>14</v>
      </c>
      <c r="L2" s="30" t="s">
        <v>2139</v>
      </c>
      <c r="M2" s="30" t="s">
        <v>1954</v>
      </c>
      <c r="N2" s="30">
        <v>1010</v>
      </c>
      <c r="O2" s="30" t="s">
        <v>2178</v>
      </c>
      <c r="P2" s="8">
        <v>1100</v>
      </c>
      <c r="Q2" s="8" t="s">
        <v>2178</v>
      </c>
      <c r="R2" s="33" t="s">
        <v>1940</v>
      </c>
      <c r="S2" s="8" t="s">
        <v>2178</v>
      </c>
      <c r="T2" s="33" t="s">
        <v>1940</v>
      </c>
      <c r="U2" s="8" t="s">
        <v>1979</v>
      </c>
      <c r="V2" s="8" t="s">
        <v>1980</v>
      </c>
      <c r="W2" s="34" t="s">
        <v>2114</v>
      </c>
      <c r="X2" s="8" t="s">
        <v>2178</v>
      </c>
      <c r="Y2" s="8" t="s">
        <v>2148</v>
      </c>
    </row>
    <row r="3" spans="1:25" x14ac:dyDescent="0.25">
      <c r="A3" s="28" t="s">
        <v>2168</v>
      </c>
      <c r="B3" s="28">
        <v>1777</v>
      </c>
      <c r="C3" s="8" t="s">
        <v>2164</v>
      </c>
      <c r="D3" s="8" t="s">
        <v>1936</v>
      </c>
      <c r="E3" s="29">
        <v>1041100</v>
      </c>
      <c r="F3" s="30" t="s">
        <v>20</v>
      </c>
      <c r="G3" s="30" t="s">
        <v>2171</v>
      </c>
      <c r="H3" s="31" t="s">
        <v>1964</v>
      </c>
      <c r="I3" s="30" t="s">
        <v>1945</v>
      </c>
      <c r="J3" s="30" t="s">
        <v>2154</v>
      </c>
      <c r="K3" s="30" t="s">
        <v>2144</v>
      </c>
      <c r="L3" s="30" t="s">
        <v>2140</v>
      </c>
      <c r="M3" s="30" t="s">
        <v>1955</v>
      </c>
      <c r="N3" s="30">
        <v>1017</v>
      </c>
      <c r="O3" s="30" t="s">
        <v>2178</v>
      </c>
      <c r="P3" s="8">
        <v>1200</v>
      </c>
      <c r="Q3" s="8" t="s">
        <v>2178</v>
      </c>
      <c r="R3" s="8" t="s">
        <v>1967</v>
      </c>
      <c r="S3" s="8" t="s">
        <v>2178</v>
      </c>
      <c r="T3" s="8"/>
      <c r="U3" s="8" t="s">
        <v>1981</v>
      </c>
      <c r="V3" s="8" t="s">
        <v>1982</v>
      </c>
      <c r="W3" s="34" t="s">
        <v>2115</v>
      </c>
      <c r="X3" s="8" t="s">
        <v>2178</v>
      </c>
      <c r="Y3" s="8" t="s">
        <v>2149</v>
      </c>
    </row>
    <row r="4" spans="1:25" x14ac:dyDescent="0.25">
      <c r="A4" s="28" t="s">
        <v>2169</v>
      </c>
      <c r="B4" s="28">
        <v>1888</v>
      </c>
      <c r="C4" s="8" t="s">
        <v>2165</v>
      </c>
      <c r="D4" s="8" t="s">
        <v>1937</v>
      </c>
      <c r="E4" s="29">
        <v>1043100</v>
      </c>
      <c r="F4" s="30" t="s">
        <v>21</v>
      </c>
      <c r="G4" s="30" t="s">
        <v>2172</v>
      </c>
      <c r="H4" s="31" t="s">
        <v>1941</v>
      </c>
      <c r="I4" s="30" t="s">
        <v>1946</v>
      </c>
      <c r="J4" s="8" t="s">
        <v>2159</v>
      </c>
      <c r="K4" s="30" t="s">
        <v>2157</v>
      </c>
      <c r="L4" s="30" t="s">
        <v>2141</v>
      </c>
      <c r="M4" s="30" t="s">
        <v>1956</v>
      </c>
      <c r="N4" s="30">
        <v>1020</v>
      </c>
      <c r="O4" s="30" t="s">
        <v>2178</v>
      </c>
      <c r="P4" s="8">
        <v>1300</v>
      </c>
      <c r="Q4" s="8" t="s">
        <v>2178</v>
      </c>
      <c r="R4" s="8" t="s">
        <v>1968</v>
      </c>
      <c r="S4" s="8" t="s">
        <v>2178</v>
      </c>
      <c r="T4" s="8"/>
      <c r="U4" s="8"/>
      <c r="V4" s="8"/>
      <c r="W4" s="34" t="s">
        <v>2116</v>
      </c>
      <c r="X4" s="8" t="s">
        <v>2178</v>
      </c>
      <c r="Y4" s="8" t="s">
        <v>2150</v>
      </c>
    </row>
    <row r="5" spans="1:25" x14ac:dyDescent="0.25">
      <c r="A5" s="8"/>
      <c r="B5" s="8"/>
      <c r="C5" s="8" t="s">
        <v>2179</v>
      </c>
      <c r="D5" s="8" t="s">
        <v>2038</v>
      </c>
      <c r="E5" s="29">
        <v>1061100</v>
      </c>
      <c r="F5" s="30" t="s">
        <v>22</v>
      </c>
      <c r="G5" s="30" t="s">
        <v>2173</v>
      </c>
      <c r="H5" s="31" t="s">
        <v>1942</v>
      </c>
      <c r="I5" s="30" t="s">
        <v>1947</v>
      </c>
      <c r="J5" s="30" t="s">
        <v>2160</v>
      </c>
      <c r="K5" s="32" t="s">
        <v>2158</v>
      </c>
      <c r="L5" s="30" t="s">
        <v>2142</v>
      </c>
      <c r="M5" s="30" t="s">
        <v>15</v>
      </c>
      <c r="N5" s="30">
        <v>1030</v>
      </c>
      <c r="O5" s="30" t="s">
        <v>2178</v>
      </c>
      <c r="P5" s="8">
        <v>1500</v>
      </c>
      <c r="Q5" s="8" t="s">
        <v>2178</v>
      </c>
      <c r="R5" s="8" t="s">
        <v>1969</v>
      </c>
      <c r="S5" s="8" t="s">
        <v>2178</v>
      </c>
      <c r="T5" s="8"/>
      <c r="U5" s="8"/>
      <c r="V5" s="8"/>
      <c r="W5" s="34" t="s">
        <v>2117</v>
      </c>
      <c r="X5" s="8" t="s">
        <v>2178</v>
      </c>
      <c r="Y5" s="8"/>
    </row>
    <row r="6" spans="1:25" x14ac:dyDescent="0.25">
      <c r="A6" s="8"/>
      <c r="B6" s="8"/>
      <c r="C6" s="8"/>
      <c r="D6" s="8"/>
      <c r="E6" s="29">
        <v>1064100</v>
      </c>
      <c r="F6" s="30" t="s">
        <v>23</v>
      </c>
      <c r="G6" s="30" t="s">
        <v>2174</v>
      </c>
      <c r="H6" s="31" t="s">
        <v>1943</v>
      </c>
      <c r="I6" s="35" t="s">
        <v>1948</v>
      </c>
      <c r="J6" s="32"/>
      <c r="K6" s="32"/>
      <c r="L6" s="30" t="s">
        <v>2143</v>
      </c>
      <c r="M6" s="30" t="s">
        <v>1957</v>
      </c>
      <c r="N6" s="30">
        <v>1037</v>
      </c>
      <c r="O6" s="30" t="s">
        <v>2178</v>
      </c>
      <c r="P6" s="8">
        <v>1700</v>
      </c>
      <c r="Q6" s="8" t="s">
        <v>2178</v>
      </c>
      <c r="R6" s="8" t="s">
        <v>1970</v>
      </c>
      <c r="S6" s="8" t="s">
        <v>2178</v>
      </c>
      <c r="T6" s="8"/>
      <c r="U6" s="8"/>
      <c r="V6" s="8"/>
      <c r="W6" s="34" t="s">
        <v>2118</v>
      </c>
      <c r="X6" s="8" t="s">
        <v>2178</v>
      </c>
      <c r="Y6" s="8"/>
    </row>
    <row r="7" spans="1:25" x14ac:dyDescent="0.25">
      <c r="A7" s="8"/>
      <c r="B7" s="8"/>
      <c r="C7" s="8"/>
      <c r="D7" s="8"/>
      <c r="E7" s="29">
        <v>1068100</v>
      </c>
      <c r="F7" s="30" t="s">
        <v>24</v>
      </c>
      <c r="G7" s="30" t="s">
        <v>2175</v>
      </c>
      <c r="H7" s="31" t="s">
        <v>1944</v>
      </c>
      <c r="I7" s="35" t="s">
        <v>1949</v>
      </c>
      <c r="J7" s="32"/>
      <c r="K7" s="32"/>
      <c r="L7" s="8"/>
      <c r="M7" s="8"/>
      <c r="N7" s="8">
        <v>1038</v>
      </c>
      <c r="O7" s="30" t="s">
        <v>2178</v>
      </c>
      <c r="P7" s="8">
        <v>1800</v>
      </c>
      <c r="Q7" s="8" t="s">
        <v>2178</v>
      </c>
      <c r="R7" s="8"/>
      <c r="S7" s="8"/>
      <c r="T7" s="8"/>
      <c r="U7" s="8"/>
      <c r="V7" s="8"/>
      <c r="W7" s="34" t="s">
        <v>2119</v>
      </c>
      <c r="X7" s="8" t="s">
        <v>2178</v>
      </c>
      <c r="Y7" s="8"/>
    </row>
    <row r="8" spans="1:25" x14ac:dyDescent="0.25">
      <c r="A8" s="8"/>
      <c r="B8" s="8"/>
      <c r="C8" s="8"/>
      <c r="D8" s="8"/>
      <c r="E8" s="29">
        <v>1110001</v>
      </c>
      <c r="F8" s="30" t="s">
        <v>25</v>
      </c>
      <c r="G8" s="8"/>
      <c r="H8" s="8"/>
      <c r="I8" s="35" t="s">
        <v>1950</v>
      </c>
      <c r="J8" s="32"/>
      <c r="K8" s="32"/>
      <c r="L8" s="8"/>
      <c r="M8" s="8"/>
      <c r="N8" s="8">
        <v>1040</v>
      </c>
      <c r="O8" s="30" t="s">
        <v>2178</v>
      </c>
      <c r="P8" s="8">
        <v>1900</v>
      </c>
      <c r="Q8" s="8" t="s">
        <v>2178</v>
      </c>
      <c r="R8" s="8"/>
      <c r="S8" s="8"/>
      <c r="T8" s="8"/>
      <c r="U8" s="8"/>
      <c r="V8" s="8"/>
      <c r="W8" s="34" t="s">
        <v>2120</v>
      </c>
      <c r="X8" s="8" t="s">
        <v>2178</v>
      </c>
      <c r="Y8" s="8"/>
    </row>
    <row r="9" spans="1:25" x14ac:dyDescent="0.25">
      <c r="A9" s="8"/>
      <c r="B9" s="8"/>
      <c r="C9" s="8"/>
      <c r="D9" s="8"/>
      <c r="E9" s="29">
        <v>1190100</v>
      </c>
      <c r="F9" s="30" t="s">
        <v>26</v>
      </c>
      <c r="G9" s="8"/>
      <c r="H9" s="8"/>
      <c r="I9" s="8"/>
      <c r="J9" s="8"/>
      <c r="K9" s="8"/>
      <c r="L9" s="8"/>
      <c r="M9" s="8"/>
      <c r="N9" s="8">
        <v>1050</v>
      </c>
      <c r="O9" s="30" t="s">
        <v>2178</v>
      </c>
      <c r="P9" s="8"/>
      <c r="Q9" s="8"/>
      <c r="R9" s="8"/>
      <c r="S9" s="8"/>
      <c r="T9" s="8"/>
      <c r="U9" s="8"/>
      <c r="V9" s="8"/>
      <c r="W9" s="34" t="s">
        <v>2121</v>
      </c>
      <c r="X9" s="8" t="s">
        <v>2178</v>
      </c>
      <c r="Y9" s="8"/>
    </row>
    <row r="10" spans="1:25" x14ac:dyDescent="0.25">
      <c r="A10" s="8"/>
      <c r="B10" s="8"/>
      <c r="C10" s="8"/>
      <c r="D10" s="8"/>
      <c r="E10" s="29">
        <v>1210001</v>
      </c>
      <c r="F10" s="30" t="s">
        <v>27</v>
      </c>
      <c r="G10" s="8"/>
      <c r="H10" s="8"/>
      <c r="I10" s="8"/>
      <c r="J10" s="8"/>
      <c r="K10" s="8"/>
      <c r="L10" s="8"/>
      <c r="M10" s="8"/>
      <c r="N10" s="8">
        <v>1060</v>
      </c>
      <c r="O10" s="30" t="s">
        <v>2178</v>
      </c>
      <c r="P10" s="8"/>
      <c r="Q10" s="8"/>
      <c r="R10" s="8"/>
      <c r="S10" s="8"/>
      <c r="T10" s="8"/>
      <c r="U10" s="8"/>
      <c r="V10" s="8"/>
      <c r="W10" s="34" t="s">
        <v>2122</v>
      </c>
      <c r="X10" s="8" t="s">
        <v>2178</v>
      </c>
      <c r="Y10" s="8"/>
    </row>
    <row r="11" spans="1:25" x14ac:dyDescent="0.25">
      <c r="A11" s="8"/>
      <c r="B11" s="8"/>
      <c r="C11" s="8"/>
      <c r="D11" s="8"/>
      <c r="E11" s="29">
        <v>1290001</v>
      </c>
      <c r="F11" s="30" t="s">
        <v>28</v>
      </c>
      <c r="G11" s="8"/>
      <c r="H11" s="8"/>
      <c r="I11" s="8"/>
      <c r="J11" s="8"/>
      <c r="K11" s="8"/>
      <c r="L11" s="8"/>
      <c r="M11" s="8"/>
      <c r="N11" s="8">
        <v>1710</v>
      </c>
      <c r="O11" s="30" t="s">
        <v>2178</v>
      </c>
      <c r="P11" s="8"/>
      <c r="Q11" s="8"/>
      <c r="R11" s="8"/>
      <c r="S11" s="8"/>
      <c r="T11" s="8"/>
      <c r="U11" s="8"/>
      <c r="V11" s="8"/>
      <c r="W11" s="34" t="s">
        <v>2123</v>
      </c>
      <c r="X11" s="8" t="s">
        <v>2178</v>
      </c>
      <c r="Y11" s="8"/>
    </row>
    <row r="12" spans="1:25" x14ac:dyDescent="0.25">
      <c r="A12" s="8"/>
      <c r="B12" s="8"/>
      <c r="C12" s="8"/>
      <c r="D12" s="8"/>
      <c r="E12" s="29">
        <v>1317100</v>
      </c>
      <c r="F12" s="30" t="s">
        <v>29</v>
      </c>
      <c r="G12" s="8"/>
      <c r="H12" s="8"/>
      <c r="I12" s="8"/>
      <c r="J12" s="8"/>
      <c r="K12" s="8"/>
      <c r="L12" s="8"/>
      <c r="M12" s="8"/>
      <c r="N12" s="8">
        <v>1717</v>
      </c>
      <c r="O12" s="30" t="s">
        <v>2178</v>
      </c>
      <c r="P12" s="8"/>
      <c r="Q12" s="8"/>
      <c r="R12" s="8"/>
      <c r="S12" s="8"/>
      <c r="T12" s="8"/>
      <c r="U12" s="8"/>
      <c r="V12" s="8"/>
      <c r="W12" s="34" t="s">
        <v>2124</v>
      </c>
      <c r="X12" s="8" t="s">
        <v>2178</v>
      </c>
      <c r="Y12" s="8"/>
    </row>
    <row r="13" spans="1:25" x14ac:dyDescent="0.25">
      <c r="A13" s="8"/>
      <c r="B13" s="8"/>
      <c r="C13" s="8"/>
      <c r="D13" s="8"/>
      <c r="E13" s="29">
        <v>1317110</v>
      </c>
      <c r="F13" s="30" t="s">
        <v>30</v>
      </c>
      <c r="G13" s="8"/>
      <c r="H13" s="8"/>
      <c r="I13" s="8"/>
      <c r="J13" s="8"/>
      <c r="K13" s="8"/>
      <c r="L13" s="8"/>
      <c r="M13" s="8"/>
      <c r="N13" s="8">
        <v>1740</v>
      </c>
      <c r="O13" s="30" t="s">
        <v>2178</v>
      </c>
      <c r="P13" s="8"/>
      <c r="Q13" s="8"/>
      <c r="R13" s="8"/>
      <c r="S13" s="8"/>
      <c r="T13" s="8"/>
      <c r="U13" s="8"/>
      <c r="V13" s="8"/>
      <c r="W13" s="34" t="s">
        <v>2125</v>
      </c>
      <c r="X13" s="8" t="s">
        <v>2178</v>
      </c>
      <c r="Y13" s="8"/>
    </row>
    <row r="14" spans="1:25" x14ac:dyDescent="0.25">
      <c r="A14" s="8"/>
      <c r="B14" s="8"/>
      <c r="C14" s="8"/>
      <c r="D14" s="8"/>
      <c r="E14" s="29">
        <v>1317120</v>
      </c>
      <c r="F14" s="30" t="s">
        <v>31</v>
      </c>
      <c r="G14" s="8"/>
      <c r="H14" s="8"/>
      <c r="I14" s="8"/>
      <c r="J14" s="8"/>
      <c r="K14" s="8"/>
      <c r="L14" s="8"/>
      <c r="M14" s="8"/>
      <c r="N14" s="8">
        <v>1810</v>
      </c>
      <c r="O14" s="30" t="s">
        <v>2178</v>
      </c>
      <c r="P14" s="8"/>
      <c r="Q14" s="8"/>
      <c r="R14" s="8"/>
      <c r="S14" s="8"/>
      <c r="T14" s="8"/>
      <c r="U14" s="8"/>
      <c r="V14" s="8"/>
      <c r="W14" s="34" t="s">
        <v>2126</v>
      </c>
      <c r="X14" s="8" t="s">
        <v>2178</v>
      </c>
      <c r="Y14" s="8"/>
    </row>
    <row r="15" spans="1:25" x14ac:dyDescent="0.25">
      <c r="A15" s="8"/>
      <c r="B15" s="8"/>
      <c r="C15" s="8"/>
      <c r="D15" s="8"/>
      <c r="E15" s="29">
        <v>1397100</v>
      </c>
      <c r="F15" s="30" t="s">
        <v>32</v>
      </c>
      <c r="G15" s="8"/>
      <c r="H15" s="8"/>
      <c r="I15" s="8"/>
      <c r="J15" s="8"/>
      <c r="K15" s="8"/>
      <c r="L15" s="8"/>
      <c r="M15" s="8"/>
      <c r="N15" s="8">
        <v>1840</v>
      </c>
      <c r="O15" s="30" t="s">
        <v>2178</v>
      </c>
      <c r="P15" s="8"/>
      <c r="Q15" s="8"/>
      <c r="R15" s="8"/>
      <c r="S15" s="8"/>
      <c r="T15" s="8"/>
      <c r="U15" s="8"/>
      <c r="V15" s="8"/>
      <c r="W15" s="34" t="s">
        <v>2127</v>
      </c>
      <c r="X15" s="8" t="s">
        <v>2178</v>
      </c>
      <c r="Y15" s="8"/>
    </row>
    <row r="16" spans="1:25" x14ac:dyDescent="0.25">
      <c r="A16" s="8"/>
      <c r="B16" s="8"/>
      <c r="C16" s="8"/>
      <c r="D16" s="8"/>
      <c r="E16" s="29">
        <v>1397110</v>
      </c>
      <c r="F16" s="30" t="s">
        <v>33</v>
      </c>
      <c r="G16" s="8"/>
      <c r="H16" s="8"/>
      <c r="I16" s="8"/>
      <c r="J16" s="8"/>
      <c r="K16" s="8"/>
      <c r="L16" s="8"/>
      <c r="M16" s="8"/>
      <c r="N16" s="8">
        <v>1920</v>
      </c>
      <c r="O16" s="30" t="s">
        <v>2178</v>
      </c>
      <c r="P16" s="8"/>
      <c r="Q16" s="8"/>
      <c r="R16" s="8"/>
      <c r="S16" s="8"/>
      <c r="T16" s="8"/>
      <c r="U16" s="8"/>
      <c r="V16" s="8"/>
      <c r="W16" s="34" t="s">
        <v>2128</v>
      </c>
      <c r="X16" s="8" t="s">
        <v>2178</v>
      </c>
      <c r="Y16" s="8"/>
    </row>
    <row r="17" spans="1:25" x14ac:dyDescent="0.25">
      <c r="A17" s="8"/>
      <c r="B17" s="8"/>
      <c r="C17" s="8"/>
      <c r="D17" s="8"/>
      <c r="E17" s="29">
        <v>1397120</v>
      </c>
      <c r="F17" s="30" t="s">
        <v>34</v>
      </c>
      <c r="G17" s="8"/>
      <c r="H17" s="8"/>
      <c r="I17" s="8"/>
      <c r="J17" s="8"/>
      <c r="K17" s="8"/>
      <c r="L17" s="8"/>
      <c r="M17" s="8"/>
      <c r="N17" s="8">
        <v>1921</v>
      </c>
      <c r="O17" s="30" t="s">
        <v>2178</v>
      </c>
      <c r="P17" s="8"/>
      <c r="Q17" s="8"/>
      <c r="R17" s="8"/>
      <c r="S17" s="8"/>
      <c r="T17" s="8"/>
      <c r="U17" s="8"/>
      <c r="V17" s="8"/>
      <c r="W17" s="34" t="s">
        <v>2129</v>
      </c>
      <c r="X17" s="8" t="s">
        <v>2178</v>
      </c>
      <c r="Y17" s="8"/>
    </row>
    <row r="18" spans="1:25" x14ac:dyDescent="0.25">
      <c r="A18" s="8"/>
      <c r="B18" s="8"/>
      <c r="C18" s="8"/>
      <c r="D18" s="8"/>
      <c r="E18" s="29">
        <v>1397121</v>
      </c>
      <c r="F18" s="30" t="s">
        <v>35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34" t="s">
        <v>2130</v>
      </c>
      <c r="X18" s="8" t="s">
        <v>2178</v>
      </c>
      <c r="Y18" s="8"/>
    </row>
    <row r="19" spans="1:25" x14ac:dyDescent="0.25">
      <c r="A19" s="8"/>
      <c r="B19" s="8"/>
      <c r="C19" s="8"/>
      <c r="D19" s="8"/>
      <c r="E19" s="29">
        <v>1397199</v>
      </c>
      <c r="F19" s="30" t="s">
        <v>36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34" t="s">
        <v>2131</v>
      </c>
      <c r="X19" s="8" t="s">
        <v>2178</v>
      </c>
      <c r="Y19" s="8"/>
    </row>
    <row r="20" spans="1:25" x14ac:dyDescent="0.25">
      <c r="A20" s="8"/>
      <c r="B20" s="8"/>
      <c r="C20" s="8"/>
      <c r="D20" s="8"/>
      <c r="E20" s="29">
        <v>1424100</v>
      </c>
      <c r="F20" s="30" t="s">
        <v>37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34" t="s">
        <v>2132</v>
      </c>
      <c r="X20" s="8" t="s">
        <v>2178</v>
      </c>
      <c r="Y20" s="8"/>
    </row>
    <row r="21" spans="1:25" x14ac:dyDescent="0.25">
      <c r="A21" s="8"/>
      <c r="B21" s="8"/>
      <c r="C21" s="8"/>
      <c r="D21" s="8"/>
      <c r="E21" s="29">
        <v>1431100</v>
      </c>
      <c r="F21" s="30" t="s">
        <v>38</v>
      </c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34" t="s">
        <v>2133</v>
      </c>
      <c r="X21" s="8" t="s">
        <v>2178</v>
      </c>
      <c r="Y21" s="8"/>
    </row>
    <row r="22" spans="1:25" x14ac:dyDescent="0.25">
      <c r="A22" s="8"/>
      <c r="B22" s="8"/>
      <c r="C22" s="8"/>
      <c r="D22" s="8"/>
      <c r="E22" s="29">
        <v>1441100</v>
      </c>
      <c r="F22" s="30" t="s">
        <v>39</v>
      </c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34" t="s">
        <v>1986</v>
      </c>
      <c r="X22" s="8" t="s">
        <v>2178</v>
      </c>
      <c r="Y22" s="8"/>
    </row>
    <row r="23" spans="1:25" x14ac:dyDescent="0.25">
      <c r="A23" s="8"/>
      <c r="B23" s="8"/>
      <c r="C23" s="8"/>
      <c r="D23" s="8"/>
      <c r="E23" s="29">
        <v>1450100</v>
      </c>
      <c r="F23" s="30" t="s">
        <v>40</v>
      </c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34" t="s">
        <v>1987</v>
      </c>
      <c r="X23" s="8" t="s">
        <v>2178</v>
      </c>
      <c r="Y23" s="8"/>
    </row>
    <row r="24" spans="1:25" x14ac:dyDescent="0.25">
      <c r="A24" s="8"/>
      <c r="B24" s="8"/>
      <c r="C24" s="8"/>
      <c r="D24" s="8"/>
      <c r="E24" s="29">
        <v>1450106</v>
      </c>
      <c r="F24" s="30" t="s">
        <v>41</v>
      </c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34" t="s">
        <v>1988</v>
      </c>
      <c r="X24" s="8" t="s">
        <v>2178</v>
      </c>
      <c r="Y24" s="8"/>
    </row>
    <row r="25" spans="1:25" x14ac:dyDescent="0.25">
      <c r="A25" s="8"/>
      <c r="B25" s="8"/>
      <c r="C25" s="8"/>
      <c r="D25" s="8"/>
      <c r="E25" s="29">
        <v>1450600</v>
      </c>
      <c r="F25" s="30" t="s">
        <v>41</v>
      </c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34" t="s">
        <v>1989</v>
      </c>
      <c r="X25" s="8" t="s">
        <v>2178</v>
      </c>
      <c r="Y25" s="8"/>
    </row>
    <row r="26" spans="1:25" x14ac:dyDescent="0.25">
      <c r="A26" s="8"/>
      <c r="B26" s="8"/>
      <c r="C26" s="8"/>
      <c r="D26" s="8"/>
      <c r="E26" s="29">
        <v>1515100</v>
      </c>
      <c r="F26" s="30" t="s">
        <v>42</v>
      </c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34" t="s">
        <v>1990</v>
      </c>
      <c r="X26" s="8" t="s">
        <v>2178</v>
      </c>
      <c r="Y26" s="8"/>
    </row>
    <row r="27" spans="1:25" x14ac:dyDescent="0.25">
      <c r="A27" s="8"/>
      <c r="B27" s="8"/>
      <c r="C27" s="8"/>
      <c r="D27" s="8"/>
      <c r="E27" s="29">
        <v>1515101</v>
      </c>
      <c r="F27" s="30" t="s">
        <v>43</v>
      </c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34" t="s">
        <v>1991</v>
      </c>
      <c r="X27" s="8" t="s">
        <v>2178</v>
      </c>
      <c r="Y27" s="8"/>
    </row>
    <row r="28" spans="1:25" x14ac:dyDescent="0.25">
      <c r="A28" s="8"/>
      <c r="B28" s="8"/>
      <c r="C28" s="8"/>
      <c r="D28" s="8"/>
      <c r="E28" s="29">
        <v>1518100</v>
      </c>
      <c r="F28" s="30" t="s">
        <v>44</v>
      </c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34" t="s">
        <v>1992</v>
      </c>
      <c r="X28" s="8" t="s">
        <v>2178</v>
      </c>
      <c r="Y28" s="8"/>
    </row>
    <row r="29" spans="1:25" x14ac:dyDescent="0.25">
      <c r="A29" s="8"/>
      <c r="B29" s="8"/>
      <c r="C29" s="8"/>
      <c r="D29" s="8"/>
      <c r="E29" s="29">
        <v>1518101</v>
      </c>
      <c r="F29" s="30" t="s">
        <v>45</v>
      </c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34" t="s">
        <v>1993</v>
      </c>
      <c r="X29" s="8" t="s">
        <v>2178</v>
      </c>
      <c r="Y29" s="8"/>
    </row>
    <row r="30" spans="1:25" x14ac:dyDescent="0.25">
      <c r="A30" s="8"/>
      <c r="B30" s="8"/>
      <c r="C30" s="8"/>
      <c r="D30" s="8"/>
      <c r="E30" s="29">
        <v>1518102</v>
      </c>
      <c r="F30" s="30" t="s">
        <v>46</v>
      </c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34" t="s">
        <v>1994</v>
      </c>
      <c r="X30" s="8" t="s">
        <v>2178</v>
      </c>
      <c r="Y30" s="8"/>
    </row>
    <row r="31" spans="1:25" x14ac:dyDescent="0.25">
      <c r="A31" s="8"/>
      <c r="B31" s="8"/>
      <c r="C31" s="8"/>
      <c r="D31" s="8"/>
      <c r="E31" s="29">
        <v>1518103</v>
      </c>
      <c r="F31" s="30" t="s">
        <v>47</v>
      </c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34" t="s">
        <v>1995</v>
      </c>
      <c r="X31" s="8" t="s">
        <v>2178</v>
      </c>
      <c r="Y31" s="8"/>
    </row>
    <row r="32" spans="1:25" x14ac:dyDescent="0.25">
      <c r="A32" s="8"/>
      <c r="B32" s="8"/>
      <c r="C32" s="8"/>
      <c r="D32" s="8"/>
      <c r="E32" s="29">
        <v>1518104</v>
      </c>
      <c r="F32" s="30" t="s">
        <v>48</v>
      </c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34" t="s">
        <v>1996</v>
      </c>
      <c r="X32" s="8" t="s">
        <v>2178</v>
      </c>
      <c r="Y32" s="8"/>
    </row>
    <row r="33" spans="1:25" x14ac:dyDescent="0.25">
      <c r="A33" s="8"/>
      <c r="B33" s="8"/>
      <c r="C33" s="8"/>
      <c r="D33" s="8"/>
      <c r="E33" s="29">
        <v>1518105</v>
      </c>
      <c r="F33" s="30" t="s">
        <v>49</v>
      </c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34" t="s">
        <v>1997</v>
      </c>
      <c r="X33" s="8" t="s">
        <v>2178</v>
      </c>
      <c r="Y33" s="8"/>
    </row>
    <row r="34" spans="1:25" x14ac:dyDescent="0.25">
      <c r="A34" s="8"/>
      <c r="B34" s="8"/>
      <c r="C34" s="8"/>
      <c r="D34" s="8"/>
      <c r="E34" s="29">
        <v>1518106</v>
      </c>
      <c r="F34" s="30" t="s">
        <v>50</v>
      </c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34" t="s">
        <v>1998</v>
      </c>
      <c r="X34" s="8" t="s">
        <v>2178</v>
      </c>
      <c r="Y34" s="8"/>
    </row>
    <row r="35" spans="1:25" x14ac:dyDescent="0.25">
      <c r="A35" s="8"/>
      <c r="B35" s="8"/>
      <c r="C35" s="8"/>
      <c r="D35" s="8"/>
      <c r="E35" s="29">
        <v>1518107</v>
      </c>
      <c r="F35" s="30" t="s">
        <v>51</v>
      </c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34" t="s">
        <v>1999</v>
      </c>
      <c r="X35" s="8" t="s">
        <v>2178</v>
      </c>
      <c r="Y35" s="8"/>
    </row>
    <row r="36" spans="1:25" x14ac:dyDescent="0.25">
      <c r="A36" s="8"/>
      <c r="B36" s="8"/>
      <c r="C36" s="8"/>
      <c r="D36" s="8"/>
      <c r="E36" s="29">
        <v>1518108</v>
      </c>
      <c r="F36" s="30" t="s">
        <v>52</v>
      </c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34" t="s">
        <v>2000</v>
      </c>
      <c r="X36" s="8" t="s">
        <v>2178</v>
      </c>
      <c r="Y36" s="8"/>
    </row>
    <row r="37" spans="1:25" x14ac:dyDescent="0.25">
      <c r="A37" s="8"/>
      <c r="B37" s="8"/>
      <c r="C37" s="8"/>
      <c r="D37" s="8"/>
      <c r="E37" s="29">
        <v>1518109</v>
      </c>
      <c r="F37" s="30" t="s">
        <v>53</v>
      </c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34" t="s">
        <v>2001</v>
      </c>
      <c r="X37" s="8" t="s">
        <v>2178</v>
      </c>
      <c r="Y37" s="8"/>
    </row>
    <row r="38" spans="1:25" x14ac:dyDescent="0.25">
      <c r="A38" s="8"/>
      <c r="B38" s="8"/>
      <c r="C38" s="8"/>
      <c r="D38" s="8"/>
      <c r="E38" s="29">
        <v>1518110</v>
      </c>
      <c r="F38" s="30" t="s">
        <v>54</v>
      </c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34" t="s">
        <v>2002</v>
      </c>
      <c r="X38" s="8" t="s">
        <v>2178</v>
      </c>
      <c r="Y38" s="8"/>
    </row>
    <row r="39" spans="1:25" x14ac:dyDescent="0.25">
      <c r="A39" s="8"/>
      <c r="B39" s="8"/>
      <c r="C39" s="8"/>
      <c r="D39" s="8"/>
      <c r="E39" s="29">
        <v>1518111</v>
      </c>
      <c r="F39" s="30" t="s">
        <v>55</v>
      </c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34" t="s">
        <v>2003</v>
      </c>
      <c r="X39" s="8" t="s">
        <v>2178</v>
      </c>
      <c r="Y39" s="8"/>
    </row>
    <row r="40" spans="1:25" x14ac:dyDescent="0.25">
      <c r="A40" s="8"/>
      <c r="B40" s="8"/>
      <c r="C40" s="8"/>
      <c r="D40" s="8"/>
      <c r="E40" s="29">
        <v>1518112</v>
      </c>
      <c r="F40" s="30" t="s">
        <v>56</v>
      </c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34" t="s">
        <v>2004</v>
      </c>
      <c r="X40" s="8" t="s">
        <v>2178</v>
      </c>
      <c r="Y40" s="8"/>
    </row>
    <row r="41" spans="1:25" x14ac:dyDescent="0.25">
      <c r="A41" s="8"/>
      <c r="B41" s="8"/>
      <c r="C41" s="8"/>
      <c r="D41" s="8"/>
      <c r="E41" s="29">
        <v>1518113</v>
      </c>
      <c r="F41" s="30" t="s">
        <v>57</v>
      </c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34" t="s">
        <v>2005</v>
      </c>
      <c r="X41" s="8" t="s">
        <v>2178</v>
      </c>
      <c r="Y41" s="8"/>
    </row>
    <row r="42" spans="1:25" x14ac:dyDescent="0.25">
      <c r="A42" s="8"/>
      <c r="B42" s="8"/>
      <c r="C42" s="8"/>
      <c r="D42" s="8"/>
      <c r="E42" s="29">
        <v>1518114</v>
      </c>
      <c r="F42" s="30" t="s">
        <v>58</v>
      </c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34" t="s">
        <v>2006</v>
      </c>
      <c r="X42" s="8" t="s">
        <v>2178</v>
      </c>
      <c r="Y42" s="8"/>
    </row>
    <row r="43" spans="1:25" x14ac:dyDescent="0.25">
      <c r="A43" s="8"/>
      <c r="B43" s="8"/>
      <c r="C43" s="8"/>
      <c r="D43" s="8"/>
      <c r="E43" s="29">
        <v>1518115</v>
      </c>
      <c r="F43" s="30" t="s">
        <v>59</v>
      </c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34" t="s">
        <v>2007</v>
      </c>
      <c r="X43" s="8" t="s">
        <v>2178</v>
      </c>
      <c r="Y43" s="8"/>
    </row>
    <row r="44" spans="1:25" x14ac:dyDescent="0.25">
      <c r="A44" s="8"/>
      <c r="B44" s="8"/>
      <c r="C44" s="8"/>
      <c r="D44" s="8"/>
      <c r="E44" s="29">
        <v>1518116</v>
      </c>
      <c r="F44" s="30" t="s">
        <v>60</v>
      </c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34" t="s">
        <v>2008</v>
      </c>
      <c r="X44" s="8" t="s">
        <v>2178</v>
      </c>
      <c r="Y44" s="8"/>
    </row>
    <row r="45" spans="1:25" x14ac:dyDescent="0.25">
      <c r="A45" s="8"/>
      <c r="B45" s="8"/>
      <c r="C45" s="8"/>
      <c r="D45" s="8"/>
      <c r="E45" s="29">
        <v>1518117</v>
      </c>
      <c r="F45" s="30" t="s">
        <v>61</v>
      </c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34" t="s">
        <v>2009</v>
      </c>
      <c r="X45" s="8" t="s">
        <v>2178</v>
      </c>
      <c r="Y45" s="8"/>
    </row>
    <row r="46" spans="1:25" x14ac:dyDescent="0.25">
      <c r="A46" s="8"/>
      <c r="B46" s="8"/>
      <c r="C46" s="8"/>
      <c r="D46" s="8"/>
      <c r="E46" s="29">
        <v>1531100</v>
      </c>
      <c r="F46" s="30" t="s">
        <v>62</v>
      </c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34" t="s">
        <v>2010</v>
      </c>
      <c r="X46" s="8" t="s">
        <v>2178</v>
      </c>
      <c r="Y46" s="8"/>
    </row>
    <row r="47" spans="1:25" x14ac:dyDescent="0.25">
      <c r="A47" s="8"/>
      <c r="B47" s="8"/>
      <c r="C47" s="8"/>
      <c r="D47" s="8"/>
      <c r="E47" s="29">
        <v>1538100</v>
      </c>
      <c r="F47" s="30" t="s">
        <v>63</v>
      </c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34" t="s">
        <v>2011</v>
      </c>
      <c r="X47" s="8" t="s">
        <v>2178</v>
      </c>
      <c r="Y47" s="8"/>
    </row>
    <row r="48" spans="1:25" x14ac:dyDescent="0.25">
      <c r="A48" s="8"/>
      <c r="B48" s="8"/>
      <c r="C48" s="8"/>
      <c r="D48" s="8"/>
      <c r="E48" s="29">
        <v>1538111</v>
      </c>
      <c r="F48" s="30" t="s">
        <v>55</v>
      </c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34" t="s">
        <v>2012</v>
      </c>
      <c r="X48" s="8" t="s">
        <v>2178</v>
      </c>
      <c r="Y48" s="8"/>
    </row>
    <row r="49" spans="1:25" x14ac:dyDescent="0.25">
      <c r="A49" s="8"/>
      <c r="B49" s="8"/>
      <c r="C49" s="8"/>
      <c r="D49" s="8"/>
      <c r="E49" s="29">
        <v>1538112</v>
      </c>
      <c r="F49" s="30" t="s">
        <v>56</v>
      </c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34" t="s">
        <v>2013</v>
      </c>
      <c r="X49" s="8" t="s">
        <v>2178</v>
      </c>
      <c r="Y49" s="8"/>
    </row>
    <row r="50" spans="1:25" x14ac:dyDescent="0.25">
      <c r="A50" s="8"/>
      <c r="B50" s="8"/>
      <c r="C50" s="8"/>
      <c r="D50" s="8"/>
      <c r="E50" s="29">
        <v>1538115</v>
      </c>
      <c r="F50" s="30" t="s">
        <v>64</v>
      </c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34" t="s">
        <v>2014</v>
      </c>
      <c r="X50" s="8" t="s">
        <v>2178</v>
      </c>
      <c r="Y50" s="8"/>
    </row>
    <row r="51" spans="1:25" x14ac:dyDescent="0.25">
      <c r="A51" s="8"/>
      <c r="B51" s="8"/>
      <c r="C51" s="8"/>
      <c r="D51" s="8"/>
      <c r="E51" s="29">
        <v>1538117</v>
      </c>
      <c r="F51" s="30" t="s">
        <v>61</v>
      </c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34" t="s">
        <v>2015</v>
      </c>
      <c r="X51" s="8" t="s">
        <v>2178</v>
      </c>
      <c r="Y51" s="8"/>
    </row>
    <row r="52" spans="1:25" x14ac:dyDescent="0.25">
      <c r="A52" s="8"/>
      <c r="B52" s="8"/>
      <c r="C52" s="8"/>
      <c r="D52" s="8"/>
      <c r="E52" s="29">
        <v>1538118</v>
      </c>
      <c r="F52" s="30" t="s">
        <v>65</v>
      </c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34" t="s">
        <v>2016</v>
      </c>
      <c r="X52" s="8" t="s">
        <v>2178</v>
      </c>
      <c r="Y52" s="8"/>
    </row>
    <row r="53" spans="1:25" x14ac:dyDescent="0.25">
      <c r="A53" s="8"/>
      <c r="B53" s="8"/>
      <c r="C53" s="8"/>
      <c r="D53" s="8"/>
      <c r="E53" s="29">
        <v>1540101</v>
      </c>
      <c r="F53" s="30" t="s">
        <v>66</v>
      </c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34" t="s">
        <v>2017</v>
      </c>
      <c r="X53" s="8" t="s">
        <v>2178</v>
      </c>
      <c r="Y53" s="8"/>
    </row>
    <row r="54" spans="1:25" x14ac:dyDescent="0.25">
      <c r="A54" s="8"/>
      <c r="B54" s="8"/>
      <c r="C54" s="8"/>
      <c r="D54" s="8"/>
      <c r="E54" s="29">
        <v>1540102</v>
      </c>
      <c r="F54" s="30" t="s">
        <v>67</v>
      </c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34" t="s">
        <v>2018</v>
      </c>
      <c r="X54" s="8" t="s">
        <v>2178</v>
      </c>
      <c r="Y54" s="8"/>
    </row>
    <row r="55" spans="1:25" x14ac:dyDescent="0.25">
      <c r="A55" s="8"/>
      <c r="B55" s="8"/>
      <c r="C55" s="8"/>
      <c r="D55" s="8"/>
      <c r="E55" s="29">
        <v>1540103</v>
      </c>
      <c r="F55" s="30" t="s">
        <v>68</v>
      </c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34" t="s">
        <v>2019</v>
      </c>
      <c r="X55" s="8" t="s">
        <v>2178</v>
      </c>
      <c r="Y55" s="8"/>
    </row>
    <row r="56" spans="1:25" x14ac:dyDescent="0.25">
      <c r="A56" s="8"/>
      <c r="B56" s="8"/>
      <c r="C56" s="8"/>
      <c r="D56" s="8"/>
      <c r="E56" s="29">
        <v>1551001</v>
      </c>
      <c r="F56" s="30" t="s">
        <v>69</v>
      </c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34" t="s">
        <v>2020</v>
      </c>
      <c r="X56" s="8" t="s">
        <v>2178</v>
      </c>
      <c r="Y56" s="8"/>
    </row>
    <row r="57" spans="1:25" x14ac:dyDescent="0.25">
      <c r="A57" s="8"/>
      <c r="B57" s="8"/>
      <c r="C57" s="8"/>
      <c r="D57" s="8"/>
      <c r="E57" s="29">
        <v>1551100</v>
      </c>
      <c r="F57" s="30" t="s">
        <v>70</v>
      </c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34" t="s">
        <v>2021</v>
      </c>
      <c r="X57" s="8" t="s">
        <v>2178</v>
      </c>
      <c r="Y57" s="8"/>
    </row>
    <row r="58" spans="1:25" x14ac:dyDescent="0.25">
      <c r="A58" s="8"/>
      <c r="B58" s="8"/>
      <c r="C58" s="8"/>
      <c r="D58" s="8"/>
      <c r="E58" s="29">
        <v>1581100</v>
      </c>
      <c r="F58" s="30" t="s">
        <v>71</v>
      </c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34" t="s">
        <v>2022</v>
      </c>
      <c r="X58" s="8" t="s">
        <v>2178</v>
      </c>
      <c r="Y58" s="8"/>
    </row>
    <row r="59" spans="1:25" x14ac:dyDescent="0.25">
      <c r="A59" s="8"/>
      <c r="B59" s="8"/>
      <c r="C59" s="8"/>
      <c r="D59" s="8"/>
      <c r="E59" s="29">
        <v>1641100</v>
      </c>
      <c r="F59" s="30" t="s">
        <v>72</v>
      </c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34" t="s">
        <v>2023</v>
      </c>
      <c r="X59" s="8" t="s">
        <v>2178</v>
      </c>
      <c r="Y59" s="8"/>
    </row>
    <row r="60" spans="1:25" x14ac:dyDescent="0.25">
      <c r="A60" s="8"/>
      <c r="B60" s="8"/>
      <c r="C60" s="8"/>
      <c r="D60" s="8"/>
      <c r="E60" s="29">
        <v>1641120</v>
      </c>
      <c r="F60" s="30" t="s">
        <v>73</v>
      </c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34" t="s">
        <v>2024</v>
      </c>
      <c r="X60" s="8" t="s">
        <v>2178</v>
      </c>
      <c r="Y60" s="8"/>
    </row>
    <row r="61" spans="1:25" x14ac:dyDescent="0.25">
      <c r="A61" s="8"/>
      <c r="B61" s="8"/>
      <c r="C61" s="8"/>
      <c r="D61" s="8"/>
      <c r="E61" s="29">
        <v>1641130</v>
      </c>
      <c r="F61" s="30" t="s">
        <v>74</v>
      </c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34" t="s">
        <v>2025</v>
      </c>
      <c r="X61" s="8" t="s">
        <v>2178</v>
      </c>
      <c r="Y61" s="8"/>
    </row>
    <row r="62" spans="1:25" x14ac:dyDescent="0.25">
      <c r="A62" s="8"/>
      <c r="B62" s="8"/>
      <c r="C62" s="8"/>
      <c r="D62" s="8"/>
      <c r="E62" s="29">
        <v>1641140</v>
      </c>
      <c r="F62" s="30" t="s">
        <v>75</v>
      </c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34" t="s">
        <v>2026</v>
      </c>
      <c r="X62" s="8" t="s">
        <v>2178</v>
      </c>
      <c r="Y62" s="8"/>
    </row>
    <row r="63" spans="1:25" x14ac:dyDescent="0.25">
      <c r="A63" s="8"/>
      <c r="B63" s="8"/>
      <c r="C63" s="8"/>
      <c r="D63" s="8"/>
      <c r="E63" s="29">
        <v>1641150</v>
      </c>
      <c r="F63" s="30" t="s">
        <v>76</v>
      </c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34" t="s">
        <v>2027</v>
      </c>
      <c r="X63" s="8" t="s">
        <v>2178</v>
      </c>
      <c r="Y63" s="8"/>
    </row>
    <row r="64" spans="1:25" x14ac:dyDescent="0.25">
      <c r="A64" s="8"/>
      <c r="B64" s="8"/>
      <c r="C64" s="8"/>
      <c r="D64" s="8"/>
      <c r="E64" s="29">
        <v>1681100</v>
      </c>
      <c r="F64" s="30" t="s">
        <v>77</v>
      </c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34" t="s">
        <v>2028</v>
      </c>
      <c r="X64" s="8" t="s">
        <v>2178</v>
      </c>
      <c r="Y64" s="8"/>
    </row>
    <row r="65" spans="1:25" x14ac:dyDescent="0.25">
      <c r="A65" s="8"/>
      <c r="B65" s="8"/>
      <c r="C65" s="8"/>
      <c r="D65" s="8"/>
      <c r="E65" s="29">
        <v>1681120</v>
      </c>
      <c r="F65" s="30" t="s">
        <v>78</v>
      </c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34" t="s">
        <v>2029</v>
      </c>
      <c r="X65" s="8" t="s">
        <v>2178</v>
      </c>
      <c r="Y65" s="8"/>
    </row>
    <row r="66" spans="1:25" x14ac:dyDescent="0.25">
      <c r="A66" s="8"/>
      <c r="B66" s="8"/>
      <c r="C66" s="8"/>
      <c r="D66" s="8"/>
      <c r="E66" s="29">
        <v>1681130</v>
      </c>
      <c r="F66" s="30" t="s">
        <v>79</v>
      </c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34" t="s">
        <v>2030</v>
      </c>
      <c r="X66" s="8" t="s">
        <v>2178</v>
      </c>
      <c r="Y66" s="8"/>
    </row>
    <row r="67" spans="1:25" x14ac:dyDescent="0.25">
      <c r="A67" s="8"/>
      <c r="B67" s="8"/>
      <c r="C67" s="8"/>
      <c r="D67" s="8"/>
      <c r="E67" s="29">
        <v>1681140</v>
      </c>
      <c r="F67" s="30" t="s">
        <v>80</v>
      </c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34" t="s">
        <v>2031</v>
      </c>
      <c r="X67" s="8" t="s">
        <v>2178</v>
      </c>
      <c r="Y67" s="8"/>
    </row>
    <row r="68" spans="1:25" x14ac:dyDescent="0.25">
      <c r="A68" s="8"/>
      <c r="B68" s="8"/>
      <c r="C68" s="8"/>
      <c r="D68" s="8"/>
      <c r="E68" s="29">
        <v>1681150</v>
      </c>
      <c r="F68" s="30" t="s">
        <v>81</v>
      </c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34" t="s">
        <v>2032</v>
      </c>
      <c r="X68" s="8" t="s">
        <v>2178</v>
      </c>
      <c r="Y68" s="8"/>
    </row>
    <row r="69" spans="1:25" x14ac:dyDescent="0.25">
      <c r="A69" s="8"/>
      <c r="B69" s="8"/>
      <c r="C69" s="8"/>
      <c r="D69" s="8"/>
      <c r="E69" s="29">
        <v>1681151</v>
      </c>
      <c r="F69" s="30" t="s">
        <v>82</v>
      </c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34" t="s">
        <v>12</v>
      </c>
      <c r="X69" s="8" t="s">
        <v>2178</v>
      </c>
      <c r="Y69" s="8"/>
    </row>
    <row r="70" spans="1:25" x14ac:dyDescent="0.25">
      <c r="A70" s="8"/>
      <c r="B70" s="8"/>
      <c r="C70" s="8"/>
      <c r="D70" s="8"/>
      <c r="E70" s="29">
        <v>1681155</v>
      </c>
      <c r="F70" s="30" t="s">
        <v>83</v>
      </c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34" t="s">
        <v>2033</v>
      </c>
      <c r="X70" s="8" t="s">
        <v>2178</v>
      </c>
      <c r="Y70" s="8"/>
    </row>
    <row r="71" spans="1:25" x14ac:dyDescent="0.25">
      <c r="A71" s="8"/>
      <c r="B71" s="8"/>
      <c r="C71" s="8"/>
      <c r="D71" s="8"/>
      <c r="E71" s="29">
        <v>1688100</v>
      </c>
      <c r="F71" s="30" t="s">
        <v>84</v>
      </c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34" t="s">
        <v>2034</v>
      </c>
      <c r="X71" s="8" t="s">
        <v>2178</v>
      </c>
      <c r="Y71" s="8"/>
    </row>
    <row r="72" spans="1:25" x14ac:dyDescent="0.25">
      <c r="A72" s="8"/>
      <c r="B72" s="8"/>
      <c r="C72" s="8"/>
      <c r="D72" s="8"/>
      <c r="E72" s="29">
        <v>1688150</v>
      </c>
      <c r="F72" s="30" t="s">
        <v>85</v>
      </c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34" t="s">
        <v>2035</v>
      </c>
      <c r="X72" s="8" t="s">
        <v>2178</v>
      </c>
      <c r="Y72" s="8"/>
    </row>
    <row r="73" spans="1:25" x14ac:dyDescent="0.25">
      <c r="A73" s="8"/>
      <c r="B73" s="8"/>
      <c r="C73" s="8"/>
      <c r="D73" s="8"/>
      <c r="E73" s="29">
        <v>1688190</v>
      </c>
      <c r="F73" s="30" t="s">
        <v>86</v>
      </c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34" t="s">
        <v>2036</v>
      </c>
      <c r="X73" s="8" t="s">
        <v>2178</v>
      </c>
      <c r="Y73" s="8"/>
    </row>
    <row r="74" spans="1:25" x14ac:dyDescent="0.25">
      <c r="A74" s="8"/>
      <c r="B74" s="8"/>
      <c r="C74" s="8"/>
      <c r="D74" s="8"/>
      <c r="E74" s="29">
        <v>1688191</v>
      </c>
      <c r="F74" s="30" t="s">
        <v>87</v>
      </c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34" t="s">
        <v>2037</v>
      </c>
      <c r="X74" s="8" t="s">
        <v>2178</v>
      </c>
      <c r="Y74" s="8"/>
    </row>
    <row r="75" spans="1:25" x14ac:dyDescent="0.25">
      <c r="A75" s="8"/>
      <c r="B75" s="8"/>
      <c r="C75" s="8"/>
      <c r="D75" s="8"/>
      <c r="E75" s="29">
        <v>1811100</v>
      </c>
      <c r="F75" s="30" t="s">
        <v>88</v>
      </c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34" t="s">
        <v>2038</v>
      </c>
      <c r="X75" s="8" t="s">
        <v>2178</v>
      </c>
      <c r="Y75" s="8"/>
    </row>
    <row r="76" spans="1:25" x14ac:dyDescent="0.25">
      <c r="A76" s="8"/>
      <c r="B76" s="8"/>
      <c r="C76" s="8"/>
      <c r="D76" s="8"/>
      <c r="E76" s="29">
        <v>1811101</v>
      </c>
      <c r="F76" s="30" t="s">
        <v>89</v>
      </c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34" t="s">
        <v>2039</v>
      </c>
      <c r="X76" s="8" t="s">
        <v>2178</v>
      </c>
      <c r="Y76" s="8"/>
    </row>
    <row r="77" spans="1:25" x14ac:dyDescent="0.25">
      <c r="A77" s="8"/>
      <c r="B77" s="8"/>
      <c r="C77" s="8"/>
      <c r="D77" s="8"/>
      <c r="E77" s="29">
        <v>1811102</v>
      </c>
      <c r="F77" s="30" t="s">
        <v>90</v>
      </c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34" t="s">
        <v>2040</v>
      </c>
      <c r="X77" s="8" t="s">
        <v>2178</v>
      </c>
      <c r="Y77" s="8"/>
    </row>
    <row r="78" spans="1:25" x14ac:dyDescent="0.25">
      <c r="A78" s="8"/>
      <c r="B78" s="8"/>
      <c r="C78" s="8"/>
      <c r="D78" s="8"/>
      <c r="E78" s="29">
        <v>1811103</v>
      </c>
      <c r="F78" s="30" t="s">
        <v>91</v>
      </c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34" t="s">
        <v>2041</v>
      </c>
      <c r="X78" s="8" t="s">
        <v>2178</v>
      </c>
      <c r="Y78" s="8"/>
    </row>
    <row r="79" spans="1:25" x14ac:dyDescent="0.25">
      <c r="A79" s="8"/>
      <c r="B79" s="8"/>
      <c r="C79" s="8"/>
      <c r="D79" s="8"/>
      <c r="E79" s="29">
        <v>1811104</v>
      </c>
      <c r="F79" s="30" t="s">
        <v>92</v>
      </c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34" t="s">
        <v>2042</v>
      </c>
      <c r="X79" s="8" t="s">
        <v>2178</v>
      </c>
      <c r="Y79" s="8"/>
    </row>
    <row r="80" spans="1:25" x14ac:dyDescent="0.25">
      <c r="A80" s="8"/>
      <c r="B80" s="8"/>
      <c r="C80" s="8"/>
      <c r="D80" s="8"/>
      <c r="E80" s="29">
        <v>1811105</v>
      </c>
      <c r="F80" s="30" t="s">
        <v>93</v>
      </c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34" t="s">
        <v>2043</v>
      </c>
      <c r="X80" s="8" t="s">
        <v>2178</v>
      </c>
      <c r="Y80" s="8"/>
    </row>
    <row r="81" spans="1:25" x14ac:dyDescent="0.25">
      <c r="A81" s="8"/>
      <c r="B81" s="8"/>
      <c r="C81" s="8"/>
      <c r="D81" s="8"/>
      <c r="E81" s="29">
        <v>1811120</v>
      </c>
      <c r="F81" s="30" t="s">
        <v>94</v>
      </c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34" t="s">
        <v>2044</v>
      </c>
      <c r="X81" s="8" t="s">
        <v>2178</v>
      </c>
      <c r="Y81" s="8"/>
    </row>
    <row r="82" spans="1:25" x14ac:dyDescent="0.25">
      <c r="A82" s="8"/>
      <c r="B82" s="8"/>
      <c r="C82" s="8"/>
      <c r="D82" s="8"/>
      <c r="E82" s="29">
        <v>1811121</v>
      </c>
      <c r="F82" s="30" t="s">
        <v>95</v>
      </c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34" t="s">
        <v>2045</v>
      </c>
      <c r="X82" s="8" t="s">
        <v>2178</v>
      </c>
      <c r="Y82" s="8"/>
    </row>
    <row r="83" spans="1:25" x14ac:dyDescent="0.25">
      <c r="A83" s="8"/>
      <c r="B83" s="8"/>
      <c r="C83" s="8"/>
      <c r="D83" s="8"/>
      <c r="E83" s="29">
        <v>2050001</v>
      </c>
      <c r="F83" s="30" t="s">
        <v>96</v>
      </c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34" t="s">
        <v>2046</v>
      </c>
      <c r="X83" s="8" t="s">
        <v>2178</v>
      </c>
      <c r="Y83" s="8"/>
    </row>
    <row r="84" spans="1:25" x14ac:dyDescent="0.25">
      <c r="A84" s="8"/>
      <c r="B84" s="8"/>
      <c r="C84" s="8"/>
      <c r="D84" s="8"/>
      <c r="E84" s="29">
        <v>2050110</v>
      </c>
      <c r="F84" s="30" t="s">
        <v>96</v>
      </c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34" t="s">
        <v>2047</v>
      </c>
      <c r="X84" s="8" t="s">
        <v>2178</v>
      </c>
      <c r="Y84" s="8"/>
    </row>
    <row r="85" spans="1:25" x14ac:dyDescent="0.25">
      <c r="A85" s="8"/>
      <c r="B85" s="8"/>
      <c r="C85" s="8"/>
      <c r="D85" s="8"/>
      <c r="E85" s="29">
        <v>2050112</v>
      </c>
      <c r="F85" s="30" t="s">
        <v>97</v>
      </c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34" t="s">
        <v>2048</v>
      </c>
      <c r="X85" s="8" t="s">
        <v>2178</v>
      </c>
      <c r="Y85" s="8"/>
    </row>
    <row r="86" spans="1:25" x14ac:dyDescent="0.25">
      <c r="A86" s="8"/>
      <c r="B86" s="8"/>
      <c r="C86" s="8"/>
      <c r="D86" s="8"/>
      <c r="E86" s="29">
        <v>2050114</v>
      </c>
      <c r="F86" s="30" t="s">
        <v>98</v>
      </c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34" t="s">
        <v>2049</v>
      </c>
      <c r="X86" s="8" t="s">
        <v>2178</v>
      </c>
      <c r="Y86" s="8"/>
    </row>
    <row r="87" spans="1:25" x14ac:dyDescent="0.25">
      <c r="A87" s="8"/>
      <c r="B87" s="8"/>
      <c r="C87" s="8"/>
      <c r="D87" s="8"/>
      <c r="E87" s="29">
        <v>2050115</v>
      </c>
      <c r="F87" s="30" t="s">
        <v>99</v>
      </c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34" t="s">
        <v>2050</v>
      </c>
      <c r="X87" s="8" t="s">
        <v>2178</v>
      </c>
      <c r="Y87" s="8"/>
    </row>
    <row r="88" spans="1:25" x14ac:dyDescent="0.25">
      <c r="A88" s="8"/>
      <c r="B88" s="8"/>
      <c r="C88" s="8"/>
      <c r="D88" s="8"/>
      <c r="E88" s="29">
        <v>2051170</v>
      </c>
      <c r="F88" s="30" t="s">
        <v>100</v>
      </c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34" t="s">
        <v>2051</v>
      </c>
      <c r="X88" s="8" t="s">
        <v>2178</v>
      </c>
      <c r="Y88" s="8"/>
    </row>
    <row r="89" spans="1:25" x14ac:dyDescent="0.25">
      <c r="A89" s="8"/>
      <c r="B89" s="8"/>
      <c r="C89" s="8"/>
      <c r="D89" s="8"/>
      <c r="E89" s="29">
        <v>2060001</v>
      </c>
      <c r="F89" s="30" t="s">
        <v>101</v>
      </c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34" t="s">
        <v>2052</v>
      </c>
      <c r="X89" s="8" t="s">
        <v>2178</v>
      </c>
      <c r="Y89" s="8"/>
    </row>
    <row r="90" spans="1:25" x14ac:dyDescent="0.25">
      <c r="A90" s="8"/>
      <c r="B90" s="8"/>
      <c r="C90" s="8"/>
      <c r="D90" s="8"/>
      <c r="E90" s="29">
        <v>2060110</v>
      </c>
      <c r="F90" s="30" t="s">
        <v>101</v>
      </c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34" t="s">
        <v>2053</v>
      </c>
      <c r="X90" s="8" t="s">
        <v>2178</v>
      </c>
      <c r="Y90" s="8"/>
    </row>
    <row r="91" spans="1:25" x14ac:dyDescent="0.25">
      <c r="A91" s="8"/>
      <c r="B91" s="8"/>
      <c r="C91" s="8"/>
      <c r="D91" s="8"/>
      <c r="E91" s="29">
        <v>2070110</v>
      </c>
      <c r="F91" s="30" t="s">
        <v>102</v>
      </c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34" t="s">
        <v>2054</v>
      </c>
      <c r="X91" s="8" t="s">
        <v>2178</v>
      </c>
      <c r="Y91" s="8"/>
    </row>
    <row r="92" spans="1:25" x14ac:dyDescent="0.25">
      <c r="A92" s="8"/>
      <c r="B92" s="8"/>
      <c r="C92" s="8"/>
      <c r="D92" s="8"/>
      <c r="E92" s="29">
        <v>2080001</v>
      </c>
      <c r="F92" s="30" t="s">
        <v>103</v>
      </c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34" t="s">
        <v>2055</v>
      </c>
      <c r="X92" s="8" t="s">
        <v>2178</v>
      </c>
      <c r="Y92" s="8"/>
    </row>
    <row r="93" spans="1:25" x14ac:dyDescent="0.25">
      <c r="A93" s="8"/>
      <c r="B93" s="8"/>
      <c r="C93" s="8"/>
      <c r="D93" s="8"/>
      <c r="E93" s="29">
        <v>2080002</v>
      </c>
      <c r="F93" s="30" t="s">
        <v>104</v>
      </c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34" t="s">
        <v>2056</v>
      </c>
      <c r="X93" s="8" t="s">
        <v>2178</v>
      </c>
      <c r="Y93" s="8"/>
    </row>
    <row r="94" spans="1:25" x14ac:dyDescent="0.25">
      <c r="A94" s="8"/>
      <c r="B94" s="8"/>
      <c r="C94" s="8"/>
      <c r="D94" s="8"/>
      <c r="E94" s="29">
        <v>2080100</v>
      </c>
      <c r="F94" s="30" t="s">
        <v>105</v>
      </c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34" t="s">
        <v>2057</v>
      </c>
      <c r="X94" s="8" t="s">
        <v>2178</v>
      </c>
      <c r="Y94" s="8"/>
    </row>
    <row r="95" spans="1:25" x14ac:dyDescent="0.25">
      <c r="A95" s="8"/>
      <c r="B95" s="8"/>
      <c r="C95" s="8"/>
      <c r="D95" s="8"/>
      <c r="E95" s="29">
        <v>2080101</v>
      </c>
      <c r="F95" s="30" t="s">
        <v>106</v>
      </c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34" t="s">
        <v>2058</v>
      </c>
      <c r="X95" s="8" t="s">
        <v>2178</v>
      </c>
      <c r="Y95" s="8"/>
    </row>
    <row r="96" spans="1:25" x14ac:dyDescent="0.25">
      <c r="A96" s="8"/>
      <c r="B96" s="8"/>
      <c r="C96" s="8"/>
      <c r="D96" s="8"/>
      <c r="E96" s="29">
        <v>2080102</v>
      </c>
      <c r="F96" s="30" t="s">
        <v>107</v>
      </c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34" t="s">
        <v>2059</v>
      </c>
      <c r="X96" s="8" t="s">
        <v>2178</v>
      </c>
      <c r="Y96" s="8"/>
    </row>
    <row r="97" spans="1:25" x14ac:dyDescent="0.25">
      <c r="A97" s="8"/>
      <c r="B97" s="8"/>
      <c r="C97" s="8"/>
      <c r="D97" s="8"/>
      <c r="E97" s="29">
        <v>2080110</v>
      </c>
      <c r="F97" s="30" t="s">
        <v>104</v>
      </c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34" t="s">
        <v>2060</v>
      </c>
      <c r="X97" s="8" t="s">
        <v>2178</v>
      </c>
      <c r="Y97" s="8"/>
    </row>
    <row r="98" spans="1:25" x14ac:dyDescent="0.25">
      <c r="A98" s="8"/>
      <c r="B98" s="8"/>
      <c r="C98" s="8"/>
      <c r="D98" s="8"/>
      <c r="E98" s="29">
        <v>2080120</v>
      </c>
      <c r="F98" s="30" t="s">
        <v>103</v>
      </c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34" t="s">
        <v>1937</v>
      </c>
      <c r="X98" s="8" t="s">
        <v>2178</v>
      </c>
      <c r="Y98" s="8"/>
    </row>
    <row r="99" spans="1:25" x14ac:dyDescent="0.25">
      <c r="A99" s="8"/>
      <c r="B99" s="8"/>
      <c r="C99" s="8"/>
      <c r="D99" s="8"/>
      <c r="E99" s="29">
        <v>2111100</v>
      </c>
      <c r="F99" s="30" t="s">
        <v>108</v>
      </c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34" t="s">
        <v>2061</v>
      </c>
      <c r="X99" s="8" t="s">
        <v>2178</v>
      </c>
      <c r="Y99" s="8"/>
    </row>
    <row r="100" spans="1:25" x14ac:dyDescent="0.25">
      <c r="A100" s="8"/>
      <c r="B100" s="8"/>
      <c r="C100" s="8"/>
      <c r="D100" s="8"/>
      <c r="E100" s="29">
        <v>2111110</v>
      </c>
      <c r="F100" s="30" t="s">
        <v>108</v>
      </c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34" t="s">
        <v>2062</v>
      </c>
      <c r="X100" s="8" t="s">
        <v>2178</v>
      </c>
      <c r="Y100" s="8"/>
    </row>
    <row r="101" spans="1:25" x14ac:dyDescent="0.25">
      <c r="A101" s="8"/>
      <c r="B101" s="8"/>
      <c r="C101" s="8"/>
      <c r="D101" s="8"/>
      <c r="E101" s="29">
        <v>2112100</v>
      </c>
      <c r="F101" s="30" t="s">
        <v>109</v>
      </c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34" t="s">
        <v>2063</v>
      </c>
      <c r="X101" s="8" t="s">
        <v>2178</v>
      </c>
      <c r="Y101" s="8"/>
    </row>
    <row r="102" spans="1:25" x14ac:dyDescent="0.25">
      <c r="A102" s="8"/>
      <c r="B102" s="8"/>
      <c r="C102" s="8"/>
      <c r="D102" s="8"/>
      <c r="E102" s="29">
        <v>2112110</v>
      </c>
      <c r="F102" s="30" t="s">
        <v>109</v>
      </c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34" t="s">
        <v>2064</v>
      </c>
      <c r="X102" s="8" t="s">
        <v>2178</v>
      </c>
      <c r="Y102" s="8"/>
    </row>
    <row r="103" spans="1:25" x14ac:dyDescent="0.25">
      <c r="A103" s="8"/>
      <c r="B103" s="8"/>
      <c r="C103" s="8"/>
      <c r="D103" s="8"/>
      <c r="E103" s="29">
        <v>2120100</v>
      </c>
      <c r="F103" s="30" t="s">
        <v>110</v>
      </c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34" t="s">
        <v>2065</v>
      </c>
      <c r="X103" s="8" t="s">
        <v>2178</v>
      </c>
      <c r="Y103" s="8"/>
    </row>
    <row r="104" spans="1:25" x14ac:dyDescent="0.25">
      <c r="A104" s="8"/>
      <c r="B104" s="8"/>
      <c r="C104" s="8"/>
      <c r="D104" s="8"/>
      <c r="E104" s="29">
        <v>2120101</v>
      </c>
      <c r="F104" s="30" t="s">
        <v>111</v>
      </c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34" t="s">
        <v>2066</v>
      </c>
      <c r="X104" s="8" t="s">
        <v>2178</v>
      </c>
      <c r="Y104" s="8"/>
    </row>
    <row r="105" spans="1:25" x14ac:dyDescent="0.25">
      <c r="A105" s="8"/>
      <c r="B105" s="8"/>
      <c r="C105" s="8"/>
      <c r="D105" s="8"/>
      <c r="E105" s="29">
        <v>2120110</v>
      </c>
      <c r="F105" s="30" t="s">
        <v>110</v>
      </c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34" t="s">
        <v>2067</v>
      </c>
      <c r="X105" s="8" t="s">
        <v>2178</v>
      </c>
      <c r="Y105" s="8"/>
    </row>
    <row r="106" spans="1:25" x14ac:dyDescent="0.25">
      <c r="A106" s="8"/>
      <c r="B106" s="8"/>
      <c r="C106" s="8"/>
      <c r="D106" s="8"/>
      <c r="E106" s="29">
        <v>2131100</v>
      </c>
      <c r="F106" s="30" t="s">
        <v>112</v>
      </c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34" t="s">
        <v>2068</v>
      </c>
      <c r="X106" s="8" t="s">
        <v>2178</v>
      </c>
      <c r="Y106" s="8"/>
    </row>
    <row r="107" spans="1:25" x14ac:dyDescent="0.25">
      <c r="A107" s="8"/>
      <c r="B107" s="8"/>
      <c r="C107" s="8"/>
      <c r="D107" s="8"/>
      <c r="E107" s="29">
        <v>2131101</v>
      </c>
      <c r="F107" s="30" t="s">
        <v>113</v>
      </c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34" t="s">
        <v>2069</v>
      </c>
      <c r="X107" s="8" t="s">
        <v>2178</v>
      </c>
      <c r="Y107" s="8"/>
    </row>
    <row r="108" spans="1:25" x14ac:dyDescent="0.25">
      <c r="A108" s="8"/>
      <c r="B108" s="8"/>
      <c r="C108" s="8"/>
      <c r="D108" s="8"/>
      <c r="E108" s="29">
        <v>2131110</v>
      </c>
      <c r="F108" s="30" t="s">
        <v>112</v>
      </c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34" t="s">
        <v>2070</v>
      </c>
      <c r="X108" s="8" t="s">
        <v>2178</v>
      </c>
      <c r="Y108" s="8"/>
    </row>
    <row r="109" spans="1:25" x14ac:dyDescent="0.25">
      <c r="A109" s="8"/>
      <c r="B109" s="8"/>
      <c r="C109" s="8"/>
      <c r="D109" s="8"/>
      <c r="E109" s="29">
        <v>2135100</v>
      </c>
      <c r="F109" s="30" t="s">
        <v>114</v>
      </c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34" t="s">
        <v>2071</v>
      </c>
      <c r="X109" s="8" t="s">
        <v>2178</v>
      </c>
      <c r="Y109" s="8"/>
    </row>
    <row r="110" spans="1:25" x14ac:dyDescent="0.25">
      <c r="A110" s="8"/>
      <c r="B110" s="8"/>
      <c r="C110" s="8"/>
      <c r="D110" s="8"/>
      <c r="E110" s="29">
        <v>2135101</v>
      </c>
      <c r="F110" s="30" t="s">
        <v>115</v>
      </c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34" t="s">
        <v>2072</v>
      </c>
      <c r="X110" s="8" t="s">
        <v>2178</v>
      </c>
      <c r="Y110" s="8"/>
    </row>
    <row r="111" spans="1:25" x14ac:dyDescent="0.25">
      <c r="A111" s="8"/>
      <c r="B111" s="8"/>
      <c r="C111" s="8"/>
      <c r="D111" s="8"/>
      <c r="E111" s="29">
        <v>2135102</v>
      </c>
      <c r="F111" s="30" t="s">
        <v>116</v>
      </c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34" t="s">
        <v>2073</v>
      </c>
      <c r="X111" s="8" t="s">
        <v>2178</v>
      </c>
      <c r="Y111" s="8"/>
    </row>
    <row r="112" spans="1:25" x14ac:dyDescent="0.25">
      <c r="A112" s="8"/>
      <c r="B112" s="8"/>
      <c r="C112" s="8"/>
      <c r="D112" s="8"/>
      <c r="E112" s="29">
        <v>2135110</v>
      </c>
      <c r="F112" s="30" t="s">
        <v>114</v>
      </c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34" t="s">
        <v>2074</v>
      </c>
      <c r="X112" s="8" t="s">
        <v>2178</v>
      </c>
      <c r="Y112" s="8"/>
    </row>
    <row r="113" spans="1:25" x14ac:dyDescent="0.25">
      <c r="A113" s="8"/>
      <c r="B113" s="8"/>
      <c r="C113" s="8"/>
      <c r="D113" s="8"/>
      <c r="E113" s="29">
        <v>2138100</v>
      </c>
      <c r="F113" s="30" t="s">
        <v>117</v>
      </c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34" t="s">
        <v>2075</v>
      </c>
      <c r="X113" s="8" t="s">
        <v>2178</v>
      </c>
      <c r="Y113" s="8"/>
    </row>
    <row r="114" spans="1:25" x14ac:dyDescent="0.25">
      <c r="A114" s="8"/>
      <c r="B114" s="8"/>
      <c r="C114" s="8"/>
      <c r="D114" s="8"/>
      <c r="E114" s="29">
        <v>2138110</v>
      </c>
      <c r="F114" s="30" t="s">
        <v>117</v>
      </c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34" t="s">
        <v>2076</v>
      </c>
      <c r="X114" s="8" t="s">
        <v>2178</v>
      </c>
      <c r="Y114" s="8"/>
    </row>
    <row r="115" spans="1:25" x14ac:dyDescent="0.25">
      <c r="A115" s="8"/>
      <c r="B115" s="8"/>
      <c r="C115" s="8"/>
      <c r="D115" s="8"/>
      <c r="E115" s="29">
        <v>2153100</v>
      </c>
      <c r="F115" s="30" t="s">
        <v>118</v>
      </c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34" t="s">
        <v>2077</v>
      </c>
      <c r="X115" s="8" t="s">
        <v>2178</v>
      </c>
      <c r="Y115" s="8"/>
    </row>
    <row r="116" spans="1:25" x14ac:dyDescent="0.25">
      <c r="A116" s="8"/>
      <c r="B116" s="8"/>
      <c r="C116" s="8"/>
      <c r="D116" s="8"/>
      <c r="E116" s="29">
        <v>2153101</v>
      </c>
      <c r="F116" s="30" t="s">
        <v>119</v>
      </c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34" t="s">
        <v>2078</v>
      </c>
      <c r="X116" s="8" t="s">
        <v>2178</v>
      </c>
      <c r="Y116" s="8"/>
    </row>
    <row r="117" spans="1:25" x14ac:dyDescent="0.25">
      <c r="A117" s="8"/>
      <c r="B117" s="8"/>
      <c r="C117" s="8"/>
      <c r="D117" s="8"/>
      <c r="E117" s="29">
        <v>2153110</v>
      </c>
      <c r="F117" s="30" t="s">
        <v>118</v>
      </c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34" t="s">
        <v>2079</v>
      </c>
      <c r="X117" s="8" t="s">
        <v>2178</v>
      </c>
      <c r="Y117" s="8"/>
    </row>
    <row r="118" spans="1:25" x14ac:dyDescent="0.25">
      <c r="A118" s="8"/>
      <c r="B118" s="8"/>
      <c r="C118" s="8"/>
      <c r="D118" s="8"/>
      <c r="E118" s="29">
        <v>2154100</v>
      </c>
      <c r="F118" s="30" t="s">
        <v>120</v>
      </c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34" t="s">
        <v>2080</v>
      </c>
      <c r="X118" s="8" t="s">
        <v>2178</v>
      </c>
      <c r="Y118" s="8"/>
    </row>
    <row r="119" spans="1:25" x14ac:dyDescent="0.25">
      <c r="A119" s="8"/>
      <c r="B119" s="8"/>
      <c r="C119" s="8"/>
      <c r="D119" s="8"/>
      <c r="E119" s="29">
        <v>2154101</v>
      </c>
      <c r="F119" s="30" t="s">
        <v>121</v>
      </c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34" t="s">
        <v>2081</v>
      </c>
      <c r="X119" s="8" t="s">
        <v>2178</v>
      </c>
      <c r="Y119" s="8"/>
    </row>
    <row r="120" spans="1:25" x14ac:dyDescent="0.25">
      <c r="A120" s="8"/>
      <c r="B120" s="8"/>
      <c r="C120" s="8"/>
      <c r="D120" s="8"/>
      <c r="E120" s="29">
        <v>2154102</v>
      </c>
      <c r="F120" s="30" t="s">
        <v>122</v>
      </c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34" t="s">
        <v>2082</v>
      </c>
      <c r="X120" s="8" t="s">
        <v>2178</v>
      </c>
      <c r="Y120" s="8"/>
    </row>
    <row r="121" spans="1:25" x14ac:dyDescent="0.25">
      <c r="A121" s="8"/>
      <c r="B121" s="8"/>
      <c r="C121" s="8"/>
      <c r="D121" s="8"/>
      <c r="E121" s="29">
        <v>2154103</v>
      </c>
      <c r="F121" s="30" t="s">
        <v>123</v>
      </c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34" t="s">
        <v>2083</v>
      </c>
      <c r="X121" s="8" t="s">
        <v>2178</v>
      </c>
      <c r="Y121" s="8"/>
    </row>
    <row r="122" spans="1:25" x14ac:dyDescent="0.25">
      <c r="A122" s="8"/>
      <c r="B122" s="8"/>
      <c r="C122" s="8"/>
      <c r="D122" s="8"/>
      <c r="E122" s="29">
        <v>2154104</v>
      </c>
      <c r="F122" s="30" t="s">
        <v>124</v>
      </c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34" t="s">
        <v>2084</v>
      </c>
      <c r="X122" s="8" t="s">
        <v>2178</v>
      </c>
      <c r="Y122" s="8"/>
    </row>
    <row r="123" spans="1:25" x14ac:dyDescent="0.25">
      <c r="A123" s="8"/>
      <c r="B123" s="8"/>
      <c r="C123" s="8"/>
      <c r="D123" s="8"/>
      <c r="E123" s="29">
        <v>2154110</v>
      </c>
      <c r="F123" s="30" t="s">
        <v>125</v>
      </c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34" t="s">
        <v>2085</v>
      </c>
      <c r="X123" s="8" t="s">
        <v>2178</v>
      </c>
      <c r="Y123" s="8"/>
    </row>
    <row r="124" spans="1:25" x14ac:dyDescent="0.25">
      <c r="A124" s="8"/>
      <c r="B124" s="8"/>
      <c r="C124" s="8"/>
      <c r="D124" s="8"/>
      <c r="E124" s="29">
        <v>2157100</v>
      </c>
      <c r="F124" s="30" t="s">
        <v>126</v>
      </c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34" t="s">
        <v>2086</v>
      </c>
      <c r="X124" s="8" t="s">
        <v>2178</v>
      </c>
      <c r="Y124" s="8"/>
    </row>
    <row r="125" spans="1:25" x14ac:dyDescent="0.25">
      <c r="A125" s="8"/>
      <c r="B125" s="8"/>
      <c r="C125" s="8"/>
      <c r="D125" s="8"/>
      <c r="E125" s="29">
        <v>2157101</v>
      </c>
      <c r="F125" s="30" t="s">
        <v>127</v>
      </c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34" t="s">
        <v>2087</v>
      </c>
      <c r="X125" s="8" t="s">
        <v>2178</v>
      </c>
      <c r="Y125" s="8"/>
    </row>
    <row r="126" spans="1:25" x14ac:dyDescent="0.25">
      <c r="A126" s="8"/>
      <c r="B126" s="8"/>
      <c r="C126" s="8"/>
      <c r="D126" s="8"/>
      <c r="E126" s="29">
        <v>2157110</v>
      </c>
      <c r="F126" s="30" t="s">
        <v>126</v>
      </c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34" t="s">
        <v>2088</v>
      </c>
      <c r="X126" s="8" t="s">
        <v>2178</v>
      </c>
      <c r="Y126" s="8"/>
    </row>
    <row r="127" spans="1:25" x14ac:dyDescent="0.25">
      <c r="A127" s="8"/>
      <c r="B127" s="8"/>
      <c r="C127" s="8"/>
      <c r="D127" s="8"/>
      <c r="E127" s="29">
        <v>2181100</v>
      </c>
      <c r="F127" s="30" t="s">
        <v>128</v>
      </c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34" t="s">
        <v>2089</v>
      </c>
      <c r="X127" s="8" t="s">
        <v>2178</v>
      </c>
      <c r="Y127" s="8"/>
    </row>
    <row r="128" spans="1:25" x14ac:dyDescent="0.25">
      <c r="A128" s="8"/>
      <c r="B128" s="8"/>
      <c r="C128" s="8"/>
      <c r="D128" s="8"/>
      <c r="E128" s="29">
        <v>2181101</v>
      </c>
      <c r="F128" s="30" t="s">
        <v>129</v>
      </c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34" t="s">
        <v>2090</v>
      </c>
      <c r="X128" s="8" t="s">
        <v>2178</v>
      </c>
      <c r="Y128" s="8"/>
    </row>
    <row r="129" spans="1:25" x14ac:dyDescent="0.25">
      <c r="A129" s="8"/>
      <c r="B129" s="8"/>
      <c r="C129" s="8"/>
      <c r="D129" s="8"/>
      <c r="E129" s="29">
        <v>2181102</v>
      </c>
      <c r="F129" s="30" t="s">
        <v>130</v>
      </c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34" t="s">
        <v>2091</v>
      </c>
      <c r="X129" s="8" t="s">
        <v>2178</v>
      </c>
      <c r="Y129" s="8"/>
    </row>
    <row r="130" spans="1:25" x14ac:dyDescent="0.25">
      <c r="A130" s="8"/>
      <c r="B130" s="8"/>
      <c r="C130" s="8"/>
      <c r="D130" s="8"/>
      <c r="E130" s="29">
        <v>2181110</v>
      </c>
      <c r="F130" s="30" t="s">
        <v>128</v>
      </c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34" t="s">
        <v>2092</v>
      </c>
      <c r="X130" s="8" t="s">
        <v>2178</v>
      </c>
      <c r="Y130" s="8"/>
    </row>
    <row r="131" spans="1:25" x14ac:dyDescent="0.25">
      <c r="A131" s="8"/>
      <c r="B131" s="8"/>
      <c r="C131" s="8"/>
      <c r="D131" s="8"/>
      <c r="E131" s="29">
        <v>2182100</v>
      </c>
      <c r="F131" s="30" t="s">
        <v>131</v>
      </c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34" t="s">
        <v>2093</v>
      </c>
      <c r="X131" s="8" t="s">
        <v>2178</v>
      </c>
      <c r="Y131" s="8"/>
    </row>
    <row r="132" spans="1:25" x14ac:dyDescent="0.25">
      <c r="A132" s="8"/>
      <c r="B132" s="8"/>
      <c r="C132" s="8"/>
      <c r="D132" s="8"/>
      <c r="E132" s="29">
        <v>2182101</v>
      </c>
      <c r="F132" s="30" t="s">
        <v>132</v>
      </c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34" t="s">
        <v>2094</v>
      </c>
      <c r="X132" s="8" t="s">
        <v>2178</v>
      </c>
      <c r="Y132" s="8"/>
    </row>
    <row r="133" spans="1:25" x14ac:dyDescent="0.25">
      <c r="A133" s="8"/>
      <c r="B133" s="8"/>
      <c r="C133" s="8"/>
      <c r="D133" s="8"/>
      <c r="E133" s="29">
        <v>2182102</v>
      </c>
      <c r="F133" s="30" t="s">
        <v>133</v>
      </c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34" t="s">
        <v>2095</v>
      </c>
      <c r="X133" s="8" t="s">
        <v>2178</v>
      </c>
      <c r="Y133" s="8"/>
    </row>
    <row r="134" spans="1:25" x14ac:dyDescent="0.25">
      <c r="A134" s="8"/>
      <c r="B134" s="8"/>
      <c r="C134" s="8"/>
      <c r="D134" s="8"/>
      <c r="E134" s="29">
        <v>2182103</v>
      </c>
      <c r="F134" s="30" t="s">
        <v>134</v>
      </c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34" t="s">
        <v>2096</v>
      </c>
      <c r="X134" s="8" t="s">
        <v>2178</v>
      </c>
      <c r="Y134" s="8"/>
    </row>
    <row r="135" spans="1:25" x14ac:dyDescent="0.25">
      <c r="A135" s="8"/>
      <c r="B135" s="8"/>
      <c r="C135" s="8"/>
      <c r="D135" s="8"/>
      <c r="E135" s="29">
        <v>2182110</v>
      </c>
      <c r="F135" s="30" t="s">
        <v>131</v>
      </c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34" t="s">
        <v>2097</v>
      </c>
      <c r="X135" s="8" t="s">
        <v>2178</v>
      </c>
      <c r="Y135" s="8"/>
    </row>
    <row r="136" spans="1:25" x14ac:dyDescent="0.25">
      <c r="A136" s="8"/>
      <c r="B136" s="8"/>
      <c r="C136" s="8"/>
      <c r="D136" s="8"/>
      <c r="E136" s="29">
        <v>2182111</v>
      </c>
      <c r="F136" s="30" t="s">
        <v>132</v>
      </c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34" t="s">
        <v>2098</v>
      </c>
      <c r="X136" s="8" t="s">
        <v>2178</v>
      </c>
      <c r="Y136" s="8"/>
    </row>
    <row r="137" spans="1:25" x14ac:dyDescent="0.25">
      <c r="A137" s="8"/>
      <c r="B137" s="8"/>
      <c r="C137" s="8"/>
      <c r="D137" s="8"/>
      <c r="E137" s="29">
        <v>2182112</v>
      </c>
      <c r="F137" s="30" t="s">
        <v>133</v>
      </c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34" t="s">
        <v>2099</v>
      </c>
      <c r="X137" s="8" t="s">
        <v>2178</v>
      </c>
      <c r="Y137" s="8"/>
    </row>
    <row r="138" spans="1:25" x14ac:dyDescent="0.25">
      <c r="A138" s="8"/>
      <c r="B138" s="8"/>
      <c r="C138" s="8"/>
      <c r="D138" s="8"/>
      <c r="E138" s="29">
        <v>2183100</v>
      </c>
      <c r="F138" s="30" t="s">
        <v>135</v>
      </c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34" t="s">
        <v>2100</v>
      </c>
      <c r="X138" s="8" t="s">
        <v>2178</v>
      </c>
      <c r="Y138" s="8"/>
    </row>
    <row r="139" spans="1:25" x14ac:dyDescent="0.25">
      <c r="A139" s="8"/>
      <c r="B139" s="8"/>
      <c r="C139" s="8"/>
      <c r="D139" s="8"/>
      <c r="E139" s="29">
        <v>2183101</v>
      </c>
      <c r="F139" s="30" t="s">
        <v>136</v>
      </c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34" t="s">
        <v>2101</v>
      </c>
      <c r="X139" s="8" t="s">
        <v>2178</v>
      </c>
      <c r="Y139" s="8"/>
    </row>
    <row r="140" spans="1:25" x14ac:dyDescent="0.25">
      <c r="A140" s="8"/>
      <c r="B140" s="8"/>
      <c r="C140" s="8"/>
      <c r="D140" s="8"/>
      <c r="E140" s="29">
        <v>2183102</v>
      </c>
      <c r="F140" s="30" t="s">
        <v>137</v>
      </c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34" t="s">
        <v>2102</v>
      </c>
      <c r="X140" s="8" t="s">
        <v>2178</v>
      </c>
      <c r="Y140" s="8"/>
    </row>
    <row r="141" spans="1:25" x14ac:dyDescent="0.25">
      <c r="A141" s="8"/>
      <c r="B141" s="8"/>
      <c r="C141" s="8"/>
      <c r="D141" s="8"/>
      <c r="E141" s="29">
        <v>2183103</v>
      </c>
      <c r="F141" s="30" t="s">
        <v>138</v>
      </c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34" t="s">
        <v>2103</v>
      </c>
      <c r="X141" s="8" t="s">
        <v>2178</v>
      </c>
      <c r="Y141" s="8"/>
    </row>
    <row r="142" spans="1:25" x14ac:dyDescent="0.25">
      <c r="A142" s="8"/>
      <c r="B142" s="8"/>
      <c r="C142" s="8"/>
      <c r="D142" s="8"/>
      <c r="E142" s="29">
        <v>2183104</v>
      </c>
      <c r="F142" s="30" t="s">
        <v>139</v>
      </c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34" t="s">
        <v>2104</v>
      </c>
      <c r="X142" s="8" t="s">
        <v>2178</v>
      </c>
      <c r="Y142" s="8"/>
    </row>
    <row r="143" spans="1:25" x14ac:dyDescent="0.25">
      <c r="A143" s="8"/>
      <c r="B143" s="8"/>
      <c r="C143" s="8"/>
      <c r="D143" s="8"/>
      <c r="E143" s="29">
        <v>2183110</v>
      </c>
      <c r="F143" s="30" t="s">
        <v>135</v>
      </c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34" t="s">
        <v>2105</v>
      </c>
      <c r="X143" s="8" t="s">
        <v>2178</v>
      </c>
      <c r="Y143" s="8"/>
    </row>
    <row r="144" spans="1:25" x14ac:dyDescent="0.25">
      <c r="A144" s="8"/>
      <c r="B144" s="8"/>
      <c r="C144" s="8"/>
      <c r="D144" s="8"/>
      <c r="E144" s="29">
        <v>2183112</v>
      </c>
      <c r="F144" s="30" t="s">
        <v>138</v>
      </c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34" t="s">
        <v>2106</v>
      </c>
      <c r="X144" s="8" t="s">
        <v>2178</v>
      </c>
      <c r="Y144" s="8"/>
    </row>
    <row r="145" spans="1:25" x14ac:dyDescent="0.25">
      <c r="A145" s="8"/>
      <c r="B145" s="8"/>
      <c r="C145" s="8"/>
      <c r="D145" s="8"/>
      <c r="E145" s="29">
        <v>2184100</v>
      </c>
      <c r="F145" s="30" t="s">
        <v>140</v>
      </c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34" t="s">
        <v>2107</v>
      </c>
      <c r="X145" s="8" t="s">
        <v>2178</v>
      </c>
      <c r="Y145" s="8"/>
    </row>
    <row r="146" spans="1:25" x14ac:dyDescent="0.25">
      <c r="A146" s="8"/>
      <c r="B146" s="8"/>
      <c r="C146" s="8"/>
      <c r="D146" s="8"/>
      <c r="E146" s="29">
        <v>2184101</v>
      </c>
      <c r="F146" s="30" t="s">
        <v>141</v>
      </c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34" t="s">
        <v>2108</v>
      </c>
      <c r="X146" s="8" t="s">
        <v>2178</v>
      </c>
      <c r="Y146" s="8"/>
    </row>
    <row r="147" spans="1:25" x14ac:dyDescent="0.25">
      <c r="A147" s="8"/>
      <c r="B147" s="8"/>
      <c r="C147" s="8"/>
      <c r="D147" s="8"/>
      <c r="E147" s="29">
        <v>2184102</v>
      </c>
      <c r="F147" s="30" t="s">
        <v>142</v>
      </c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34" t="s">
        <v>2109</v>
      </c>
      <c r="X147" s="8" t="s">
        <v>2178</v>
      </c>
      <c r="Y147" s="8"/>
    </row>
    <row r="148" spans="1:25" x14ac:dyDescent="0.25">
      <c r="A148" s="8"/>
      <c r="B148" s="8"/>
      <c r="C148" s="8"/>
      <c r="D148" s="8"/>
      <c r="E148" s="29">
        <v>2184103</v>
      </c>
      <c r="F148" s="30" t="s">
        <v>143</v>
      </c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34" t="s">
        <v>2110</v>
      </c>
      <c r="X148" s="8" t="s">
        <v>2178</v>
      </c>
      <c r="Y148" s="8"/>
    </row>
    <row r="149" spans="1:25" x14ac:dyDescent="0.25">
      <c r="A149" s="8"/>
      <c r="B149" s="8"/>
      <c r="C149" s="8"/>
      <c r="D149" s="8"/>
      <c r="E149" s="29">
        <v>2184110</v>
      </c>
      <c r="F149" s="30" t="s">
        <v>140</v>
      </c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34" t="s">
        <v>2111</v>
      </c>
      <c r="X149" s="8" t="s">
        <v>2178</v>
      </c>
      <c r="Y149" s="8"/>
    </row>
    <row r="150" spans="1:25" x14ac:dyDescent="0.25">
      <c r="A150" s="8"/>
      <c r="B150" s="8"/>
      <c r="C150" s="8"/>
      <c r="D150" s="8"/>
      <c r="E150" s="29">
        <v>2184112</v>
      </c>
      <c r="F150" s="30" t="s">
        <v>143</v>
      </c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34"/>
      <c r="X150" s="8"/>
      <c r="Y150" s="8"/>
    </row>
    <row r="151" spans="1:25" x14ac:dyDescent="0.25">
      <c r="A151" s="8"/>
      <c r="B151" s="8"/>
      <c r="C151" s="8"/>
      <c r="D151" s="8"/>
      <c r="E151" s="29">
        <v>2188100</v>
      </c>
      <c r="F151" s="30" t="s">
        <v>144</v>
      </c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34"/>
      <c r="X151" s="8"/>
      <c r="Y151" s="8"/>
    </row>
    <row r="152" spans="1:25" x14ac:dyDescent="0.25">
      <c r="A152" s="8"/>
      <c r="B152" s="8"/>
      <c r="C152" s="8"/>
      <c r="D152" s="8"/>
      <c r="E152" s="29">
        <v>2188101</v>
      </c>
      <c r="F152" s="30" t="s">
        <v>145</v>
      </c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34"/>
      <c r="X152" s="8"/>
      <c r="Y152" s="8"/>
    </row>
    <row r="153" spans="1:25" x14ac:dyDescent="0.25">
      <c r="A153" s="8"/>
      <c r="B153" s="8"/>
      <c r="C153" s="8"/>
      <c r="D153" s="8"/>
      <c r="E153" s="29">
        <v>2188110</v>
      </c>
      <c r="F153" s="30" t="s">
        <v>144</v>
      </c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34"/>
      <c r="X153" s="8"/>
      <c r="Y153" s="8"/>
    </row>
    <row r="154" spans="1:25" x14ac:dyDescent="0.25">
      <c r="A154" s="8"/>
      <c r="B154" s="8"/>
      <c r="C154" s="8"/>
      <c r="D154" s="8"/>
      <c r="E154" s="29">
        <v>2312001</v>
      </c>
      <c r="F154" s="30" t="s">
        <v>146</v>
      </c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34"/>
      <c r="X154" s="8"/>
      <c r="Y154" s="8"/>
    </row>
    <row r="155" spans="1:25" x14ac:dyDescent="0.25">
      <c r="A155" s="8"/>
      <c r="B155" s="8"/>
      <c r="C155" s="8"/>
      <c r="D155" s="8"/>
      <c r="E155" s="29">
        <v>2315100</v>
      </c>
      <c r="F155" s="30" t="s">
        <v>147</v>
      </c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34"/>
      <c r="X155" s="8"/>
      <c r="Y155" s="8"/>
    </row>
    <row r="156" spans="1:25" x14ac:dyDescent="0.25">
      <c r="A156" s="8"/>
      <c r="B156" s="8"/>
      <c r="C156" s="8"/>
      <c r="D156" s="8"/>
      <c r="E156" s="29">
        <v>2315101</v>
      </c>
      <c r="F156" s="30" t="s">
        <v>148</v>
      </c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34"/>
      <c r="X156" s="8"/>
      <c r="Y156" s="8"/>
    </row>
    <row r="157" spans="1:25" x14ac:dyDescent="0.25">
      <c r="A157" s="8"/>
      <c r="B157" s="8"/>
      <c r="C157" s="8"/>
      <c r="D157" s="8"/>
      <c r="E157" s="29">
        <v>2318001</v>
      </c>
      <c r="F157" s="30" t="s">
        <v>149</v>
      </c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34"/>
      <c r="X157" s="8"/>
      <c r="Y157" s="8"/>
    </row>
    <row r="158" spans="1:25" x14ac:dyDescent="0.25">
      <c r="A158" s="8"/>
      <c r="B158" s="8"/>
      <c r="C158" s="8"/>
      <c r="D158" s="8"/>
      <c r="E158" s="29">
        <v>2318002</v>
      </c>
      <c r="F158" s="30" t="s">
        <v>150</v>
      </c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34"/>
      <c r="X158" s="8"/>
      <c r="Y158" s="8"/>
    </row>
    <row r="159" spans="1:25" x14ac:dyDescent="0.25">
      <c r="A159" s="8"/>
      <c r="B159" s="8"/>
      <c r="C159" s="8"/>
      <c r="D159" s="8"/>
      <c r="E159" s="29">
        <v>2318003</v>
      </c>
      <c r="F159" s="30" t="s">
        <v>151</v>
      </c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34"/>
      <c r="X159" s="8"/>
      <c r="Y159" s="8"/>
    </row>
    <row r="160" spans="1:25" x14ac:dyDescent="0.25">
      <c r="A160" s="8"/>
      <c r="B160" s="8"/>
      <c r="C160" s="8"/>
      <c r="D160" s="8"/>
      <c r="E160" s="29">
        <v>2318110</v>
      </c>
      <c r="F160" s="30" t="s">
        <v>152</v>
      </c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34"/>
      <c r="X160" s="8"/>
      <c r="Y160" s="8"/>
    </row>
    <row r="161" spans="1:25" x14ac:dyDescent="0.25">
      <c r="A161" s="8"/>
      <c r="B161" s="8"/>
      <c r="C161" s="8"/>
      <c r="D161" s="8"/>
      <c r="E161" s="29">
        <v>2328110</v>
      </c>
      <c r="F161" s="30" t="s">
        <v>153</v>
      </c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34"/>
      <c r="X161" s="8"/>
      <c r="Y161" s="8"/>
    </row>
    <row r="162" spans="1:25" x14ac:dyDescent="0.25">
      <c r="A162" s="8"/>
      <c r="B162" s="8"/>
      <c r="C162" s="8"/>
      <c r="D162" s="8"/>
      <c r="E162" s="29">
        <v>2372001</v>
      </c>
      <c r="F162" s="30" t="s">
        <v>154</v>
      </c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34"/>
      <c r="X162" s="8"/>
      <c r="Y162" s="8"/>
    </row>
    <row r="163" spans="1:25" x14ac:dyDescent="0.25">
      <c r="A163" s="8"/>
      <c r="B163" s="8"/>
      <c r="C163" s="8"/>
      <c r="D163" s="8"/>
      <c r="E163" s="29">
        <v>2388001</v>
      </c>
      <c r="F163" s="30" t="s">
        <v>155</v>
      </c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34"/>
      <c r="X163" s="8"/>
      <c r="Y163" s="8"/>
    </row>
    <row r="164" spans="1:25" x14ac:dyDescent="0.25">
      <c r="A164" s="8"/>
      <c r="B164" s="8"/>
      <c r="C164" s="8"/>
      <c r="D164" s="8"/>
      <c r="E164" s="29">
        <v>2388101</v>
      </c>
      <c r="F164" s="30" t="s">
        <v>156</v>
      </c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34"/>
      <c r="X164" s="8"/>
      <c r="Y164" s="8"/>
    </row>
    <row r="165" spans="1:25" x14ac:dyDescent="0.25">
      <c r="A165" s="8"/>
      <c r="B165" s="8"/>
      <c r="C165" s="8"/>
      <c r="D165" s="8"/>
      <c r="E165" s="29">
        <v>2612100</v>
      </c>
      <c r="F165" s="30" t="s">
        <v>157</v>
      </c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34"/>
      <c r="X165" s="8"/>
      <c r="Y165" s="8"/>
    </row>
    <row r="166" spans="1:25" x14ac:dyDescent="0.25">
      <c r="A166" s="8"/>
      <c r="B166" s="8"/>
      <c r="C166" s="8"/>
      <c r="D166" s="8"/>
      <c r="E166" s="29">
        <v>2612101</v>
      </c>
      <c r="F166" s="30" t="s">
        <v>158</v>
      </c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34"/>
      <c r="X166" s="8"/>
      <c r="Y166" s="8"/>
    </row>
    <row r="167" spans="1:25" x14ac:dyDescent="0.25">
      <c r="A167" s="8"/>
      <c r="B167" s="8"/>
      <c r="C167" s="8"/>
      <c r="D167" s="8"/>
      <c r="E167" s="29">
        <v>2612102</v>
      </c>
      <c r="F167" s="30" t="s">
        <v>159</v>
      </c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34"/>
      <c r="X167" s="8"/>
      <c r="Y167" s="8"/>
    </row>
    <row r="168" spans="1:25" x14ac:dyDescent="0.25">
      <c r="A168" s="8"/>
      <c r="B168" s="8"/>
      <c r="C168" s="8"/>
      <c r="D168" s="8"/>
      <c r="E168" s="29">
        <v>2612103</v>
      </c>
      <c r="F168" s="30" t="s">
        <v>160</v>
      </c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34"/>
      <c r="X168" s="8"/>
      <c r="Y168" s="8"/>
    </row>
    <row r="169" spans="1:25" x14ac:dyDescent="0.25">
      <c r="A169" s="8"/>
      <c r="B169" s="8"/>
      <c r="C169" s="8"/>
      <c r="D169" s="8"/>
      <c r="E169" s="29">
        <v>2612104</v>
      </c>
      <c r="F169" s="30" t="s">
        <v>161</v>
      </c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34"/>
      <c r="X169" s="8"/>
      <c r="Y169" s="8"/>
    </row>
    <row r="170" spans="1:25" x14ac:dyDescent="0.25">
      <c r="A170" s="8"/>
      <c r="B170" s="8"/>
      <c r="C170" s="8"/>
      <c r="D170" s="8"/>
      <c r="E170" s="29">
        <v>2612105</v>
      </c>
      <c r="F170" s="30" t="s">
        <v>162</v>
      </c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34"/>
      <c r="X170" s="8"/>
      <c r="Y170" s="8"/>
    </row>
    <row r="171" spans="1:25" x14ac:dyDescent="0.25">
      <c r="A171" s="8"/>
      <c r="B171" s="8"/>
      <c r="C171" s="8"/>
      <c r="D171" s="8"/>
      <c r="E171" s="29">
        <v>2675100</v>
      </c>
      <c r="F171" s="30" t="s">
        <v>163</v>
      </c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34"/>
      <c r="X171" s="8"/>
      <c r="Y171" s="8"/>
    </row>
    <row r="172" spans="1:25" x14ac:dyDescent="0.25">
      <c r="A172" s="8"/>
      <c r="B172" s="8"/>
      <c r="C172" s="8"/>
      <c r="D172" s="8"/>
      <c r="E172" s="29">
        <v>2675101</v>
      </c>
      <c r="F172" s="30" t="s">
        <v>164</v>
      </c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34"/>
      <c r="X172" s="8"/>
      <c r="Y172" s="8"/>
    </row>
    <row r="173" spans="1:25" x14ac:dyDescent="0.25">
      <c r="A173" s="8"/>
      <c r="B173" s="8"/>
      <c r="C173" s="8"/>
      <c r="D173" s="8"/>
      <c r="E173" s="29">
        <v>2675105</v>
      </c>
      <c r="F173" s="30" t="s">
        <v>165</v>
      </c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34"/>
      <c r="X173" s="8"/>
      <c r="Y173" s="8"/>
    </row>
    <row r="174" spans="1:25" x14ac:dyDescent="0.25">
      <c r="A174" s="8"/>
      <c r="B174" s="8"/>
      <c r="C174" s="8"/>
      <c r="D174" s="8"/>
      <c r="E174" s="29">
        <v>2692105</v>
      </c>
      <c r="F174" s="30" t="s">
        <v>166</v>
      </c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34"/>
      <c r="X174" s="8"/>
      <c r="Y174" s="8"/>
    </row>
    <row r="175" spans="1:25" x14ac:dyDescent="0.25">
      <c r="A175" s="8"/>
      <c r="B175" s="8"/>
      <c r="C175" s="8"/>
      <c r="D175" s="8"/>
      <c r="E175" s="29">
        <v>2710100</v>
      </c>
      <c r="F175" s="30" t="s">
        <v>167</v>
      </c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34"/>
      <c r="X175" s="8"/>
      <c r="Y175" s="8"/>
    </row>
    <row r="176" spans="1:25" x14ac:dyDescent="0.25">
      <c r="A176" s="8"/>
      <c r="B176" s="8"/>
      <c r="C176" s="8"/>
      <c r="D176" s="8"/>
      <c r="E176" s="29">
        <v>2743001</v>
      </c>
      <c r="F176" s="30" t="s">
        <v>168</v>
      </c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34"/>
      <c r="X176" s="8"/>
      <c r="Y176" s="8"/>
    </row>
    <row r="177" spans="1:25" x14ac:dyDescent="0.25">
      <c r="A177" s="8"/>
      <c r="B177" s="8"/>
      <c r="C177" s="8"/>
      <c r="D177" s="8"/>
      <c r="E177" s="29">
        <v>2743100</v>
      </c>
      <c r="F177" s="30" t="s">
        <v>169</v>
      </c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34"/>
      <c r="X177" s="8"/>
      <c r="Y177" s="8"/>
    </row>
    <row r="178" spans="1:25" x14ac:dyDescent="0.25">
      <c r="A178" s="8"/>
      <c r="B178" s="8"/>
      <c r="C178" s="8"/>
      <c r="D178" s="8"/>
      <c r="E178" s="29">
        <v>2743101</v>
      </c>
      <c r="F178" s="30" t="s">
        <v>170</v>
      </c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34"/>
      <c r="X178" s="8"/>
      <c r="Y178" s="8"/>
    </row>
    <row r="179" spans="1:25" x14ac:dyDescent="0.25">
      <c r="A179" s="8"/>
      <c r="B179" s="8"/>
      <c r="C179" s="8"/>
      <c r="D179" s="8"/>
      <c r="E179" s="29">
        <v>2743102</v>
      </c>
      <c r="F179" s="30" t="s">
        <v>171</v>
      </c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34"/>
      <c r="X179" s="8"/>
      <c r="Y179" s="8"/>
    </row>
    <row r="180" spans="1:25" x14ac:dyDescent="0.25">
      <c r="A180" s="8"/>
      <c r="B180" s="8"/>
      <c r="C180" s="8"/>
      <c r="D180" s="8"/>
      <c r="E180" s="29">
        <v>2743103</v>
      </c>
      <c r="F180" s="30" t="s">
        <v>172</v>
      </c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34"/>
      <c r="X180" s="8"/>
      <c r="Y180" s="8"/>
    </row>
    <row r="181" spans="1:25" x14ac:dyDescent="0.25">
      <c r="A181" s="8"/>
      <c r="B181" s="8"/>
      <c r="C181" s="8"/>
      <c r="D181" s="8"/>
      <c r="E181" s="29">
        <v>2743104</v>
      </c>
      <c r="F181" s="30" t="s">
        <v>173</v>
      </c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34"/>
      <c r="X181" s="8"/>
      <c r="Y181" s="8"/>
    </row>
    <row r="182" spans="1:25" x14ac:dyDescent="0.25">
      <c r="A182" s="8"/>
      <c r="B182" s="8"/>
      <c r="C182" s="8"/>
      <c r="D182" s="8"/>
      <c r="E182" s="29">
        <v>2751001</v>
      </c>
      <c r="F182" s="30" t="s">
        <v>174</v>
      </c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34"/>
      <c r="X182" s="8"/>
      <c r="Y182" s="8"/>
    </row>
    <row r="183" spans="1:25" x14ac:dyDescent="0.25">
      <c r="A183" s="8"/>
      <c r="B183" s="8"/>
      <c r="C183" s="8"/>
      <c r="D183" s="8"/>
      <c r="E183" s="29">
        <v>2751101</v>
      </c>
      <c r="F183" s="30" t="s">
        <v>175</v>
      </c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34"/>
      <c r="X183" s="8"/>
      <c r="Y183" s="8"/>
    </row>
    <row r="184" spans="1:25" x14ac:dyDescent="0.25">
      <c r="A184" s="8"/>
      <c r="B184" s="8"/>
      <c r="C184" s="8"/>
      <c r="D184" s="8"/>
      <c r="E184" s="29">
        <v>2760101</v>
      </c>
      <c r="F184" s="30" t="s">
        <v>176</v>
      </c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34"/>
      <c r="X184" s="8"/>
      <c r="Y184" s="8"/>
    </row>
    <row r="185" spans="1:25" x14ac:dyDescent="0.25">
      <c r="A185" s="8"/>
      <c r="B185" s="8"/>
      <c r="C185" s="8"/>
      <c r="D185" s="8"/>
      <c r="E185" s="29">
        <v>2805001</v>
      </c>
      <c r="F185" s="30" t="s">
        <v>177</v>
      </c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34"/>
      <c r="X185" s="8"/>
      <c r="Y185" s="8"/>
    </row>
    <row r="186" spans="1:25" x14ac:dyDescent="0.25">
      <c r="A186" s="8"/>
      <c r="B186" s="8"/>
      <c r="C186" s="8"/>
      <c r="D186" s="8"/>
      <c r="E186" s="29">
        <v>2805004</v>
      </c>
      <c r="F186" s="30" t="s">
        <v>178</v>
      </c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34"/>
      <c r="X186" s="8"/>
      <c r="Y186" s="8"/>
    </row>
    <row r="187" spans="1:25" x14ac:dyDescent="0.25">
      <c r="A187" s="8"/>
      <c r="B187" s="8"/>
      <c r="C187" s="8"/>
      <c r="D187" s="8"/>
      <c r="E187" s="29">
        <v>2805005</v>
      </c>
      <c r="F187" s="30" t="s">
        <v>179</v>
      </c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34"/>
      <c r="X187" s="8"/>
      <c r="Y187" s="8"/>
    </row>
    <row r="188" spans="1:25" x14ac:dyDescent="0.25">
      <c r="A188" s="8"/>
      <c r="B188" s="8"/>
      <c r="C188" s="8"/>
      <c r="D188" s="8"/>
      <c r="E188" s="29">
        <v>2805102</v>
      </c>
      <c r="F188" s="30" t="s">
        <v>180</v>
      </c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34"/>
      <c r="X188" s="8"/>
      <c r="Y188" s="8"/>
    </row>
    <row r="189" spans="1:25" x14ac:dyDescent="0.25">
      <c r="A189" s="8"/>
      <c r="B189" s="8"/>
      <c r="C189" s="8"/>
      <c r="D189" s="8"/>
      <c r="E189" s="29">
        <v>2806001</v>
      </c>
      <c r="F189" s="30" t="s">
        <v>181</v>
      </c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34"/>
      <c r="X189" s="8"/>
      <c r="Y189" s="8"/>
    </row>
    <row r="190" spans="1:25" x14ac:dyDescent="0.25">
      <c r="A190" s="8"/>
      <c r="B190" s="8"/>
      <c r="C190" s="8"/>
      <c r="D190" s="8"/>
      <c r="E190" s="29">
        <v>2808001</v>
      </c>
      <c r="F190" s="30" t="s">
        <v>182</v>
      </c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34"/>
      <c r="X190" s="8"/>
      <c r="Y190" s="8"/>
    </row>
    <row r="191" spans="1:25" x14ac:dyDescent="0.25">
      <c r="A191" s="8"/>
      <c r="B191" s="8"/>
      <c r="C191" s="8"/>
      <c r="D191" s="8"/>
      <c r="E191" s="29">
        <v>2808002</v>
      </c>
      <c r="F191" s="30" t="s">
        <v>183</v>
      </c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34"/>
      <c r="X191" s="8"/>
      <c r="Y191" s="8"/>
    </row>
    <row r="192" spans="1:25" x14ac:dyDescent="0.25">
      <c r="A192" s="8"/>
      <c r="B192" s="8"/>
      <c r="C192" s="8"/>
      <c r="D192" s="8"/>
      <c r="E192" s="29">
        <v>2808003</v>
      </c>
      <c r="F192" s="30" t="s">
        <v>184</v>
      </c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34"/>
      <c r="X192" s="8"/>
      <c r="Y192" s="8"/>
    </row>
    <row r="193" spans="1:25" x14ac:dyDescent="0.25">
      <c r="A193" s="8"/>
      <c r="B193" s="8"/>
      <c r="C193" s="8"/>
      <c r="D193" s="8"/>
      <c r="E193" s="29">
        <v>2808004</v>
      </c>
      <c r="F193" s="30" t="s">
        <v>185</v>
      </c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34"/>
      <c r="X193" s="8"/>
      <c r="Y193" s="8"/>
    </row>
    <row r="194" spans="1:25" x14ac:dyDescent="0.25">
      <c r="A194" s="8"/>
      <c r="B194" s="8"/>
      <c r="C194" s="8"/>
      <c r="D194" s="8"/>
      <c r="E194" s="29">
        <v>2808105</v>
      </c>
      <c r="F194" s="30" t="s">
        <v>186</v>
      </c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34"/>
      <c r="X194" s="8"/>
      <c r="Y194" s="8"/>
    </row>
    <row r="195" spans="1:25" x14ac:dyDescent="0.25">
      <c r="A195" s="8"/>
      <c r="B195" s="8"/>
      <c r="C195" s="8"/>
      <c r="D195" s="8"/>
      <c r="E195" s="29">
        <v>2808106</v>
      </c>
      <c r="F195" s="30" t="s">
        <v>187</v>
      </c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34"/>
      <c r="X195" s="8"/>
      <c r="Y195" s="8"/>
    </row>
    <row r="196" spans="1:25" x14ac:dyDescent="0.25">
      <c r="A196" s="8"/>
      <c r="B196" s="8"/>
      <c r="C196" s="8"/>
      <c r="D196" s="8"/>
      <c r="E196" s="29">
        <v>2808199</v>
      </c>
      <c r="F196" s="30" t="s">
        <v>188</v>
      </c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34"/>
      <c r="X196" s="8"/>
      <c r="Y196" s="8"/>
    </row>
    <row r="197" spans="1:25" x14ac:dyDescent="0.25">
      <c r="A197" s="8"/>
      <c r="B197" s="8"/>
      <c r="C197" s="8"/>
      <c r="D197" s="8"/>
      <c r="E197" s="29">
        <v>2811110</v>
      </c>
      <c r="F197" s="30" t="s">
        <v>189</v>
      </c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34"/>
      <c r="X197" s="8"/>
      <c r="Y197" s="8"/>
    </row>
    <row r="198" spans="1:25" x14ac:dyDescent="0.25">
      <c r="A198" s="8"/>
      <c r="B198" s="8"/>
      <c r="C198" s="8"/>
      <c r="D198" s="8"/>
      <c r="E198" s="29">
        <v>2811120</v>
      </c>
      <c r="F198" s="30" t="s">
        <v>190</v>
      </c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34"/>
      <c r="X198" s="8"/>
      <c r="Y198" s="8"/>
    </row>
    <row r="199" spans="1:25" x14ac:dyDescent="0.25">
      <c r="A199" s="8"/>
      <c r="B199" s="8"/>
      <c r="C199" s="8"/>
      <c r="D199" s="8"/>
      <c r="E199" s="29">
        <v>2812100</v>
      </c>
      <c r="F199" s="30" t="s">
        <v>191</v>
      </c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34"/>
      <c r="X199" s="8"/>
      <c r="Y199" s="8"/>
    </row>
    <row r="200" spans="1:25" x14ac:dyDescent="0.25">
      <c r="A200" s="8"/>
      <c r="B200" s="8"/>
      <c r="C200" s="8"/>
      <c r="D200" s="8"/>
      <c r="E200" s="29">
        <v>2812101</v>
      </c>
      <c r="F200" s="30" t="s">
        <v>192</v>
      </c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34"/>
      <c r="X200" s="8"/>
      <c r="Y200" s="8"/>
    </row>
    <row r="201" spans="1:25" x14ac:dyDescent="0.25">
      <c r="A201" s="8"/>
      <c r="B201" s="8"/>
      <c r="C201" s="8"/>
      <c r="D201" s="8"/>
      <c r="E201" s="29">
        <v>2813110</v>
      </c>
      <c r="F201" s="30" t="s">
        <v>193</v>
      </c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34"/>
      <c r="X201" s="8"/>
      <c r="Y201" s="8"/>
    </row>
    <row r="202" spans="1:25" x14ac:dyDescent="0.25">
      <c r="A202" s="8"/>
      <c r="B202" s="8"/>
      <c r="C202" s="8"/>
      <c r="D202" s="8"/>
      <c r="E202" s="29">
        <v>2813111</v>
      </c>
      <c r="F202" s="30" t="s">
        <v>194</v>
      </c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34"/>
      <c r="X202" s="8"/>
      <c r="Y202" s="8"/>
    </row>
    <row r="203" spans="1:25" x14ac:dyDescent="0.25">
      <c r="A203" s="8"/>
      <c r="B203" s="8"/>
      <c r="C203" s="8"/>
      <c r="D203" s="8"/>
      <c r="E203" s="29">
        <v>2813112</v>
      </c>
      <c r="F203" s="30" t="s">
        <v>195</v>
      </c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34"/>
      <c r="X203" s="8"/>
      <c r="Y203" s="8"/>
    </row>
    <row r="204" spans="1:25" x14ac:dyDescent="0.25">
      <c r="A204" s="8"/>
      <c r="B204" s="8"/>
      <c r="C204" s="8"/>
      <c r="D204" s="8"/>
      <c r="E204" s="29">
        <v>2813119</v>
      </c>
      <c r="F204" s="30" t="s">
        <v>196</v>
      </c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34"/>
      <c r="X204" s="8"/>
      <c r="Y204" s="8"/>
    </row>
    <row r="205" spans="1:25" x14ac:dyDescent="0.25">
      <c r="A205" s="8"/>
      <c r="B205" s="8"/>
      <c r="C205" s="8"/>
      <c r="D205" s="8"/>
      <c r="E205" s="29">
        <v>2813150</v>
      </c>
      <c r="F205" s="30" t="s">
        <v>197</v>
      </c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34"/>
      <c r="X205" s="8"/>
      <c r="Y205" s="8"/>
    </row>
    <row r="206" spans="1:25" x14ac:dyDescent="0.25">
      <c r="A206" s="8"/>
      <c r="B206" s="8"/>
      <c r="C206" s="8"/>
      <c r="D206" s="8"/>
      <c r="E206" s="29">
        <v>2813151</v>
      </c>
      <c r="F206" s="30" t="s">
        <v>198</v>
      </c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34"/>
      <c r="X206" s="8"/>
      <c r="Y206" s="8"/>
    </row>
    <row r="207" spans="1:25" x14ac:dyDescent="0.25">
      <c r="A207" s="8"/>
      <c r="B207" s="8"/>
      <c r="C207" s="8"/>
      <c r="D207" s="8"/>
      <c r="E207" s="29">
        <v>2813180</v>
      </c>
      <c r="F207" s="30" t="s">
        <v>199</v>
      </c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34"/>
      <c r="X207" s="8"/>
      <c r="Y207" s="8"/>
    </row>
    <row r="208" spans="1:25" x14ac:dyDescent="0.25">
      <c r="A208" s="8"/>
      <c r="B208" s="8"/>
      <c r="C208" s="8"/>
      <c r="D208" s="8"/>
      <c r="E208" s="29">
        <v>2815130</v>
      </c>
      <c r="F208" s="30" t="s">
        <v>200</v>
      </c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34"/>
      <c r="X208" s="8"/>
      <c r="Y208" s="8"/>
    </row>
    <row r="209" spans="1:25" x14ac:dyDescent="0.25">
      <c r="A209" s="8"/>
      <c r="B209" s="8"/>
      <c r="C209" s="8"/>
      <c r="D209" s="8"/>
      <c r="E209" s="29">
        <v>2815131</v>
      </c>
      <c r="F209" s="30" t="s">
        <v>201</v>
      </c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34"/>
      <c r="X209" s="8"/>
      <c r="Y209" s="8"/>
    </row>
    <row r="210" spans="1:25" x14ac:dyDescent="0.25">
      <c r="A210" s="8"/>
      <c r="B210" s="8"/>
      <c r="C210" s="8"/>
      <c r="D210" s="8"/>
      <c r="E210" s="29">
        <v>2815140</v>
      </c>
      <c r="F210" s="30" t="s">
        <v>202</v>
      </c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34"/>
      <c r="X210" s="8"/>
      <c r="Y210" s="8"/>
    </row>
    <row r="211" spans="1:25" x14ac:dyDescent="0.25">
      <c r="A211" s="8"/>
      <c r="B211" s="8"/>
      <c r="C211" s="8"/>
      <c r="D211" s="8"/>
      <c r="E211" s="29">
        <v>2815141</v>
      </c>
      <c r="F211" s="30" t="s">
        <v>203</v>
      </c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34"/>
      <c r="X211" s="8"/>
      <c r="Y211" s="8"/>
    </row>
    <row r="212" spans="1:25" x14ac:dyDescent="0.25">
      <c r="A212" s="8"/>
      <c r="B212" s="8"/>
      <c r="C212" s="8"/>
      <c r="D212" s="8"/>
      <c r="E212" s="29">
        <v>2815142</v>
      </c>
      <c r="F212" s="30" t="s">
        <v>204</v>
      </c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34"/>
      <c r="X212" s="8"/>
      <c r="Y212" s="8"/>
    </row>
    <row r="213" spans="1:25" x14ac:dyDescent="0.25">
      <c r="A213" s="8"/>
      <c r="B213" s="8"/>
      <c r="C213" s="8"/>
      <c r="D213" s="8"/>
      <c r="E213" s="29">
        <v>2815143</v>
      </c>
      <c r="F213" s="30" t="s">
        <v>205</v>
      </c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34"/>
      <c r="X213" s="8"/>
      <c r="Y213" s="8"/>
    </row>
    <row r="214" spans="1:25" x14ac:dyDescent="0.25">
      <c r="A214" s="8"/>
      <c r="B214" s="8"/>
      <c r="C214" s="8"/>
      <c r="D214" s="8"/>
      <c r="E214" s="29">
        <v>2815144</v>
      </c>
      <c r="F214" s="30" t="s">
        <v>206</v>
      </c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34"/>
      <c r="X214" s="8"/>
      <c r="Y214" s="8"/>
    </row>
    <row r="215" spans="1:25" x14ac:dyDescent="0.25">
      <c r="A215" s="8"/>
      <c r="B215" s="8"/>
      <c r="C215" s="8"/>
      <c r="D215" s="8"/>
      <c r="E215" s="29">
        <v>2815170</v>
      </c>
      <c r="F215" s="30" t="s">
        <v>207</v>
      </c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34"/>
      <c r="X215" s="8"/>
      <c r="Y215" s="8"/>
    </row>
    <row r="216" spans="1:25" x14ac:dyDescent="0.25">
      <c r="A216" s="8"/>
      <c r="B216" s="8"/>
      <c r="C216" s="8"/>
      <c r="D216" s="8"/>
      <c r="E216" s="29">
        <v>2815171</v>
      </c>
      <c r="F216" s="30" t="s">
        <v>208</v>
      </c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34"/>
      <c r="X216" s="8"/>
      <c r="Y216" s="8"/>
    </row>
    <row r="217" spans="1:25" x14ac:dyDescent="0.25">
      <c r="A217" s="8"/>
      <c r="B217" s="8"/>
      <c r="C217" s="8"/>
      <c r="D217" s="8"/>
      <c r="E217" s="29">
        <v>2815199</v>
      </c>
      <c r="F217" s="30" t="s">
        <v>209</v>
      </c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34"/>
      <c r="X217" s="8"/>
      <c r="Y217" s="8"/>
    </row>
    <row r="218" spans="1:25" x14ac:dyDescent="0.25">
      <c r="A218" s="8"/>
      <c r="B218" s="8"/>
      <c r="C218" s="8"/>
      <c r="D218" s="8"/>
      <c r="E218" s="29">
        <v>2818110</v>
      </c>
      <c r="F218" s="30" t="s">
        <v>210</v>
      </c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34"/>
      <c r="X218" s="8"/>
      <c r="Y218" s="8"/>
    </row>
    <row r="219" spans="1:25" x14ac:dyDescent="0.25">
      <c r="A219" s="8"/>
      <c r="B219" s="8"/>
      <c r="C219" s="8"/>
      <c r="D219" s="8"/>
      <c r="E219" s="29">
        <v>2818111</v>
      </c>
      <c r="F219" s="30" t="s">
        <v>211</v>
      </c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34"/>
      <c r="X219" s="8"/>
      <c r="Y219" s="8"/>
    </row>
    <row r="220" spans="1:25" x14ac:dyDescent="0.25">
      <c r="A220" s="8"/>
      <c r="B220" s="8"/>
      <c r="C220" s="8"/>
      <c r="D220" s="8"/>
      <c r="E220" s="29">
        <v>2818112</v>
      </c>
      <c r="F220" s="30" t="s">
        <v>212</v>
      </c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34"/>
      <c r="X220" s="8"/>
      <c r="Y220" s="8"/>
    </row>
    <row r="221" spans="1:25" x14ac:dyDescent="0.25">
      <c r="A221" s="8"/>
      <c r="B221" s="8"/>
      <c r="C221" s="8"/>
      <c r="D221" s="8"/>
      <c r="E221" s="29">
        <v>2818120</v>
      </c>
      <c r="F221" s="30" t="s">
        <v>213</v>
      </c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34"/>
      <c r="X221" s="8"/>
      <c r="Y221" s="8"/>
    </row>
    <row r="222" spans="1:25" x14ac:dyDescent="0.25">
      <c r="A222" s="8"/>
      <c r="B222" s="8"/>
      <c r="C222" s="8"/>
      <c r="D222" s="8"/>
      <c r="E222" s="29">
        <v>2818121</v>
      </c>
      <c r="F222" s="30" t="s">
        <v>214</v>
      </c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34"/>
      <c r="X222" s="8"/>
      <c r="Y222" s="8"/>
    </row>
    <row r="223" spans="1:25" x14ac:dyDescent="0.25">
      <c r="A223" s="8"/>
      <c r="B223" s="8"/>
      <c r="C223" s="8"/>
      <c r="D223" s="8"/>
      <c r="E223" s="29">
        <v>2818122</v>
      </c>
      <c r="F223" s="30" t="s">
        <v>215</v>
      </c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34"/>
      <c r="X223" s="8"/>
      <c r="Y223" s="8"/>
    </row>
    <row r="224" spans="1:25" x14ac:dyDescent="0.25">
      <c r="A224" s="8"/>
      <c r="B224" s="8"/>
      <c r="C224" s="8"/>
      <c r="D224" s="8"/>
      <c r="E224" s="29">
        <v>2818123</v>
      </c>
      <c r="F224" s="30" t="s">
        <v>216</v>
      </c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34"/>
      <c r="X224" s="8"/>
      <c r="Y224" s="8"/>
    </row>
    <row r="225" spans="1:25" x14ac:dyDescent="0.25">
      <c r="A225" s="8"/>
      <c r="B225" s="8"/>
      <c r="C225" s="8"/>
      <c r="D225" s="8"/>
      <c r="E225" s="29">
        <v>2818130</v>
      </c>
      <c r="F225" s="30" t="s">
        <v>217</v>
      </c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34"/>
      <c r="X225" s="8"/>
      <c r="Y225" s="8"/>
    </row>
    <row r="226" spans="1:25" x14ac:dyDescent="0.25">
      <c r="A226" s="8"/>
      <c r="B226" s="8"/>
      <c r="C226" s="8"/>
      <c r="D226" s="8"/>
      <c r="E226" s="29">
        <v>2818131</v>
      </c>
      <c r="F226" s="30" t="s">
        <v>218</v>
      </c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34"/>
      <c r="X226" s="8"/>
      <c r="Y226" s="8"/>
    </row>
    <row r="227" spans="1:25" x14ac:dyDescent="0.25">
      <c r="A227" s="8"/>
      <c r="B227" s="8"/>
      <c r="C227" s="8"/>
      <c r="D227" s="8"/>
      <c r="E227" s="29">
        <v>2818132</v>
      </c>
      <c r="F227" s="30" t="s">
        <v>219</v>
      </c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34"/>
      <c r="X227" s="8"/>
      <c r="Y227" s="8"/>
    </row>
    <row r="228" spans="1:25" x14ac:dyDescent="0.25">
      <c r="A228" s="8"/>
      <c r="B228" s="8"/>
      <c r="C228" s="8"/>
      <c r="D228" s="8"/>
      <c r="E228" s="29">
        <v>2818133</v>
      </c>
      <c r="F228" s="30" t="s">
        <v>220</v>
      </c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34"/>
      <c r="X228" s="8"/>
      <c r="Y228" s="8"/>
    </row>
    <row r="229" spans="1:25" x14ac:dyDescent="0.25">
      <c r="A229" s="8"/>
      <c r="B229" s="8"/>
      <c r="C229" s="8"/>
      <c r="D229" s="8"/>
      <c r="E229" s="29">
        <v>2818134</v>
      </c>
      <c r="F229" s="30" t="s">
        <v>221</v>
      </c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34"/>
      <c r="X229" s="8"/>
      <c r="Y229" s="8"/>
    </row>
    <row r="230" spans="1:25" x14ac:dyDescent="0.25">
      <c r="A230" s="8"/>
      <c r="B230" s="8"/>
      <c r="C230" s="8"/>
      <c r="D230" s="8"/>
      <c r="E230" s="29">
        <v>2818140</v>
      </c>
      <c r="F230" s="30" t="s">
        <v>222</v>
      </c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34"/>
      <c r="X230" s="8"/>
      <c r="Y230" s="8"/>
    </row>
    <row r="231" spans="1:25" x14ac:dyDescent="0.25">
      <c r="A231" s="8"/>
      <c r="B231" s="8"/>
      <c r="C231" s="8"/>
      <c r="D231" s="8"/>
      <c r="E231" s="29">
        <v>2818141</v>
      </c>
      <c r="F231" s="30" t="s">
        <v>223</v>
      </c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34"/>
      <c r="X231" s="8"/>
      <c r="Y231" s="8"/>
    </row>
    <row r="232" spans="1:25" x14ac:dyDescent="0.25">
      <c r="A232" s="8"/>
      <c r="B232" s="8"/>
      <c r="C232" s="8"/>
      <c r="D232" s="8"/>
      <c r="E232" s="29">
        <v>2818142</v>
      </c>
      <c r="F232" s="30" t="s">
        <v>224</v>
      </c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34"/>
      <c r="X232" s="8"/>
      <c r="Y232" s="8"/>
    </row>
    <row r="233" spans="1:25" x14ac:dyDescent="0.25">
      <c r="A233" s="8"/>
      <c r="B233" s="8"/>
      <c r="C233" s="8"/>
      <c r="D233" s="8"/>
      <c r="E233" s="29">
        <v>2818143</v>
      </c>
      <c r="F233" s="30" t="s">
        <v>224</v>
      </c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34"/>
      <c r="X233" s="8"/>
      <c r="Y233" s="8"/>
    </row>
    <row r="234" spans="1:25" x14ac:dyDescent="0.25">
      <c r="A234" s="8"/>
      <c r="B234" s="8"/>
      <c r="C234" s="8"/>
      <c r="D234" s="8"/>
      <c r="E234" s="29">
        <v>2818180</v>
      </c>
      <c r="F234" s="30" t="s">
        <v>225</v>
      </c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34"/>
      <c r="X234" s="8"/>
      <c r="Y234" s="8"/>
    </row>
    <row r="235" spans="1:25" x14ac:dyDescent="0.25">
      <c r="A235" s="8"/>
      <c r="B235" s="8"/>
      <c r="C235" s="8"/>
      <c r="D235" s="8"/>
      <c r="E235" s="29">
        <v>2818181</v>
      </c>
      <c r="F235" s="30" t="s">
        <v>226</v>
      </c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34"/>
      <c r="X235" s="8"/>
      <c r="Y235" s="8"/>
    </row>
    <row r="236" spans="1:25" x14ac:dyDescent="0.25">
      <c r="A236" s="8"/>
      <c r="B236" s="8"/>
      <c r="C236" s="8"/>
      <c r="D236" s="8"/>
      <c r="E236" s="29">
        <v>2905170</v>
      </c>
      <c r="F236" s="30" t="s">
        <v>227</v>
      </c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34"/>
      <c r="X236" s="8"/>
      <c r="Y236" s="8"/>
    </row>
    <row r="237" spans="1:25" x14ac:dyDescent="0.25">
      <c r="A237" s="8"/>
      <c r="B237" s="8"/>
      <c r="C237" s="8"/>
      <c r="D237" s="8"/>
      <c r="E237" s="29">
        <v>2911100</v>
      </c>
      <c r="F237" s="30" t="s">
        <v>228</v>
      </c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34"/>
      <c r="X237" s="8"/>
      <c r="Y237" s="8"/>
    </row>
    <row r="238" spans="1:25" x14ac:dyDescent="0.25">
      <c r="A238" s="8"/>
      <c r="B238" s="8"/>
      <c r="C238" s="8"/>
      <c r="D238" s="8"/>
      <c r="E238" s="29">
        <v>2913111</v>
      </c>
      <c r="F238" s="30" t="s">
        <v>229</v>
      </c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34"/>
      <c r="X238" s="8"/>
      <c r="Y238" s="8"/>
    </row>
    <row r="239" spans="1:25" x14ac:dyDescent="0.25">
      <c r="A239" s="8"/>
      <c r="B239" s="8"/>
      <c r="C239" s="8"/>
      <c r="D239" s="8"/>
      <c r="E239" s="29">
        <v>2915101</v>
      </c>
      <c r="F239" s="30" t="s">
        <v>230</v>
      </c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34"/>
      <c r="X239" s="8"/>
      <c r="Y239" s="8"/>
    </row>
    <row r="240" spans="1:25" x14ac:dyDescent="0.25">
      <c r="A240" s="8"/>
      <c r="B240" s="8"/>
      <c r="C240" s="8"/>
      <c r="D240" s="8"/>
      <c r="E240" s="29">
        <v>2931100</v>
      </c>
      <c r="F240" s="30" t="s">
        <v>231</v>
      </c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34"/>
      <c r="X240" s="8"/>
      <c r="Y240" s="8"/>
    </row>
    <row r="241" spans="1:25" x14ac:dyDescent="0.25">
      <c r="A241" s="8"/>
      <c r="B241" s="8"/>
      <c r="C241" s="8"/>
      <c r="D241" s="8"/>
      <c r="E241" s="29">
        <v>2932100</v>
      </c>
      <c r="F241" s="30" t="s">
        <v>232</v>
      </c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34"/>
      <c r="X241" s="8"/>
      <c r="Y241" s="8"/>
    </row>
    <row r="242" spans="1:25" x14ac:dyDescent="0.25">
      <c r="A242" s="8"/>
      <c r="B242" s="8"/>
      <c r="C242" s="8"/>
      <c r="D242" s="8"/>
      <c r="E242" s="29">
        <v>2961100</v>
      </c>
      <c r="F242" s="30" t="s">
        <v>233</v>
      </c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34"/>
      <c r="X242" s="8"/>
      <c r="Y242" s="8"/>
    </row>
    <row r="243" spans="1:25" x14ac:dyDescent="0.25">
      <c r="A243" s="8"/>
      <c r="B243" s="8"/>
      <c r="C243" s="8"/>
      <c r="D243" s="8"/>
      <c r="E243" s="29">
        <v>2961101</v>
      </c>
      <c r="F243" s="30" t="s">
        <v>234</v>
      </c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34"/>
      <c r="X243" s="8"/>
      <c r="Y243" s="8"/>
    </row>
    <row r="244" spans="1:25" x14ac:dyDescent="0.25">
      <c r="A244" s="8"/>
      <c r="B244" s="8"/>
      <c r="C244" s="8"/>
      <c r="D244" s="8"/>
      <c r="E244" s="29">
        <v>2961102</v>
      </c>
      <c r="F244" s="30" t="s">
        <v>235</v>
      </c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34"/>
      <c r="X244" s="8"/>
      <c r="Y244" s="8"/>
    </row>
    <row r="245" spans="1:25" x14ac:dyDescent="0.25">
      <c r="A245" s="8"/>
      <c r="B245" s="8"/>
      <c r="C245" s="8"/>
      <c r="D245" s="8"/>
      <c r="E245" s="29">
        <v>2967150</v>
      </c>
      <c r="F245" s="30" t="s">
        <v>236</v>
      </c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34"/>
      <c r="X245" s="8"/>
      <c r="Y245" s="8"/>
    </row>
    <row r="246" spans="1:25" x14ac:dyDescent="0.25">
      <c r="A246" s="8"/>
      <c r="B246" s="8"/>
      <c r="C246" s="8"/>
      <c r="D246" s="8"/>
      <c r="E246" s="29">
        <v>2971100</v>
      </c>
      <c r="F246" s="30" t="s">
        <v>237</v>
      </c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34"/>
      <c r="X246" s="8"/>
      <c r="Y246" s="8"/>
    </row>
    <row r="247" spans="1:25" x14ac:dyDescent="0.25">
      <c r="A247" s="8"/>
      <c r="B247" s="8"/>
      <c r="C247" s="8"/>
      <c r="D247" s="8"/>
      <c r="E247" s="29">
        <v>2971101</v>
      </c>
      <c r="F247" s="30" t="s">
        <v>238</v>
      </c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34"/>
      <c r="X247" s="8"/>
      <c r="Y247" s="8"/>
    </row>
    <row r="248" spans="1:25" x14ac:dyDescent="0.25">
      <c r="A248" s="8"/>
      <c r="B248" s="8"/>
      <c r="C248" s="8"/>
      <c r="D248" s="8"/>
      <c r="E248" s="29">
        <v>2971102</v>
      </c>
      <c r="F248" s="30" t="s">
        <v>239</v>
      </c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34"/>
      <c r="X248" s="8"/>
      <c r="Y248" s="8"/>
    </row>
    <row r="249" spans="1:25" x14ac:dyDescent="0.25">
      <c r="A249" s="8"/>
      <c r="B249" s="8"/>
      <c r="C249" s="8"/>
      <c r="D249" s="8"/>
      <c r="E249" s="29">
        <v>3110001</v>
      </c>
      <c r="F249" s="30" t="s">
        <v>240</v>
      </c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34"/>
      <c r="X249" s="8"/>
      <c r="Y249" s="8"/>
    </row>
    <row r="250" spans="1:25" x14ac:dyDescent="0.25">
      <c r="A250" s="8"/>
      <c r="B250" s="8"/>
      <c r="C250" s="8"/>
      <c r="D250" s="8"/>
      <c r="E250" s="29">
        <v>3110012</v>
      </c>
      <c r="F250" s="30" t="s">
        <v>241</v>
      </c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34"/>
      <c r="X250" s="8"/>
      <c r="Y250" s="8"/>
    </row>
    <row r="251" spans="1:25" x14ac:dyDescent="0.25">
      <c r="A251" s="8"/>
      <c r="B251" s="8"/>
      <c r="C251" s="8"/>
      <c r="D251" s="8"/>
      <c r="E251" s="29">
        <v>3110105</v>
      </c>
      <c r="F251" s="30" t="s">
        <v>242</v>
      </c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34"/>
      <c r="X251" s="8"/>
      <c r="Y251" s="8"/>
    </row>
    <row r="252" spans="1:25" x14ac:dyDescent="0.25">
      <c r="A252" s="8"/>
      <c r="B252" s="8"/>
      <c r="C252" s="8"/>
      <c r="D252" s="8"/>
      <c r="E252" s="29">
        <v>3110106</v>
      </c>
      <c r="F252" s="30" t="s">
        <v>243</v>
      </c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34"/>
      <c r="X252" s="8"/>
      <c r="Y252" s="8"/>
    </row>
    <row r="253" spans="1:25" x14ac:dyDescent="0.25">
      <c r="A253" s="8"/>
      <c r="B253" s="8"/>
      <c r="C253" s="8"/>
      <c r="D253" s="8"/>
      <c r="E253" s="29">
        <v>3110110</v>
      </c>
      <c r="F253" s="30" t="s">
        <v>244</v>
      </c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34"/>
      <c r="X253" s="8"/>
      <c r="Y253" s="8"/>
    </row>
    <row r="254" spans="1:25" x14ac:dyDescent="0.25">
      <c r="A254" s="8"/>
      <c r="B254" s="8"/>
      <c r="C254" s="8"/>
      <c r="D254" s="8"/>
      <c r="E254" s="29">
        <v>3110111</v>
      </c>
      <c r="F254" s="30" t="s">
        <v>245</v>
      </c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34"/>
      <c r="X254" s="8"/>
      <c r="Y254" s="8"/>
    </row>
    <row r="255" spans="1:25" x14ac:dyDescent="0.25">
      <c r="A255" s="8"/>
      <c r="B255" s="8"/>
      <c r="C255" s="8"/>
      <c r="D255" s="8"/>
      <c r="E255" s="29">
        <v>3210001</v>
      </c>
      <c r="F255" s="30" t="s">
        <v>246</v>
      </c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34"/>
      <c r="X255" s="8"/>
      <c r="Y255" s="8"/>
    </row>
    <row r="256" spans="1:25" x14ac:dyDescent="0.25">
      <c r="A256" s="8"/>
      <c r="B256" s="8"/>
      <c r="C256" s="8"/>
      <c r="D256" s="8"/>
      <c r="E256" s="29">
        <v>3210002</v>
      </c>
      <c r="F256" s="30" t="s">
        <v>247</v>
      </c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34"/>
      <c r="X256" s="8"/>
      <c r="Y256" s="8"/>
    </row>
    <row r="257" spans="1:25" x14ac:dyDescent="0.25">
      <c r="A257" s="8"/>
      <c r="B257" s="8"/>
      <c r="C257" s="8"/>
      <c r="D257" s="8"/>
      <c r="E257" s="29">
        <v>3220001</v>
      </c>
      <c r="F257" s="30" t="s">
        <v>248</v>
      </c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34"/>
      <c r="X257" s="8"/>
      <c r="Y257" s="8"/>
    </row>
    <row r="258" spans="1:25" x14ac:dyDescent="0.25">
      <c r="A258" s="8"/>
      <c r="B258" s="8"/>
      <c r="C258" s="8"/>
      <c r="D258" s="8"/>
      <c r="E258" s="29">
        <v>3220002</v>
      </c>
      <c r="F258" s="30" t="s">
        <v>249</v>
      </c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34"/>
      <c r="X258" s="8"/>
      <c r="Y258" s="8"/>
    </row>
    <row r="259" spans="1:25" x14ac:dyDescent="0.25">
      <c r="A259" s="8"/>
      <c r="B259" s="8"/>
      <c r="C259" s="8"/>
      <c r="D259" s="8"/>
      <c r="E259" s="29">
        <v>3220196</v>
      </c>
      <c r="F259" s="30" t="s">
        <v>250</v>
      </c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34"/>
      <c r="X259" s="8"/>
      <c r="Y259" s="8"/>
    </row>
    <row r="260" spans="1:25" x14ac:dyDescent="0.25">
      <c r="A260" s="8"/>
      <c r="B260" s="8"/>
      <c r="C260" s="8"/>
      <c r="D260" s="8"/>
      <c r="E260" s="29">
        <v>3260001</v>
      </c>
      <c r="F260" s="30" t="s">
        <v>251</v>
      </c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34"/>
      <c r="X260" s="8"/>
      <c r="Y260" s="8"/>
    </row>
    <row r="261" spans="1:25" x14ac:dyDescent="0.25">
      <c r="A261" s="8"/>
      <c r="B261" s="8"/>
      <c r="C261" s="8"/>
      <c r="D261" s="8"/>
      <c r="E261" s="29">
        <v>3310001</v>
      </c>
      <c r="F261" s="30" t="s">
        <v>252</v>
      </c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34"/>
      <c r="X261" s="8"/>
      <c r="Y261" s="8"/>
    </row>
    <row r="262" spans="1:25" x14ac:dyDescent="0.25">
      <c r="A262" s="8"/>
      <c r="B262" s="8"/>
      <c r="C262" s="8"/>
      <c r="D262" s="8"/>
      <c r="E262" s="29">
        <v>3510001</v>
      </c>
      <c r="F262" s="30" t="s">
        <v>253</v>
      </c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34"/>
      <c r="X262" s="8"/>
      <c r="Y262" s="8"/>
    </row>
    <row r="263" spans="1:25" x14ac:dyDescent="0.25">
      <c r="A263" s="8"/>
      <c r="B263" s="8"/>
      <c r="C263" s="8"/>
      <c r="D263" s="8"/>
      <c r="E263" s="29">
        <v>3510105</v>
      </c>
      <c r="F263" s="30" t="s">
        <v>254</v>
      </c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34"/>
      <c r="X263" s="8"/>
      <c r="Y263" s="8"/>
    </row>
    <row r="264" spans="1:25" x14ac:dyDescent="0.25">
      <c r="A264" s="8"/>
      <c r="B264" s="8"/>
      <c r="C264" s="8"/>
      <c r="D264" s="8"/>
      <c r="E264" s="29">
        <v>3510106</v>
      </c>
      <c r="F264" s="30" t="s">
        <v>255</v>
      </c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34"/>
      <c r="X264" s="8"/>
      <c r="Y264" s="8"/>
    </row>
    <row r="265" spans="1:25" x14ac:dyDescent="0.25">
      <c r="A265" s="8"/>
      <c r="B265" s="8"/>
      <c r="C265" s="8"/>
      <c r="D265" s="8"/>
      <c r="E265" s="29">
        <v>3510110</v>
      </c>
      <c r="F265" s="30" t="s">
        <v>245</v>
      </c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34"/>
      <c r="X265" s="8"/>
      <c r="Y265" s="8"/>
    </row>
    <row r="266" spans="1:25" x14ac:dyDescent="0.25">
      <c r="A266" s="8"/>
      <c r="B266" s="8"/>
      <c r="C266" s="8"/>
      <c r="D266" s="8"/>
      <c r="E266" s="29">
        <v>3510111</v>
      </c>
      <c r="F266" s="30" t="s">
        <v>256</v>
      </c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34"/>
      <c r="X266" s="8"/>
      <c r="Y266" s="8"/>
    </row>
    <row r="267" spans="1:25" x14ac:dyDescent="0.25">
      <c r="A267" s="8"/>
      <c r="B267" s="8"/>
      <c r="C267" s="8"/>
      <c r="D267" s="8"/>
      <c r="E267" s="29">
        <v>3550001</v>
      </c>
      <c r="F267" s="30" t="s">
        <v>257</v>
      </c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34"/>
      <c r="X267" s="8"/>
      <c r="Y267" s="8"/>
    </row>
    <row r="268" spans="1:25" x14ac:dyDescent="0.25">
      <c r="A268" s="8"/>
      <c r="B268" s="8"/>
      <c r="C268" s="8"/>
      <c r="D268" s="8"/>
      <c r="E268" s="29">
        <v>3550101</v>
      </c>
      <c r="F268" s="30" t="s">
        <v>258</v>
      </c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34"/>
      <c r="X268" s="8"/>
      <c r="Y268" s="8"/>
    </row>
    <row r="269" spans="1:25" x14ac:dyDescent="0.25">
      <c r="A269" s="8"/>
      <c r="B269" s="8"/>
      <c r="C269" s="8"/>
      <c r="D269" s="8"/>
      <c r="E269" s="29">
        <v>3550102</v>
      </c>
      <c r="F269" s="30" t="s">
        <v>259</v>
      </c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34"/>
      <c r="X269" s="8"/>
      <c r="Y269" s="8"/>
    </row>
    <row r="270" spans="1:25" x14ac:dyDescent="0.25">
      <c r="A270" s="8"/>
      <c r="B270" s="8"/>
      <c r="C270" s="8"/>
      <c r="D270" s="8"/>
      <c r="E270" s="29">
        <v>3550103</v>
      </c>
      <c r="F270" s="30" t="s">
        <v>260</v>
      </c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34"/>
      <c r="X270" s="8"/>
      <c r="Y270" s="8"/>
    </row>
    <row r="271" spans="1:25" x14ac:dyDescent="0.25">
      <c r="A271" s="8"/>
      <c r="B271" s="8"/>
      <c r="C271" s="8"/>
      <c r="D271" s="8"/>
      <c r="E271" s="29">
        <v>3550104</v>
      </c>
      <c r="F271" s="30" t="s">
        <v>261</v>
      </c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34"/>
      <c r="X271" s="8"/>
      <c r="Y271" s="8"/>
    </row>
    <row r="272" spans="1:25" x14ac:dyDescent="0.25">
      <c r="A272" s="8"/>
      <c r="B272" s="8"/>
      <c r="C272" s="8"/>
      <c r="D272" s="8"/>
      <c r="E272" s="29">
        <v>3550112</v>
      </c>
      <c r="F272" s="30" t="s">
        <v>262</v>
      </c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34"/>
      <c r="X272" s="8"/>
      <c r="Y272" s="8"/>
    </row>
    <row r="273" spans="1:25" x14ac:dyDescent="0.25">
      <c r="A273" s="8"/>
      <c r="B273" s="8"/>
      <c r="C273" s="8"/>
      <c r="D273" s="8"/>
      <c r="E273" s="29">
        <v>3710001</v>
      </c>
      <c r="F273" s="30" t="s">
        <v>263</v>
      </c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34"/>
      <c r="X273" s="8"/>
      <c r="Y273" s="8"/>
    </row>
    <row r="274" spans="1:25" x14ac:dyDescent="0.25">
      <c r="A274" s="8"/>
      <c r="B274" s="8"/>
      <c r="C274" s="8"/>
      <c r="D274" s="8"/>
      <c r="E274" s="29">
        <v>3710101</v>
      </c>
      <c r="F274" s="30" t="s">
        <v>264</v>
      </c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34"/>
      <c r="X274" s="8"/>
      <c r="Y274" s="8"/>
    </row>
    <row r="275" spans="1:25" x14ac:dyDescent="0.25">
      <c r="A275" s="8"/>
      <c r="B275" s="8"/>
      <c r="C275" s="8"/>
      <c r="D275" s="8"/>
      <c r="E275" s="29">
        <v>3710102</v>
      </c>
      <c r="F275" s="30" t="s">
        <v>265</v>
      </c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34"/>
      <c r="X275" s="8"/>
      <c r="Y275" s="8"/>
    </row>
    <row r="276" spans="1:25" x14ac:dyDescent="0.25">
      <c r="A276" s="8"/>
      <c r="B276" s="8"/>
      <c r="C276" s="8"/>
      <c r="D276" s="8"/>
      <c r="E276" s="29">
        <v>3710198</v>
      </c>
      <c r="F276" s="30" t="s">
        <v>266</v>
      </c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34"/>
      <c r="X276" s="8"/>
      <c r="Y276" s="8"/>
    </row>
    <row r="277" spans="1:25" x14ac:dyDescent="0.25">
      <c r="A277" s="8"/>
      <c r="B277" s="8"/>
      <c r="C277" s="8"/>
      <c r="D277" s="8"/>
      <c r="E277" s="29">
        <v>3710199</v>
      </c>
      <c r="F277" s="30" t="s">
        <v>267</v>
      </c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34"/>
      <c r="X277" s="8"/>
      <c r="Y277" s="8"/>
    </row>
    <row r="278" spans="1:25" x14ac:dyDescent="0.25">
      <c r="A278" s="8"/>
      <c r="B278" s="8"/>
      <c r="C278" s="8"/>
      <c r="D278" s="8"/>
      <c r="E278" s="29">
        <v>3911001</v>
      </c>
      <c r="F278" s="30" t="s">
        <v>268</v>
      </c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34"/>
      <c r="X278" s="8"/>
      <c r="Y278" s="8"/>
    </row>
    <row r="279" spans="1:25" x14ac:dyDescent="0.25">
      <c r="A279" s="8"/>
      <c r="B279" s="8"/>
      <c r="C279" s="8"/>
      <c r="D279" s="8"/>
      <c r="E279" s="29">
        <v>3921001</v>
      </c>
      <c r="F279" s="30" t="s">
        <v>269</v>
      </c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34"/>
      <c r="X279" s="8"/>
      <c r="Y279" s="8"/>
    </row>
    <row r="280" spans="1:25" x14ac:dyDescent="0.25">
      <c r="A280" s="8"/>
      <c r="B280" s="8"/>
      <c r="C280" s="8"/>
      <c r="D280" s="8"/>
      <c r="E280" s="29">
        <v>3921002</v>
      </c>
      <c r="F280" s="30" t="s">
        <v>270</v>
      </c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34"/>
      <c r="X280" s="8"/>
      <c r="Y280" s="8"/>
    </row>
    <row r="281" spans="1:25" x14ac:dyDescent="0.25">
      <c r="A281" s="8"/>
      <c r="B281" s="8"/>
      <c r="C281" s="8"/>
      <c r="D281" s="8"/>
      <c r="E281" s="29">
        <v>3922001</v>
      </c>
      <c r="F281" s="30" t="s">
        <v>271</v>
      </c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34"/>
      <c r="X281" s="8"/>
      <c r="Y281" s="8"/>
    </row>
    <row r="282" spans="1:25" x14ac:dyDescent="0.25">
      <c r="A282" s="8"/>
      <c r="B282" s="8"/>
      <c r="C282" s="8"/>
      <c r="D282" s="8"/>
      <c r="E282" s="29">
        <v>3922002</v>
      </c>
      <c r="F282" s="30" t="s">
        <v>272</v>
      </c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34"/>
      <c r="X282" s="8"/>
      <c r="Y282" s="8"/>
    </row>
    <row r="283" spans="1:25" x14ac:dyDescent="0.25">
      <c r="A283" s="8"/>
      <c r="B283" s="8"/>
      <c r="C283" s="8"/>
      <c r="D283" s="8"/>
      <c r="E283" s="29">
        <v>3926001</v>
      </c>
      <c r="F283" s="30" t="s">
        <v>273</v>
      </c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34"/>
      <c r="X283" s="8"/>
      <c r="Y283" s="8"/>
    </row>
    <row r="284" spans="1:25" x14ac:dyDescent="0.25">
      <c r="A284" s="8"/>
      <c r="B284" s="8"/>
      <c r="C284" s="8"/>
      <c r="D284" s="8"/>
      <c r="E284" s="29">
        <v>3931001</v>
      </c>
      <c r="F284" s="30" t="s">
        <v>274</v>
      </c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34"/>
      <c r="X284" s="8"/>
      <c r="Y284" s="8"/>
    </row>
    <row r="285" spans="1:25" x14ac:dyDescent="0.25">
      <c r="A285" s="8"/>
      <c r="B285" s="8"/>
      <c r="C285" s="8"/>
      <c r="D285" s="8"/>
      <c r="E285" s="29">
        <v>3951001</v>
      </c>
      <c r="F285" s="30" t="s">
        <v>275</v>
      </c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34"/>
      <c r="X285" s="8"/>
      <c r="Y285" s="8"/>
    </row>
    <row r="286" spans="1:25" x14ac:dyDescent="0.25">
      <c r="A286" s="8"/>
      <c r="B286" s="8"/>
      <c r="C286" s="8"/>
      <c r="D286" s="8"/>
      <c r="E286" s="29">
        <v>3955001</v>
      </c>
      <c r="F286" s="30" t="s">
        <v>276</v>
      </c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34"/>
      <c r="X286" s="8"/>
      <c r="Y286" s="8"/>
    </row>
    <row r="287" spans="1:25" x14ac:dyDescent="0.25">
      <c r="A287" s="8"/>
      <c r="B287" s="8"/>
      <c r="C287" s="8"/>
      <c r="D287" s="8"/>
      <c r="E287" s="29">
        <v>3955101</v>
      </c>
      <c r="F287" s="30" t="s">
        <v>277</v>
      </c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34"/>
      <c r="X287" s="8"/>
      <c r="Y287" s="8"/>
    </row>
    <row r="288" spans="1:25" x14ac:dyDescent="0.25">
      <c r="A288" s="8"/>
      <c r="B288" s="8"/>
      <c r="C288" s="8"/>
      <c r="D288" s="8"/>
      <c r="E288" s="29">
        <v>3971001</v>
      </c>
      <c r="F288" s="30" t="s">
        <v>278</v>
      </c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34"/>
      <c r="X288" s="8"/>
      <c r="Y288" s="8"/>
    </row>
    <row r="289" spans="1:25" x14ac:dyDescent="0.25">
      <c r="A289" s="8"/>
      <c r="B289" s="8"/>
      <c r="C289" s="8"/>
      <c r="D289" s="8"/>
      <c r="E289" s="29">
        <v>3971002</v>
      </c>
      <c r="F289" s="30" t="s">
        <v>279</v>
      </c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34"/>
      <c r="X289" s="8"/>
      <c r="Y289" s="8"/>
    </row>
    <row r="290" spans="1:25" x14ac:dyDescent="0.25">
      <c r="A290" s="8"/>
      <c r="B290" s="8"/>
      <c r="C290" s="8"/>
      <c r="D290" s="8"/>
      <c r="E290" s="29">
        <v>4011001</v>
      </c>
      <c r="F290" s="30" t="s">
        <v>280</v>
      </c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34"/>
      <c r="X290" s="8"/>
      <c r="Y290" s="8"/>
    </row>
    <row r="291" spans="1:25" x14ac:dyDescent="0.25">
      <c r="A291" s="8"/>
      <c r="B291" s="8"/>
      <c r="C291" s="8"/>
      <c r="D291" s="8"/>
      <c r="E291" s="29">
        <v>4011002</v>
      </c>
      <c r="F291" s="30" t="s">
        <v>281</v>
      </c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34"/>
      <c r="X291" s="8"/>
      <c r="Y291" s="8"/>
    </row>
    <row r="292" spans="1:25" x14ac:dyDescent="0.25">
      <c r="A292" s="8"/>
      <c r="B292" s="8"/>
      <c r="C292" s="8"/>
      <c r="D292" s="8"/>
      <c r="E292" s="29">
        <v>4011003</v>
      </c>
      <c r="F292" s="30" t="s">
        <v>282</v>
      </c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34"/>
      <c r="X292" s="8"/>
      <c r="Y292" s="8"/>
    </row>
    <row r="293" spans="1:25" x14ac:dyDescent="0.25">
      <c r="A293" s="8"/>
      <c r="B293" s="8"/>
      <c r="C293" s="8"/>
      <c r="D293" s="8"/>
      <c r="E293" s="29">
        <v>4011105</v>
      </c>
      <c r="F293" s="30" t="s">
        <v>283</v>
      </c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34"/>
      <c r="X293" s="8"/>
      <c r="Y293" s="8"/>
    </row>
    <row r="294" spans="1:25" x14ac:dyDescent="0.25">
      <c r="A294" s="8"/>
      <c r="B294" s="8"/>
      <c r="C294" s="8"/>
      <c r="D294" s="8"/>
      <c r="E294" s="29">
        <v>4011107</v>
      </c>
      <c r="F294" s="30" t="s">
        <v>284</v>
      </c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34"/>
      <c r="X294" s="8"/>
      <c r="Y294" s="8"/>
    </row>
    <row r="295" spans="1:25" x14ac:dyDescent="0.25">
      <c r="A295" s="8"/>
      <c r="B295" s="8"/>
      <c r="C295" s="8"/>
      <c r="D295" s="8"/>
      <c r="E295" s="29">
        <v>4011109</v>
      </c>
      <c r="F295" s="30" t="s">
        <v>285</v>
      </c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34"/>
      <c r="X295" s="8"/>
      <c r="Y295" s="8"/>
    </row>
    <row r="296" spans="1:25" x14ac:dyDescent="0.25">
      <c r="A296" s="8"/>
      <c r="B296" s="8"/>
      <c r="C296" s="8"/>
      <c r="D296" s="8"/>
      <c r="E296" s="29">
        <v>4015001</v>
      </c>
      <c r="F296" s="30" t="s">
        <v>286</v>
      </c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34"/>
      <c r="X296" s="8"/>
      <c r="Y296" s="8"/>
    </row>
    <row r="297" spans="1:25" x14ac:dyDescent="0.25">
      <c r="A297" s="8"/>
      <c r="B297" s="8"/>
      <c r="C297" s="8"/>
      <c r="D297" s="8"/>
      <c r="E297" s="29">
        <v>4017001</v>
      </c>
      <c r="F297" s="30" t="s">
        <v>287</v>
      </c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34"/>
      <c r="X297" s="8"/>
      <c r="Y297" s="8"/>
    </row>
    <row r="298" spans="1:25" x14ac:dyDescent="0.25">
      <c r="A298" s="8"/>
      <c r="B298" s="8"/>
      <c r="C298" s="8"/>
      <c r="D298" s="8"/>
      <c r="E298" s="29">
        <v>4017002</v>
      </c>
      <c r="F298" s="30" t="s">
        <v>288</v>
      </c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34"/>
      <c r="X298" s="8"/>
      <c r="Y298" s="8"/>
    </row>
    <row r="299" spans="1:25" x14ac:dyDescent="0.25">
      <c r="A299" s="8"/>
      <c r="B299" s="8"/>
      <c r="C299" s="8"/>
      <c r="D299" s="8"/>
      <c r="E299" s="29">
        <v>4019001</v>
      </c>
      <c r="F299" s="30" t="s">
        <v>289</v>
      </c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34"/>
      <c r="X299" s="8"/>
      <c r="Y299" s="8"/>
    </row>
    <row r="300" spans="1:25" x14ac:dyDescent="0.25">
      <c r="A300" s="8"/>
      <c r="B300" s="8"/>
      <c r="C300" s="8"/>
      <c r="D300" s="8"/>
      <c r="E300" s="29">
        <v>4019102</v>
      </c>
      <c r="F300" s="30" t="s">
        <v>290</v>
      </c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34"/>
      <c r="X300" s="8"/>
      <c r="Y300" s="8"/>
    </row>
    <row r="301" spans="1:25" x14ac:dyDescent="0.25">
      <c r="A301" s="8"/>
      <c r="B301" s="8"/>
      <c r="C301" s="8"/>
      <c r="D301" s="8"/>
      <c r="E301" s="29">
        <v>4031100</v>
      </c>
      <c r="F301" s="30" t="s">
        <v>291</v>
      </c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34"/>
      <c r="X301" s="8"/>
      <c r="Y301" s="8"/>
    </row>
    <row r="302" spans="1:25" x14ac:dyDescent="0.25">
      <c r="A302" s="8"/>
      <c r="B302" s="8"/>
      <c r="C302" s="8"/>
      <c r="D302" s="8"/>
      <c r="E302" s="29">
        <v>4031101</v>
      </c>
      <c r="F302" s="30" t="s">
        <v>292</v>
      </c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34"/>
      <c r="X302" s="8"/>
      <c r="Y302" s="8"/>
    </row>
    <row r="303" spans="1:25" x14ac:dyDescent="0.25">
      <c r="A303" s="8"/>
      <c r="B303" s="8"/>
      <c r="C303" s="8"/>
      <c r="D303" s="8"/>
      <c r="E303" s="29">
        <v>4031102</v>
      </c>
      <c r="F303" s="30" t="s">
        <v>293</v>
      </c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34"/>
      <c r="X303" s="8"/>
      <c r="Y303" s="8"/>
    </row>
    <row r="304" spans="1:25" x14ac:dyDescent="0.25">
      <c r="A304" s="8"/>
      <c r="B304" s="8"/>
      <c r="C304" s="8"/>
      <c r="D304" s="8"/>
      <c r="E304" s="29">
        <v>4031151</v>
      </c>
      <c r="F304" s="30" t="s">
        <v>294</v>
      </c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34"/>
      <c r="X304" s="8"/>
      <c r="Y304" s="8"/>
    </row>
    <row r="305" spans="1:25" x14ac:dyDescent="0.25">
      <c r="A305" s="8"/>
      <c r="B305" s="8"/>
      <c r="C305" s="8"/>
      <c r="D305" s="8"/>
      <c r="E305" s="29">
        <v>4031191</v>
      </c>
      <c r="F305" s="30" t="s">
        <v>295</v>
      </c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34"/>
      <c r="X305" s="8"/>
      <c r="Y305" s="8"/>
    </row>
    <row r="306" spans="1:25" x14ac:dyDescent="0.25">
      <c r="A306" s="8"/>
      <c r="B306" s="8"/>
      <c r="C306" s="8"/>
      <c r="D306" s="8"/>
      <c r="E306" s="29">
        <v>4031192</v>
      </c>
      <c r="F306" s="30" t="s">
        <v>296</v>
      </c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34"/>
      <c r="X306" s="8"/>
      <c r="Y306" s="8"/>
    </row>
    <row r="307" spans="1:25" x14ac:dyDescent="0.25">
      <c r="A307" s="8"/>
      <c r="B307" s="8"/>
      <c r="C307" s="8"/>
      <c r="D307" s="8"/>
      <c r="E307" s="29">
        <v>4031193</v>
      </c>
      <c r="F307" s="30" t="s">
        <v>297</v>
      </c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34"/>
      <c r="X307" s="8"/>
      <c r="Y307" s="8"/>
    </row>
    <row r="308" spans="1:25" x14ac:dyDescent="0.25">
      <c r="A308" s="8"/>
      <c r="B308" s="8"/>
      <c r="C308" s="8"/>
      <c r="D308" s="8"/>
      <c r="E308" s="29">
        <v>4031199</v>
      </c>
      <c r="F308" s="30" t="s">
        <v>298</v>
      </c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34"/>
      <c r="X308" s="8"/>
      <c r="Y308" s="8"/>
    </row>
    <row r="309" spans="1:25" x14ac:dyDescent="0.25">
      <c r="A309" s="8"/>
      <c r="B309" s="8"/>
      <c r="C309" s="8"/>
      <c r="D309" s="8"/>
      <c r="E309" s="29">
        <v>4032100</v>
      </c>
      <c r="F309" s="30" t="s">
        <v>299</v>
      </c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34"/>
      <c r="X309" s="8"/>
      <c r="Y309" s="8"/>
    </row>
    <row r="310" spans="1:25" x14ac:dyDescent="0.25">
      <c r="A310" s="8"/>
      <c r="B310" s="8"/>
      <c r="C310" s="8"/>
      <c r="D310" s="8"/>
      <c r="E310" s="29">
        <v>4032101</v>
      </c>
      <c r="F310" s="30" t="s">
        <v>300</v>
      </c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34"/>
      <c r="X310" s="8"/>
      <c r="Y310" s="8"/>
    </row>
    <row r="311" spans="1:25" x14ac:dyDescent="0.25">
      <c r="A311" s="8"/>
      <c r="B311" s="8"/>
      <c r="C311" s="8"/>
      <c r="D311" s="8"/>
      <c r="E311" s="29">
        <v>4032102</v>
      </c>
      <c r="F311" s="30" t="s">
        <v>300</v>
      </c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34"/>
      <c r="X311" s="8"/>
      <c r="Y311" s="8"/>
    </row>
    <row r="312" spans="1:25" x14ac:dyDescent="0.25">
      <c r="A312" s="8"/>
      <c r="B312" s="8"/>
      <c r="C312" s="8"/>
      <c r="D312" s="8"/>
      <c r="E312" s="29">
        <v>4032103</v>
      </c>
      <c r="F312" s="30" t="s">
        <v>301</v>
      </c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34"/>
      <c r="X312" s="8"/>
      <c r="Y312" s="8"/>
    </row>
    <row r="313" spans="1:25" x14ac:dyDescent="0.25">
      <c r="A313" s="8"/>
      <c r="B313" s="8"/>
      <c r="C313" s="8"/>
      <c r="D313" s="8"/>
      <c r="E313" s="29">
        <v>4032152</v>
      </c>
      <c r="F313" s="30" t="s">
        <v>302</v>
      </c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34"/>
      <c r="X313" s="8"/>
      <c r="Y313" s="8"/>
    </row>
    <row r="314" spans="1:25" x14ac:dyDescent="0.25">
      <c r="A314" s="8"/>
      <c r="B314" s="8"/>
      <c r="C314" s="8"/>
      <c r="D314" s="8"/>
      <c r="E314" s="29">
        <v>4032199</v>
      </c>
      <c r="F314" s="30" t="s">
        <v>303</v>
      </c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34"/>
      <c r="X314" s="8"/>
      <c r="Y314" s="8"/>
    </row>
    <row r="315" spans="1:25" x14ac:dyDescent="0.25">
      <c r="A315" s="8"/>
      <c r="B315" s="8"/>
      <c r="C315" s="8"/>
      <c r="D315" s="8"/>
      <c r="E315" s="29">
        <v>4041001</v>
      </c>
      <c r="F315" s="30" t="s">
        <v>304</v>
      </c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34"/>
      <c r="X315" s="8"/>
      <c r="Y315" s="8"/>
    </row>
    <row r="316" spans="1:25" x14ac:dyDescent="0.25">
      <c r="A316" s="8"/>
      <c r="B316" s="8"/>
      <c r="C316" s="8"/>
      <c r="D316" s="8"/>
      <c r="E316" s="29">
        <v>4047001</v>
      </c>
      <c r="F316" s="30" t="s">
        <v>305</v>
      </c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34"/>
      <c r="X316" s="8"/>
      <c r="Y316" s="8"/>
    </row>
    <row r="317" spans="1:25" x14ac:dyDescent="0.25">
      <c r="A317" s="8"/>
      <c r="B317" s="8"/>
      <c r="C317" s="8"/>
      <c r="D317" s="8"/>
      <c r="E317" s="29">
        <v>4047009</v>
      </c>
      <c r="F317" s="30" t="s">
        <v>306</v>
      </c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34"/>
      <c r="X317" s="8"/>
      <c r="Y317" s="8"/>
    </row>
    <row r="318" spans="1:25" x14ac:dyDescent="0.25">
      <c r="A318" s="8"/>
      <c r="B318" s="8"/>
      <c r="C318" s="8"/>
      <c r="D318" s="8"/>
      <c r="E318" s="29">
        <v>4049001</v>
      </c>
      <c r="F318" s="30" t="s">
        <v>307</v>
      </c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34"/>
      <c r="X318" s="8"/>
      <c r="Y318" s="8"/>
    </row>
    <row r="319" spans="1:25" x14ac:dyDescent="0.25">
      <c r="A319" s="8"/>
      <c r="B319" s="8"/>
      <c r="C319" s="8"/>
      <c r="D319" s="8"/>
      <c r="E319" s="29">
        <v>4051100</v>
      </c>
      <c r="F319" s="30" t="s">
        <v>308</v>
      </c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34"/>
      <c r="X319" s="8"/>
      <c r="Y319" s="8"/>
    </row>
    <row r="320" spans="1:25" x14ac:dyDescent="0.25">
      <c r="A320" s="8"/>
      <c r="B320" s="8"/>
      <c r="C320" s="8"/>
      <c r="D320" s="8"/>
      <c r="E320" s="29">
        <v>4081001</v>
      </c>
      <c r="F320" s="30" t="s">
        <v>309</v>
      </c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34"/>
      <c r="X320" s="8"/>
      <c r="Y320" s="8"/>
    </row>
    <row r="321" spans="1:25" x14ac:dyDescent="0.25">
      <c r="A321" s="8"/>
      <c r="B321" s="8"/>
      <c r="C321" s="8"/>
      <c r="D321" s="8"/>
      <c r="E321" s="29">
        <v>4081002</v>
      </c>
      <c r="F321" s="30" t="s">
        <v>310</v>
      </c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34"/>
      <c r="X321" s="8"/>
      <c r="Y321" s="8"/>
    </row>
    <row r="322" spans="1:25" x14ac:dyDescent="0.25">
      <c r="A322" s="8"/>
      <c r="B322" s="8"/>
      <c r="C322" s="8"/>
      <c r="D322" s="8"/>
      <c r="E322" s="29">
        <v>4081003</v>
      </c>
      <c r="F322" s="30" t="s">
        <v>311</v>
      </c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34"/>
      <c r="X322" s="8"/>
      <c r="Y322" s="8"/>
    </row>
    <row r="323" spans="1:25" x14ac:dyDescent="0.25">
      <c r="A323" s="8"/>
      <c r="B323" s="8"/>
      <c r="C323" s="8"/>
      <c r="D323" s="8"/>
      <c r="E323" s="29">
        <v>4081100</v>
      </c>
      <c r="F323" s="30" t="s">
        <v>312</v>
      </c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34"/>
      <c r="X323" s="8"/>
      <c r="Y323" s="8"/>
    </row>
    <row r="324" spans="1:25" x14ac:dyDescent="0.25">
      <c r="A324" s="8"/>
      <c r="B324" s="8"/>
      <c r="C324" s="8"/>
      <c r="D324" s="8"/>
      <c r="E324" s="29">
        <v>4081101</v>
      </c>
      <c r="F324" s="30" t="s">
        <v>313</v>
      </c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34"/>
      <c r="X324" s="8"/>
      <c r="Y324" s="8"/>
    </row>
    <row r="325" spans="1:25" x14ac:dyDescent="0.25">
      <c r="A325" s="8"/>
      <c r="B325" s="8"/>
      <c r="C325" s="8"/>
      <c r="D325" s="8"/>
      <c r="E325" s="29">
        <v>4081102</v>
      </c>
      <c r="F325" s="30" t="s">
        <v>314</v>
      </c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34"/>
      <c r="X325" s="8"/>
      <c r="Y325" s="8"/>
    </row>
    <row r="326" spans="1:25" x14ac:dyDescent="0.25">
      <c r="A326" s="8"/>
      <c r="B326" s="8"/>
      <c r="C326" s="8"/>
      <c r="D326" s="8"/>
      <c r="E326" s="29">
        <v>4081103</v>
      </c>
      <c r="F326" s="30" t="s">
        <v>315</v>
      </c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34"/>
      <c r="X326" s="8"/>
      <c r="Y326" s="8"/>
    </row>
    <row r="327" spans="1:25" x14ac:dyDescent="0.25">
      <c r="A327" s="8"/>
      <c r="B327" s="8"/>
      <c r="C327" s="8"/>
      <c r="D327" s="8"/>
      <c r="E327" s="29">
        <v>4081104</v>
      </c>
      <c r="F327" s="30" t="s">
        <v>316</v>
      </c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34"/>
      <c r="X327" s="8"/>
      <c r="Y327" s="8"/>
    </row>
    <row r="328" spans="1:25" x14ac:dyDescent="0.25">
      <c r="A328" s="8"/>
      <c r="B328" s="8"/>
      <c r="C328" s="8"/>
      <c r="D328" s="8"/>
      <c r="E328" s="29">
        <v>4081105</v>
      </c>
      <c r="F328" s="30" t="s">
        <v>317</v>
      </c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34"/>
      <c r="X328" s="8"/>
      <c r="Y328" s="8"/>
    </row>
    <row r="329" spans="1:25" x14ac:dyDescent="0.25">
      <c r="A329" s="8"/>
      <c r="B329" s="8"/>
      <c r="C329" s="8"/>
      <c r="D329" s="8"/>
      <c r="E329" s="29">
        <v>4081106</v>
      </c>
      <c r="F329" s="30" t="s">
        <v>318</v>
      </c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34"/>
      <c r="X329" s="8"/>
      <c r="Y329" s="8"/>
    </row>
    <row r="330" spans="1:25" x14ac:dyDescent="0.25">
      <c r="A330" s="8"/>
      <c r="B330" s="8"/>
      <c r="C330" s="8"/>
      <c r="D330" s="8"/>
      <c r="E330" s="29">
        <v>4081107</v>
      </c>
      <c r="F330" s="30" t="s">
        <v>319</v>
      </c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34"/>
      <c r="X330" s="8"/>
      <c r="Y330" s="8"/>
    </row>
    <row r="331" spans="1:25" x14ac:dyDescent="0.25">
      <c r="A331" s="8"/>
      <c r="B331" s="8"/>
      <c r="C331" s="8"/>
      <c r="D331" s="8"/>
      <c r="E331" s="29">
        <v>4081109</v>
      </c>
      <c r="F331" s="30" t="s">
        <v>320</v>
      </c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34"/>
      <c r="X331" s="8"/>
      <c r="Y331" s="8"/>
    </row>
    <row r="332" spans="1:25" x14ac:dyDescent="0.25">
      <c r="A332" s="8"/>
      <c r="B332" s="8"/>
      <c r="C332" s="8"/>
      <c r="D332" s="8"/>
      <c r="E332" s="29">
        <v>4081110</v>
      </c>
      <c r="F332" s="30" t="s">
        <v>321</v>
      </c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34"/>
      <c r="X332" s="8"/>
      <c r="Y332" s="8"/>
    </row>
    <row r="333" spans="1:25" x14ac:dyDescent="0.25">
      <c r="A333" s="8"/>
      <c r="B333" s="8"/>
      <c r="C333" s="8"/>
      <c r="D333" s="8"/>
      <c r="E333" s="29">
        <v>4081111</v>
      </c>
      <c r="F333" s="30" t="s">
        <v>322</v>
      </c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34"/>
      <c r="X333" s="8"/>
      <c r="Y333" s="8"/>
    </row>
    <row r="334" spans="1:25" x14ac:dyDescent="0.25">
      <c r="A334" s="8"/>
      <c r="B334" s="8"/>
      <c r="C334" s="8"/>
      <c r="D334" s="8"/>
      <c r="E334" s="29">
        <v>4081112</v>
      </c>
      <c r="F334" s="30" t="s">
        <v>323</v>
      </c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34"/>
      <c r="X334" s="8"/>
      <c r="Y334" s="8"/>
    </row>
    <row r="335" spans="1:25" x14ac:dyDescent="0.25">
      <c r="A335" s="8"/>
      <c r="B335" s="8"/>
      <c r="C335" s="8"/>
      <c r="D335" s="8"/>
      <c r="E335" s="29">
        <v>4081155</v>
      </c>
      <c r="F335" s="30" t="s">
        <v>324</v>
      </c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34"/>
      <c r="X335" s="8"/>
      <c r="Y335" s="8"/>
    </row>
    <row r="336" spans="1:25" x14ac:dyDescent="0.25">
      <c r="A336" s="8"/>
      <c r="B336" s="8"/>
      <c r="C336" s="8"/>
      <c r="D336" s="8"/>
      <c r="E336" s="29">
        <v>4081196</v>
      </c>
      <c r="F336" s="30" t="s">
        <v>325</v>
      </c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34"/>
      <c r="X336" s="8"/>
      <c r="Y336" s="8"/>
    </row>
    <row r="337" spans="1:25" x14ac:dyDescent="0.25">
      <c r="A337" s="8"/>
      <c r="B337" s="8"/>
      <c r="C337" s="8"/>
      <c r="D337" s="8"/>
      <c r="E337" s="29">
        <v>4081198</v>
      </c>
      <c r="F337" s="30" t="s">
        <v>326</v>
      </c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34"/>
      <c r="X337" s="8"/>
      <c r="Y337" s="8"/>
    </row>
    <row r="338" spans="1:25" x14ac:dyDescent="0.25">
      <c r="A338" s="8"/>
      <c r="B338" s="8"/>
      <c r="C338" s="8"/>
      <c r="D338" s="8"/>
      <c r="E338" s="29">
        <v>4081199</v>
      </c>
      <c r="F338" s="30" t="s">
        <v>327</v>
      </c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34"/>
      <c r="X338" s="8"/>
      <c r="Y338" s="8"/>
    </row>
    <row r="339" spans="1:25" x14ac:dyDescent="0.25">
      <c r="A339" s="8"/>
      <c r="B339" s="8"/>
      <c r="C339" s="8"/>
      <c r="D339" s="8"/>
      <c r="E339" s="29">
        <v>4084001</v>
      </c>
      <c r="F339" s="30" t="s">
        <v>328</v>
      </c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34"/>
      <c r="X339" s="8"/>
      <c r="Y339" s="8"/>
    </row>
    <row r="340" spans="1:25" x14ac:dyDescent="0.25">
      <c r="A340" s="8"/>
      <c r="B340" s="8"/>
      <c r="C340" s="8"/>
      <c r="D340" s="8"/>
      <c r="E340" s="29">
        <v>4084102</v>
      </c>
      <c r="F340" s="30" t="s">
        <v>329</v>
      </c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34"/>
      <c r="X340" s="8"/>
      <c r="Y340" s="8"/>
    </row>
    <row r="341" spans="1:25" x14ac:dyDescent="0.25">
      <c r="A341" s="8"/>
      <c r="B341" s="8"/>
      <c r="C341" s="8"/>
      <c r="D341" s="8"/>
      <c r="E341" s="29">
        <v>4084103</v>
      </c>
      <c r="F341" s="30" t="s">
        <v>330</v>
      </c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34"/>
      <c r="X341" s="8"/>
      <c r="Y341" s="8"/>
    </row>
    <row r="342" spans="1:25" x14ac:dyDescent="0.25">
      <c r="A342" s="8"/>
      <c r="B342" s="8"/>
      <c r="C342" s="8"/>
      <c r="D342" s="8"/>
      <c r="E342" s="29">
        <v>4085100</v>
      </c>
      <c r="F342" s="30" t="s">
        <v>331</v>
      </c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34"/>
      <c r="X342" s="8"/>
      <c r="Y342" s="8"/>
    </row>
    <row r="343" spans="1:25" x14ac:dyDescent="0.25">
      <c r="A343" s="8"/>
      <c r="B343" s="8"/>
      <c r="C343" s="8"/>
      <c r="D343" s="8"/>
      <c r="E343" s="29">
        <v>4089001</v>
      </c>
      <c r="F343" s="30" t="s">
        <v>332</v>
      </c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34"/>
      <c r="X343" s="8"/>
      <c r="Y343" s="8"/>
    </row>
    <row r="344" spans="1:25" x14ac:dyDescent="0.25">
      <c r="A344" s="8"/>
      <c r="B344" s="8"/>
      <c r="C344" s="8"/>
      <c r="D344" s="8"/>
      <c r="E344" s="29">
        <v>4089002</v>
      </c>
      <c r="F344" s="30" t="s">
        <v>333</v>
      </c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34"/>
      <c r="X344" s="8"/>
      <c r="Y344" s="8"/>
    </row>
    <row r="345" spans="1:25" x14ac:dyDescent="0.25">
      <c r="A345" s="8"/>
      <c r="B345" s="8"/>
      <c r="C345" s="8"/>
      <c r="D345" s="8"/>
      <c r="E345" s="29">
        <v>4091001</v>
      </c>
      <c r="F345" s="30" t="s">
        <v>334</v>
      </c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34"/>
      <c r="X345" s="8"/>
      <c r="Y345" s="8"/>
    </row>
    <row r="346" spans="1:25" x14ac:dyDescent="0.25">
      <c r="A346" s="8"/>
      <c r="B346" s="8"/>
      <c r="C346" s="8"/>
      <c r="D346" s="8"/>
      <c r="E346" s="29">
        <v>4091002</v>
      </c>
      <c r="F346" s="30" t="s">
        <v>335</v>
      </c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34"/>
      <c r="X346" s="8"/>
      <c r="Y346" s="8"/>
    </row>
    <row r="347" spans="1:25" x14ac:dyDescent="0.25">
      <c r="A347" s="8"/>
      <c r="B347" s="8"/>
      <c r="C347" s="8"/>
      <c r="D347" s="8"/>
      <c r="E347" s="29">
        <v>4091101</v>
      </c>
      <c r="F347" s="30" t="s">
        <v>336</v>
      </c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34"/>
      <c r="X347" s="8"/>
      <c r="Y347" s="8"/>
    </row>
    <row r="348" spans="1:25" x14ac:dyDescent="0.25">
      <c r="A348" s="8"/>
      <c r="B348" s="8"/>
      <c r="C348" s="8"/>
      <c r="D348" s="8"/>
      <c r="E348" s="29">
        <v>4091102</v>
      </c>
      <c r="F348" s="30" t="s">
        <v>337</v>
      </c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34"/>
      <c r="X348" s="8"/>
      <c r="Y348" s="8"/>
    </row>
    <row r="349" spans="1:25" x14ac:dyDescent="0.25">
      <c r="A349" s="8"/>
      <c r="B349" s="8"/>
      <c r="C349" s="8"/>
      <c r="D349" s="8"/>
      <c r="E349" s="29">
        <v>4091103</v>
      </c>
      <c r="F349" s="30" t="s">
        <v>338</v>
      </c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34"/>
      <c r="X349" s="8"/>
      <c r="Y349" s="8"/>
    </row>
    <row r="350" spans="1:25" x14ac:dyDescent="0.25">
      <c r="A350" s="8"/>
      <c r="B350" s="8"/>
      <c r="C350" s="8"/>
      <c r="D350" s="8"/>
      <c r="E350" s="29">
        <v>4091104</v>
      </c>
      <c r="F350" s="30" t="s">
        <v>339</v>
      </c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34"/>
      <c r="X350" s="8"/>
      <c r="Y350" s="8"/>
    </row>
    <row r="351" spans="1:25" x14ac:dyDescent="0.25">
      <c r="A351" s="8"/>
      <c r="B351" s="8"/>
      <c r="C351" s="8"/>
      <c r="D351" s="8"/>
      <c r="E351" s="29">
        <v>4098001</v>
      </c>
      <c r="F351" s="30" t="s">
        <v>340</v>
      </c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34"/>
      <c r="X351" s="8"/>
      <c r="Y351" s="8"/>
    </row>
    <row r="352" spans="1:25" x14ac:dyDescent="0.25">
      <c r="A352" s="8"/>
      <c r="B352" s="8"/>
      <c r="C352" s="8"/>
      <c r="D352" s="8"/>
      <c r="E352" s="29">
        <v>4098005</v>
      </c>
      <c r="F352" s="30" t="s">
        <v>341</v>
      </c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34"/>
      <c r="X352" s="8"/>
      <c r="Y352" s="8"/>
    </row>
    <row r="353" spans="1:25" x14ac:dyDescent="0.25">
      <c r="A353" s="8"/>
      <c r="B353" s="8"/>
      <c r="C353" s="8"/>
      <c r="D353" s="8"/>
      <c r="E353" s="29">
        <v>4099001</v>
      </c>
      <c r="F353" s="30" t="s">
        <v>342</v>
      </c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34"/>
      <c r="X353" s="8"/>
      <c r="Y353" s="8"/>
    </row>
    <row r="354" spans="1:25" x14ac:dyDescent="0.25">
      <c r="A354" s="8"/>
      <c r="B354" s="8"/>
      <c r="C354" s="8"/>
      <c r="D354" s="8"/>
      <c r="E354" s="29">
        <v>4099101</v>
      </c>
      <c r="F354" s="30" t="s">
        <v>343</v>
      </c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34"/>
      <c r="X354" s="8"/>
      <c r="Y354" s="8"/>
    </row>
    <row r="355" spans="1:25" x14ac:dyDescent="0.25">
      <c r="A355" s="8"/>
      <c r="B355" s="8"/>
      <c r="C355" s="8"/>
      <c r="D355" s="8"/>
      <c r="E355" s="29">
        <v>4111001</v>
      </c>
      <c r="F355" s="30" t="s">
        <v>344</v>
      </c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34"/>
      <c r="X355" s="8"/>
      <c r="Y355" s="8"/>
    </row>
    <row r="356" spans="1:25" x14ac:dyDescent="0.25">
      <c r="A356" s="8"/>
      <c r="B356" s="8"/>
      <c r="C356" s="8"/>
      <c r="D356" s="8"/>
      <c r="E356" s="29">
        <v>4111002</v>
      </c>
      <c r="F356" s="30" t="s">
        <v>345</v>
      </c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34"/>
      <c r="X356" s="8"/>
      <c r="Y356" s="8"/>
    </row>
    <row r="357" spans="1:25" x14ac:dyDescent="0.25">
      <c r="A357" s="8"/>
      <c r="B357" s="8"/>
      <c r="C357" s="8"/>
      <c r="D357" s="8"/>
      <c r="E357" s="29">
        <v>4111105</v>
      </c>
      <c r="F357" s="30" t="s">
        <v>346</v>
      </c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34"/>
      <c r="X357" s="8"/>
      <c r="Y357" s="8"/>
    </row>
    <row r="358" spans="1:25" x14ac:dyDescent="0.25">
      <c r="A358" s="8"/>
      <c r="B358" s="8"/>
      <c r="C358" s="8"/>
      <c r="D358" s="8"/>
      <c r="E358" s="29">
        <v>4111109</v>
      </c>
      <c r="F358" s="30" t="s">
        <v>347</v>
      </c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34"/>
      <c r="X358" s="8"/>
      <c r="Y358" s="8"/>
    </row>
    <row r="359" spans="1:25" x14ac:dyDescent="0.25">
      <c r="A359" s="8"/>
      <c r="B359" s="8"/>
      <c r="C359" s="8"/>
      <c r="D359" s="8"/>
      <c r="E359" s="29">
        <v>4111110</v>
      </c>
      <c r="F359" s="30" t="s">
        <v>348</v>
      </c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34"/>
      <c r="X359" s="8"/>
      <c r="Y359" s="8"/>
    </row>
    <row r="360" spans="1:25" x14ac:dyDescent="0.25">
      <c r="A360" s="8"/>
      <c r="B360" s="8"/>
      <c r="C360" s="8"/>
      <c r="D360" s="8"/>
      <c r="E360" s="29">
        <v>4115001</v>
      </c>
      <c r="F360" s="30" t="s">
        <v>349</v>
      </c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34"/>
      <c r="X360" s="8"/>
      <c r="Y360" s="8"/>
    </row>
    <row r="361" spans="1:25" x14ac:dyDescent="0.25">
      <c r="A361" s="8"/>
      <c r="B361" s="8"/>
      <c r="C361" s="8"/>
      <c r="D361" s="8"/>
      <c r="E361" s="29">
        <v>4119001</v>
      </c>
      <c r="F361" s="30" t="s">
        <v>350</v>
      </c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34"/>
      <c r="X361" s="8"/>
      <c r="Y361" s="8"/>
    </row>
    <row r="362" spans="1:25" x14ac:dyDescent="0.25">
      <c r="A362" s="8"/>
      <c r="B362" s="8"/>
      <c r="C362" s="8"/>
      <c r="D362" s="8"/>
      <c r="E362" s="29">
        <v>4119101</v>
      </c>
      <c r="F362" s="30" t="s">
        <v>351</v>
      </c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34"/>
      <c r="X362" s="8"/>
      <c r="Y362" s="8"/>
    </row>
    <row r="363" spans="1:25" x14ac:dyDescent="0.25">
      <c r="A363" s="8"/>
      <c r="B363" s="8"/>
      <c r="C363" s="8"/>
      <c r="D363" s="8"/>
      <c r="E363" s="29">
        <v>4119102</v>
      </c>
      <c r="F363" s="30" t="s">
        <v>352</v>
      </c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34"/>
      <c r="X363" s="8"/>
      <c r="Y363" s="8"/>
    </row>
    <row r="364" spans="1:25" x14ac:dyDescent="0.25">
      <c r="A364" s="8"/>
      <c r="B364" s="8"/>
      <c r="C364" s="8"/>
      <c r="D364" s="8"/>
      <c r="E364" s="29">
        <v>4131100</v>
      </c>
      <c r="F364" s="30" t="s">
        <v>353</v>
      </c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34"/>
      <c r="X364" s="8"/>
      <c r="Y364" s="8"/>
    </row>
    <row r="365" spans="1:25" x14ac:dyDescent="0.25">
      <c r="A365" s="8"/>
      <c r="B365" s="8"/>
      <c r="C365" s="8"/>
      <c r="D365" s="8"/>
      <c r="E365" s="29">
        <v>4131101</v>
      </c>
      <c r="F365" s="30" t="s">
        <v>354</v>
      </c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34"/>
      <c r="X365" s="8"/>
      <c r="Y365" s="8"/>
    </row>
    <row r="366" spans="1:25" x14ac:dyDescent="0.25">
      <c r="A366" s="8"/>
      <c r="B366" s="8"/>
      <c r="C366" s="8"/>
      <c r="D366" s="8"/>
      <c r="E366" s="29">
        <v>4131151</v>
      </c>
      <c r="F366" s="30" t="s">
        <v>355</v>
      </c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34"/>
      <c r="X366" s="8"/>
      <c r="Y366" s="8"/>
    </row>
    <row r="367" spans="1:25" x14ac:dyDescent="0.25">
      <c r="A367" s="8"/>
      <c r="B367" s="8"/>
      <c r="C367" s="8"/>
      <c r="D367" s="8"/>
      <c r="E367" s="29">
        <v>4160100</v>
      </c>
      <c r="F367" s="30" t="s">
        <v>356</v>
      </c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34"/>
      <c r="X367" s="8"/>
      <c r="Y367" s="8"/>
    </row>
    <row r="368" spans="1:25" x14ac:dyDescent="0.25">
      <c r="A368" s="8"/>
      <c r="B368" s="8"/>
      <c r="C368" s="8"/>
      <c r="D368" s="8"/>
      <c r="E368" s="29">
        <v>4160199</v>
      </c>
      <c r="F368" s="30" t="s">
        <v>357</v>
      </c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34"/>
      <c r="X368" s="8"/>
      <c r="Y368" s="8"/>
    </row>
    <row r="369" spans="1:25" x14ac:dyDescent="0.25">
      <c r="A369" s="8"/>
      <c r="B369" s="8"/>
      <c r="C369" s="8"/>
      <c r="D369" s="8"/>
      <c r="E369" s="29">
        <v>4181100</v>
      </c>
      <c r="F369" s="30" t="s">
        <v>358</v>
      </c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34"/>
      <c r="X369" s="8"/>
      <c r="Y369" s="8"/>
    </row>
    <row r="370" spans="1:25" x14ac:dyDescent="0.25">
      <c r="A370" s="8"/>
      <c r="B370" s="8"/>
      <c r="C370" s="8"/>
      <c r="D370" s="8"/>
      <c r="E370" s="29">
        <v>4181101</v>
      </c>
      <c r="F370" s="30" t="s">
        <v>359</v>
      </c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34"/>
      <c r="X370" s="8"/>
      <c r="Y370" s="8"/>
    </row>
    <row r="371" spans="1:25" x14ac:dyDescent="0.25">
      <c r="A371" s="8"/>
      <c r="B371" s="8"/>
      <c r="C371" s="8"/>
      <c r="D371" s="8"/>
      <c r="E371" s="29">
        <v>4181155</v>
      </c>
      <c r="F371" s="30" t="s">
        <v>360</v>
      </c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34"/>
      <c r="X371" s="8"/>
      <c r="Y371" s="8"/>
    </row>
    <row r="372" spans="1:25" x14ac:dyDescent="0.25">
      <c r="A372" s="8"/>
      <c r="B372" s="8"/>
      <c r="C372" s="8"/>
      <c r="D372" s="8"/>
      <c r="E372" s="29">
        <v>4189100</v>
      </c>
      <c r="F372" s="30" t="s">
        <v>361</v>
      </c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34"/>
      <c r="X372" s="8"/>
      <c r="Y372" s="8"/>
    </row>
    <row r="373" spans="1:25" x14ac:dyDescent="0.25">
      <c r="A373" s="8"/>
      <c r="B373" s="8"/>
      <c r="C373" s="8"/>
      <c r="D373" s="8"/>
      <c r="E373" s="29">
        <v>4189101</v>
      </c>
      <c r="F373" s="30" t="s">
        <v>362</v>
      </c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34"/>
      <c r="X373" s="8"/>
      <c r="Y373" s="8"/>
    </row>
    <row r="374" spans="1:25" x14ac:dyDescent="0.25">
      <c r="A374" s="8"/>
      <c r="B374" s="8"/>
      <c r="C374" s="8"/>
      <c r="D374" s="8"/>
      <c r="E374" s="29">
        <v>4191001</v>
      </c>
      <c r="F374" s="30" t="s">
        <v>363</v>
      </c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34"/>
      <c r="X374" s="8"/>
      <c r="Y374" s="8"/>
    </row>
    <row r="375" spans="1:25" x14ac:dyDescent="0.25">
      <c r="A375" s="8"/>
      <c r="B375" s="8"/>
      <c r="C375" s="8"/>
      <c r="D375" s="8"/>
      <c r="E375" s="29">
        <v>4191002</v>
      </c>
      <c r="F375" s="30" t="s">
        <v>364</v>
      </c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34"/>
      <c r="X375" s="8"/>
      <c r="Y375" s="8"/>
    </row>
    <row r="376" spans="1:25" x14ac:dyDescent="0.25">
      <c r="A376" s="8"/>
      <c r="B376" s="8"/>
      <c r="C376" s="8"/>
      <c r="D376" s="8"/>
      <c r="E376" s="29">
        <v>4191101</v>
      </c>
      <c r="F376" s="30" t="s">
        <v>365</v>
      </c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34"/>
      <c r="X376" s="8"/>
      <c r="Y376" s="8"/>
    </row>
    <row r="377" spans="1:25" x14ac:dyDescent="0.25">
      <c r="A377" s="8"/>
      <c r="B377" s="8"/>
      <c r="C377" s="8"/>
      <c r="D377" s="8"/>
      <c r="E377" s="29">
        <v>4191102</v>
      </c>
      <c r="F377" s="30" t="s">
        <v>366</v>
      </c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34"/>
      <c r="X377" s="8"/>
      <c r="Y377" s="8"/>
    </row>
    <row r="378" spans="1:25" x14ac:dyDescent="0.25">
      <c r="A378" s="8"/>
      <c r="B378" s="8"/>
      <c r="C378" s="8"/>
      <c r="D378" s="8"/>
      <c r="E378" s="29">
        <v>4191103</v>
      </c>
      <c r="F378" s="30" t="s">
        <v>367</v>
      </c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34"/>
      <c r="X378" s="8"/>
      <c r="Y378" s="8"/>
    </row>
    <row r="379" spans="1:25" x14ac:dyDescent="0.25">
      <c r="A379" s="8"/>
      <c r="B379" s="8"/>
      <c r="C379" s="8"/>
      <c r="D379" s="8"/>
      <c r="E379" s="29">
        <v>4192100</v>
      </c>
      <c r="F379" s="30" t="s">
        <v>368</v>
      </c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34"/>
      <c r="X379" s="8"/>
      <c r="Y379" s="8"/>
    </row>
    <row r="380" spans="1:25" x14ac:dyDescent="0.25">
      <c r="A380" s="8"/>
      <c r="B380" s="8"/>
      <c r="C380" s="8"/>
      <c r="D380" s="8"/>
      <c r="E380" s="29">
        <v>4198100</v>
      </c>
      <c r="F380" s="30" t="s">
        <v>369</v>
      </c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34"/>
      <c r="X380" s="8"/>
      <c r="Y380" s="8"/>
    </row>
    <row r="381" spans="1:25" x14ac:dyDescent="0.25">
      <c r="A381" s="8"/>
      <c r="B381" s="8"/>
      <c r="C381" s="8"/>
      <c r="D381" s="8"/>
      <c r="E381" s="29">
        <v>4198101</v>
      </c>
      <c r="F381" s="30" t="s">
        <v>370</v>
      </c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34"/>
      <c r="X381" s="8"/>
      <c r="Y381" s="8"/>
    </row>
    <row r="382" spans="1:25" x14ac:dyDescent="0.25">
      <c r="A382" s="8"/>
      <c r="B382" s="8"/>
      <c r="C382" s="8"/>
      <c r="D382" s="8"/>
      <c r="E382" s="29">
        <v>4198102</v>
      </c>
      <c r="F382" s="30" t="s">
        <v>371</v>
      </c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34"/>
      <c r="X382" s="8"/>
      <c r="Y382" s="8"/>
    </row>
    <row r="383" spans="1:25" x14ac:dyDescent="0.25">
      <c r="A383" s="8"/>
      <c r="B383" s="8"/>
      <c r="C383" s="8"/>
      <c r="D383" s="8"/>
      <c r="E383" s="29">
        <v>4198103</v>
      </c>
      <c r="F383" s="30" t="s">
        <v>372</v>
      </c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34"/>
      <c r="X383" s="8"/>
      <c r="Y383" s="8"/>
    </row>
    <row r="384" spans="1:25" x14ac:dyDescent="0.25">
      <c r="A384" s="8"/>
      <c r="B384" s="8"/>
      <c r="C384" s="8"/>
      <c r="D384" s="8"/>
      <c r="E384" s="29">
        <v>4198104</v>
      </c>
      <c r="F384" s="30" t="s">
        <v>373</v>
      </c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34"/>
      <c r="X384" s="8"/>
      <c r="Y384" s="8"/>
    </row>
    <row r="385" spans="1:25" x14ac:dyDescent="0.25">
      <c r="A385" s="8"/>
      <c r="B385" s="8"/>
      <c r="C385" s="8"/>
      <c r="D385" s="8"/>
      <c r="E385" s="29">
        <v>4198105</v>
      </c>
      <c r="F385" s="30" t="s">
        <v>374</v>
      </c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34"/>
      <c r="X385" s="8"/>
      <c r="Y385" s="8"/>
    </row>
    <row r="386" spans="1:25" x14ac:dyDescent="0.25">
      <c r="A386" s="8"/>
      <c r="B386" s="8"/>
      <c r="C386" s="8"/>
      <c r="D386" s="8"/>
      <c r="E386" s="29">
        <v>4199001</v>
      </c>
      <c r="F386" s="30" t="s">
        <v>375</v>
      </c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34"/>
      <c r="X386" s="8"/>
      <c r="Y386" s="8"/>
    </row>
    <row r="387" spans="1:25" x14ac:dyDescent="0.25">
      <c r="A387" s="8"/>
      <c r="B387" s="8"/>
      <c r="C387" s="8"/>
      <c r="D387" s="8"/>
      <c r="E387" s="29">
        <v>4199100</v>
      </c>
      <c r="F387" s="30" t="s">
        <v>376</v>
      </c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34"/>
      <c r="X387" s="8"/>
      <c r="Y387" s="8"/>
    </row>
    <row r="388" spans="1:25" x14ac:dyDescent="0.25">
      <c r="A388" s="8"/>
      <c r="B388" s="8"/>
      <c r="C388" s="8"/>
      <c r="D388" s="8"/>
      <c r="E388" s="29">
        <v>4210100</v>
      </c>
      <c r="F388" s="30" t="s">
        <v>377</v>
      </c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34"/>
      <c r="X388" s="8"/>
      <c r="Y388" s="8"/>
    </row>
    <row r="389" spans="1:25" x14ac:dyDescent="0.25">
      <c r="A389" s="8"/>
      <c r="B389" s="8"/>
      <c r="C389" s="8"/>
      <c r="D389" s="8"/>
      <c r="E389" s="29">
        <v>4210101</v>
      </c>
      <c r="F389" s="30" t="s">
        <v>378</v>
      </c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34"/>
      <c r="X389" s="8"/>
      <c r="Y389" s="8"/>
    </row>
    <row r="390" spans="1:25" x14ac:dyDescent="0.25">
      <c r="A390" s="8"/>
      <c r="B390" s="8"/>
      <c r="C390" s="8"/>
      <c r="D390" s="8"/>
      <c r="E390" s="29">
        <v>4210110</v>
      </c>
      <c r="F390" s="30" t="s">
        <v>379</v>
      </c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34"/>
      <c r="X390" s="8"/>
      <c r="Y390" s="8"/>
    </row>
    <row r="391" spans="1:25" x14ac:dyDescent="0.25">
      <c r="A391" s="8"/>
      <c r="B391" s="8"/>
      <c r="C391" s="8"/>
      <c r="D391" s="8"/>
      <c r="E391" s="29">
        <v>4220100</v>
      </c>
      <c r="F391" s="30" t="s">
        <v>380</v>
      </c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34"/>
      <c r="X391" s="8"/>
      <c r="Y391" s="8"/>
    </row>
    <row r="392" spans="1:25" x14ac:dyDescent="0.25">
      <c r="A392" s="8"/>
      <c r="B392" s="8"/>
      <c r="C392" s="8"/>
      <c r="D392" s="8"/>
      <c r="E392" s="29">
        <v>4220102</v>
      </c>
      <c r="F392" s="30" t="s">
        <v>381</v>
      </c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34"/>
      <c r="X392" s="8"/>
      <c r="Y392" s="8"/>
    </row>
    <row r="393" spans="1:25" x14ac:dyDescent="0.25">
      <c r="A393" s="8"/>
      <c r="B393" s="8"/>
      <c r="C393" s="8"/>
      <c r="D393" s="8"/>
      <c r="E393" s="29">
        <v>4240100</v>
      </c>
      <c r="F393" s="30" t="s">
        <v>382</v>
      </c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34"/>
      <c r="X393" s="8"/>
      <c r="Y393" s="8"/>
    </row>
    <row r="394" spans="1:25" x14ac:dyDescent="0.25">
      <c r="A394" s="8"/>
      <c r="B394" s="8"/>
      <c r="C394" s="8"/>
      <c r="D394" s="8"/>
      <c r="E394" s="29">
        <v>4240101</v>
      </c>
      <c r="F394" s="30" t="s">
        <v>383</v>
      </c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34"/>
      <c r="X394" s="8"/>
      <c r="Y394" s="8"/>
    </row>
    <row r="395" spans="1:25" x14ac:dyDescent="0.25">
      <c r="A395" s="8"/>
      <c r="B395" s="8"/>
      <c r="C395" s="8"/>
      <c r="D395" s="8"/>
      <c r="E395" s="29">
        <v>4250001</v>
      </c>
      <c r="F395" s="30" t="s">
        <v>384</v>
      </c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34"/>
      <c r="X395" s="8"/>
      <c r="Y395" s="8"/>
    </row>
    <row r="396" spans="1:25" x14ac:dyDescent="0.25">
      <c r="A396" s="8"/>
      <c r="B396" s="8"/>
      <c r="C396" s="8"/>
      <c r="D396" s="8"/>
      <c r="E396" s="29">
        <v>4250100</v>
      </c>
      <c r="F396" s="30" t="s">
        <v>385</v>
      </c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34"/>
      <c r="X396" s="8"/>
      <c r="Y396" s="8"/>
    </row>
    <row r="397" spans="1:25" x14ac:dyDescent="0.25">
      <c r="A397" s="8"/>
      <c r="B397" s="8"/>
      <c r="C397" s="8"/>
      <c r="D397" s="8"/>
      <c r="E397" s="29">
        <v>4250101</v>
      </c>
      <c r="F397" s="30" t="s">
        <v>386</v>
      </c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34"/>
      <c r="X397" s="8"/>
      <c r="Y397" s="8"/>
    </row>
    <row r="398" spans="1:25" x14ac:dyDescent="0.25">
      <c r="A398" s="8"/>
      <c r="B398" s="8"/>
      <c r="C398" s="8"/>
      <c r="D398" s="8"/>
      <c r="E398" s="29">
        <v>4250102</v>
      </c>
      <c r="F398" s="30" t="s">
        <v>387</v>
      </c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34"/>
      <c r="X398" s="8"/>
      <c r="Y398" s="8"/>
    </row>
    <row r="399" spans="1:25" x14ac:dyDescent="0.25">
      <c r="A399" s="8"/>
      <c r="B399" s="8"/>
      <c r="C399" s="8"/>
      <c r="D399" s="8"/>
      <c r="E399" s="29">
        <v>4250103</v>
      </c>
      <c r="F399" s="30" t="s">
        <v>388</v>
      </c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34"/>
      <c r="X399" s="8"/>
      <c r="Y399" s="8"/>
    </row>
    <row r="400" spans="1:25" x14ac:dyDescent="0.25">
      <c r="A400" s="8"/>
      <c r="B400" s="8"/>
      <c r="C400" s="8"/>
      <c r="D400" s="8"/>
      <c r="E400" s="29">
        <v>4250110</v>
      </c>
      <c r="F400" s="30" t="s">
        <v>389</v>
      </c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34"/>
      <c r="X400" s="8"/>
      <c r="Y400" s="8"/>
    </row>
    <row r="401" spans="1:25" x14ac:dyDescent="0.25">
      <c r="A401" s="8"/>
      <c r="B401" s="8"/>
      <c r="C401" s="8"/>
      <c r="D401" s="8"/>
      <c r="E401" s="29">
        <v>4270100</v>
      </c>
      <c r="F401" s="30" t="s">
        <v>390</v>
      </c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34"/>
      <c r="X401" s="8"/>
      <c r="Y401" s="8"/>
    </row>
    <row r="402" spans="1:25" x14ac:dyDescent="0.25">
      <c r="A402" s="8"/>
      <c r="B402" s="8"/>
      <c r="C402" s="8"/>
      <c r="D402" s="8"/>
      <c r="E402" s="29">
        <v>4270110</v>
      </c>
      <c r="F402" s="30" t="s">
        <v>391</v>
      </c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34"/>
      <c r="X402" s="8"/>
      <c r="Y402" s="8"/>
    </row>
    <row r="403" spans="1:25" x14ac:dyDescent="0.25">
      <c r="A403" s="8"/>
      <c r="B403" s="8"/>
      <c r="C403" s="8"/>
      <c r="D403" s="8"/>
      <c r="E403" s="29">
        <v>4282100</v>
      </c>
      <c r="F403" s="30" t="s">
        <v>392</v>
      </c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34"/>
      <c r="X403" s="8"/>
      <c r="Y403" s="8"/>
    </row>
    <row r="404" spans="1:25" x14ac:dyDescent="0.25">
      <c r="A404" s="8"/>
      <c r="B404" s="8"/>
      <c r="C404" s="8"/>
      <c r="D404" s="8"/>
      <c r="E404" s="29">
        <v>4282101</v>
      </c>
      <c r="F404" s="30" t="s">
        <v>393</v>
      </c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34"/>
      <c r="X404" s="8"/>
      <c r="Y404" s="8"/>
    </row>
    <row r="405" spans="1:25" x14ac:dyDescent="0.25">
      <c r="A405" s="8"/>
      <c r="B405" s="8"/>
      <c r="C405" s="8"/>
      <c r="D405" s="8"/>
      <c r="E405" s="29">
        <v>4282102</v>
      </c>
      <c r="F405" s="30" t="s">
        <v>394</v>
      </c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34"/>
      <c r="X405" s="8"/>
      <c r="Y405" s="8"/>
    </row>
    <row r="406" spans="1:25" x14ac:dyDescent="0.25">
      <c r="A406" s="8"/>
      <c r="B406" s="8"/>
      <c r="C406" s="8"/>
      <c r="D406" s="8"/>
      <c r="E406" s="29">
        <v>4282103</v>
      </c>
      <c r="F406" s="30" t="s">
        <v>395</v>
      </c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34"/>
      <c r="X406" s="8"/>
      <c r="Y406" s="8"/>
    </row>
    <row r="407" spans="1:25" x14ac:dyDescent="0.25">
      <c r="A407" s="8"/>
      <c r="B407" s="8"/>
      <c r="C407" s="8"/>
      <c r="D407" s="8"/>
      <c r="E407" s="29">
        <v>4282104</v>
      </c>
      <c r="F407" s="30" t="s">
        <v>396</v>
      </c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34"/>
      <c r="X407" s="8"/>
      <c r="Y407" s="8"/>
    </row>
    <row r="408" spans="1:25" x14ac:dyDescent="0.25">
      <c r="A408" s="8"/>
      <c r="B408" s="8"/>
      <c r="C408" s="8"/>
      <c r="D408" s="8"/>
      <c r="E408" s="29">
        <v>4284100</v>
      </c>
      <c r="F408" s="30" t="s">
        <v>397</v>
      </c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34"/>
      <c r="X408" s="8"/>
      <c r="Y408" s="8"/>
    </row>
    <row r="409" spans="1:25" x14ac:dyDescent="0.25">
      <c r="A409" s="8"/>
      <c r="B409" s="8"/>
      <c r="C409" s="8"/>
      <c r="D409" s="8"/>
      <c r="E409" s="29">
        <v>4286100</v>
      </c>
      <c r="F409" s="30" t="s">
        <v>398</v>
      </c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34"/>
      <c r="X409" s="8"/>
      <c r="Y409" s="8"/>
    </row>
    <row r="410" spans="1:25" x14ac:dyDescent="0.25">
      <c r="A410" s="8"/>
      <c r="B410" s="8"/>
      <c r="C410" s="8"/>
      <c r="D410" s="8"/>
      <c r="E410" s="29">
        <v>4286101</v>
      </c>
      <c r="F410" s="30" t="s">
        <v>399</v>
      </c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34"/>
      <c r="X410" s="8"/>
      <c r="Y410" s="8"/>
    </row>
    <row r="411" spans="1:25" x14ac:dyDescent="0.25">
      <c r="A411" s="8"/>
      <c r="B411" s="8"/>
      <c r="C411" s="8"/>
      <c r="D411" s="8"/>
      <c r="E411" s="29">
        <v>4286102</v>
      </c>
      <c r="F411" s="30" t="s">
        <v>400</v>
      </c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34"/>
      <c r="X411" s="8"/>
      <c r="Y411" s="8"/>
    </row>
    <row r="412" spans="1:25" x14ac:dyDescent="0.25">
      <c r="A412" s="8"/>
      <c r="B412" s="8"/>
      <c r="C412" s="8"/>
      <c r="D412" s="8"/>
      <c r="E412" s="29">
        <v>4286103</v>
      </c>
      <c r="F412" s="30" t="s">
        <v>401</v>
      </c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34"/>
      <c r="X412" s="8"/>
      <c r="Y412" s="8"/>
    </row>
    <row r="413" spans="1:25" x14ac:dyDescent="0.25">
      <c r="A413" s="8"/>
      <c r="B413" s="8"/>
      <c r="C413" s="8"/>
      <c r="D413" s="8"/>
      <c r="E413" s="29">
        <v>4286104</v>
      </c>
      <c r="F413" s="30" t="s">
        <v>402</v>
      </c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34"/>
      <c r="X413" s="8"/>
      <c r="Y413" s="8"/>
    </row>
    <row r="414" spans="1:25" x14ac:dyDescent="0.25">
      <c r="A414" s="8"/>
      <c r="B414" s="8"/>
      <c r="C414" s="8"/>
      <c r="D414" s="8"/>
      <c r="E414" s="29">
        <v>4286105</v>
      </c>
      <c r="F414" s="30" t="s">
        <v>403</v>
      </c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34"/>
      <c r="X414" s="8"/>
      <c r="Y414" s="8"/>
    </row>
    <row r="415" spans="1:25" x14ac:dyDescent="0.25">
      <c r="A415" s="8"/>
      <c r="B415" s="8"/>
      <c r="C415" s="8"/>
      <c r="D415" s="8"/>
      <c r="E415" s="29">
        <v>4310100</v>
      </c>
      <c r="F415" s="30" t="s">
        <v>404</v>
      </c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34"/>
      <c r="X415" s="8"/>
      <c r="Y415" s="8"/>
    </row>
    <row r="416" spans="1:25" x14ac:dyDescent="0.25">
      <c r="A416" s="8"/>
      <c r="B416" s="8"/>
      <c r="C416" s="8"/>
      <c r="D416" s="8"/>
      <c r="E416" s="29">
        <v>4310101</v>
      </c>
      <c r="F416" s="30" t="s">
        <v>405</v>
      </c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34"/>
      <c r="X416" s="8"/>
      <c r="Y416" s="8"/>
    </row>
    <row r="417" spans="1:25" x14ac:dyDescent="0.25">
      <c r="A417" s="8"/>
      <c r="B417" s="8"/>
      <c r="C417" s="8"/>
      <c r="D417" s="8"/>
      <c r="E417" s="29">
        <v>4310102</v>
      </c>
      <c r="F417" s="30" t="s">
        <v>406</v>
      </c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34"/>
      <c r="X417" s="8"/>
      <c r="Y417" s="8"/>
    </row>
    <row r="418" spans="1:25" x14ac:dyDescent="0.25">
      <c r="A418" s="8"/>
      <c r="B418" s="8"/>
      <c r="C418" s="8"/>
      <c r="D418" s="8"/>
      <c r="E418" s="29">
        <v>4310103</v>
      </c>
      <c r="F418" s="30" t="s">
        <v>407</v>
      </c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34"/>
      <c r="X418" s="8"/>
      <c r="Y418" s="8"/>
    </row>
    <row r="419" spans="1:25" x14ac:dyDescent="0.25">
      <c r="A419" s="8"/>
      <c r="B419" s="8"/>
      <c r="C419" s="8"/>
      <c r="D419" s="8"/>
      <c r="E419" s="29">
        <v>4310104</v>
      </c>
      <c r="F419" s="30" t="s">
        <v>408</v>
      </c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34"/>
      <c r="X419" s="8"/>
      <c r="Y419" s="8"/>
    </row>
    <row r="420" spans="1:25" x14ac:dyDescent="0.25">
      <c r="A420" s="8"/>
      <c r="B420" s="8"/>
      <c r="C420" s="8"/>
      <c r="D420" s="8"/>
      <c r="E420" s="29">
        <v>4310105</v>
      </c>
      <c r="F420" s="30" t="s">
        <v>409</v>
      </c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34"/>
      <c r="X420" s="8"/>
      <c r="Y420" s="8"/>
    </row>
    <row r="421" spans="1:25" x14ac:dyDescent="0.25">
      <c r="A421" s="8"/>
      <c r="B421" s="8"/>
      <c r="C421" s="8"/>
      <c r="D421" s="8"/>
      <c r="E421" s="29">
        <v>4310106</v>
      </c>
      <c r="F421" s="30" t="s">
        <v>410</v>
      </c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34"/>
      <c r="X421" s="8"/>
      <c r="Y421" s="8"/>
    </row>
    <row r="422" spans="1:25" x14ac:dyDescent="0.25">
      <c r="A422" s="8"/>
      <c r="B422" s="8"/>
      <c r="C422" s="8"/>
      <c r="D422" s="8"/>
      <c r="E422" s="29">
        <v>4310107</v>
      </c>
      <c r="F422" s="30" t="s">
        <v>411</v>
      </c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34"/>
      <c r="X422" s="8"/>
      <c r="Y422" s="8"/>
    </row>
    <row r="423" spans="1:25" x14ac:dyDescent="0.25">
      <c r="A423" s="8"/>
      <c r="B423" s="8"/>
      <c r="C423" s="8"/>
      <c r="D423" s="8"/>
      <c r="E423" s="29">
        <v>4370100</v>
      </c>
      <c r="F423" s="30" t="s">
        <v>412</v>
      </c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34"/>
      <c r="X423" s="8"/>
      <c r="Y423" s="8"/>
    </row>
    <row r="424" spans="1:25" x14ac:dyDescent="0.25">
      <c r="A424" s="8"/>
      <c r="B424" s="8"/>
      <c r="C424" s="8"/>
      <c r="D424" s="8"/>
      <c r="E424" s="29">
        <v>4370101</v>
      </c>
      <c r="F424" s="30" t="s">
        <v>413</v>
      </c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34"/>
      <c r="X424" s="8"/>
      <c r="Y424" s="8"/>
    </row>
    <row r="425" spans="1:25" x14ac:dyDescent="0.25">
      <c r="A425" s="8"/>
      <c r="B425" s="8"/>
      <c r="C425" s="8"/>
      <c r="D425" s="8"/>
      <c r="E425" s="29">
        <v>4370102</v>
      </c>
      <c r="F425" s="30" t="s">
        <v>414</v>
      </c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34"/>
      <c r="X425" s="8"/>
      <c r="Y425" s="8"/>
    </row>
    <row r="426" spans="1:25" x14ac:dyDescent="0.25">
      <c r="A426" s="8"/>
      <c r="B426" s="8"/>
      <c r="C426" s="8"/>
      <c r="D426" s="8"/>
      <c r="E426" s="29">
        <v>4370103</v>
      </c>
      <c r="F426" s="30" t="s">
        <v>415</v>
      </c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34"/>
      <c r="X426" s="8"/>
      <c r="Y426" s="8"/>
    </row>
    <row r="427" spans="1:25" x14ac:dyDescent="0.25">
      <c r="A427" s="8"/>
      <c r="B427" s="8"/>
      <c r="C427" s="8"/>
      <c r="D427" s="8"/>
      <c r="E427" s="29">
        <v>4370104</v>
      </c>
      <c r="F427" s="30" t="s">
        <v>416</v>
      </c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34"/>
      <c r="X427" s="8"/>
      <c r="Y427" s="8"/>
    </row>
    <row r="428" spans="1:25" x14ac:dyDescent="0.25">
      <c r="A428" s="8"/>
      <c r="B428" s="8"/>
      <c r="C428" s="8"/>
      <c r="D428" s="8"/>
      <c r="E428" s="29">
        <v>4370105</v>
      </c>
      <c r="F428" s="30" t="s">
        <v>417</v>
      </c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34"/>
      <c r="X428" s="8"/>
      <c r="Y428" s="8"/>
    </row>
    <row r="429" spans="1:25" x14ac:dyDescent="0.25">
      <c r="A429" s="8"/>
      <c r="B429" s="8"/>
      <c r="C429" s="8"/>
      <c r="D429" s="8"/>
      <c r="E429" s="29">
        <v>4370106</v>
      </c>
      <c r="F429" s="30" t="s">
        <v>418</v>
      </c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34"/>
      <c r="X429" s="8"/>
      <c r="Y429" s="8"/>
    </row>
    <row r="430" spans="1:25" x14ac:dyDescent="0.25">
      <c r="A430" s="8"/>
      <c r="B430" s="8"/>
      <c r="C430" s="8"/>
      <c r="D430" s="8"/>
      <c r="E430" s="29">
        <v>4370107</v>
      </c>
      <c r="F430" s="30" t="s">
        <v>419</v>
      </c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34"/>
      <c r="X430" s="8"/>
      <c r="Y430" s="8"/>
    </row>
    <row r="431" spans="1:25" x14ac:dyDescent="0.25">
      <c r="A431" s="8"/>
      <c r="B431" s="8"/>
      <c r="C431" s="8"/>
      <c r="D431" s="8"/>
      <c r="E431" s="29">
        <v>4370108</v>
      </c>
      <c r="F431" s="30" t="s">
        <v>420</v>
      </c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34"/>
      <c r="X431" s="8"/>
      <c r="Y431" s="8"/>
    </row>
    <row r="432" spans="1:25" x14ac:dyDescent="0.25">
      <c r="A432" s="8"/>
      <c r="B432" s="8"/>
      <c r="C432" s="8"/>
      <c r="D432" s="8"/>
      <c r="E432" s="29">
        <v>4370109</v>
      </c>
      <c r="F432" s="30" t="s">
        <v>421</v>
      </c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34"/>
      <c r="X432" s="8"/>
      <c r="Y432" s="8"/>
    </row>
    <row r="433" spans="1:25" x14ac:dyDescent="0.25">
      <c r="A433" s="8"/>
      <c r="B433" s="8"/>
      <c r="C433" s="8"/>
      <c r="D433" s="8"/>
      <c r="E433" s="29">
        <v>4370110</v>
      </c>
      <c r="F433" s="30" t="s">
        <v>422</v>
      </c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34"/>
      <c r="X433" s="8"/>
      <c r="Y433" s="8"/>
    </row>
    <row r="434" spans="1:25" x14ac:dyDescent="0.25">
      <c r="A434" s="8"/>
      <c r="B434" s="8"/>
      <c r="C434" s="8"/>
      <c r="D434" s="8"/>
      <c r="E434" s="29">
        <v>4370111</v>
      </c>
      <c r="F434" s="30" t="s">
        <v>423</v>
      </c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34"/>
      <c r="X434" s="8"/>
      <c r="Y434" s="8"/>
    </row>
    <row r="435" spans="1:25" x14ac:dyDescent="0.25">
      <c r="A435" s="8"/>
      <c r="B435" s="8"/>
      <c r="C435" s="8"/>
      <c r="D435" s="8"/>
      <c r="E435" s="29">
        <v>4370112</v>
      </c>
      <c r="F435" s="30" t="s">
        <v>424</v>
      </c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34"/>
      <c r="X435" s="8"/>
      <c r="Y435" s="8"/>
    </row>
    <row r="436" spans="1:25" x14ac:dyDescent="0.25">
      <c r="A436" s="8"/>
      <c r="B436" s="8"/>
      <c r="C436" s="8"/>
      <c r="D436" s="8"/>
      <c r="E436" s="29">
        <v>4370113</v>
      </c>
      <c r="F436" s="30" t="s">
        <v>425</v>
      </c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34"/>
      <c r="X436" s="8"/>
      <c r="Y436" s="8"/>
    </row>
    <row r="437" spans="1:25" x14ac:dyDescent="0.25">
      <c r="A437" s="8"/>
      <c r="B437" s="8"/>
      <c r="C437" s="8"/>
      <c r="D437" s="8"/>
      <c r="E437" s="29">
        <v>4370114</v>
      </c>
      <c r="F437" s="30" t="s">
        <v>426</v>
      </c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34"/>
      <c r="X437" s="8"/>
      <c r="Y437" s="8"/>
    </row>
    <row r="438" spans="1:25" x14ac:dyDescent="0.25">
      <c r="A438" s="8"/>
      <c r="B438" s="8"/>
      <c r="C438" s="8"/>
      <c r="D438" s="8"/>
      <c r="E438" s="29">
        <v>4380110</v>
      </c>
      <c r="F438" s="30" t="s">
        <v>427</v>
      </c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34"/>
      <c r="X438" s="8"/>
      <c r="Y438" s="8"/>
    </row>
    <row r="439" spans="1:25" x14ac:dyDescent="0.25">
      <c r="A439" s="8"/>
      <c r="B439" s="8"/>
      <c r="C439" s="8"/>
      <c r="D439" s="8"/>
      <c r="E439" s="29">
        <v>4382101</v>
      </c>
      <c r="F439" s="30" t="s">
        <v>428</v>
      </c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34"/>
      <c r="X439" s="8"/>
      <c r="Y439" s="8"/>
    </row>
    <row r="440" spans="1:25" x14ac:dyDescent="0.25">
      <c r="A440" s="8"/>
      <c r="B440" s="8"/>
      <c r="C440" s="8"/>
      <c r="D440" s="8"/>
      <c r="E440" s="29">
        <v>4386100</v>
      </c>
      <c r="F440" s="30" t="s">
        <v>429</v>
      </c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34"/>
      <c r="X440" s="8"/>
      <c r="Y440" s="8"/>
    </row>
    <row r="441" spans="1:25" x14ac:dyDescent="0.25">
      <c r="A441" s="8"/>
      <c r="B441" s="8"/>
      <c r="C441" s="8"/>
      <c r="D441" s="8"/>
      <c r="E441" s="29">
        <v>4386101</v>
      </c>
      <c r="F441" s="30" t="s">
        <v>430</v>
      </c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34"/>
      <c r="X441" s="8"/>
      <c r="Y441" s="8"/>
    </row>
    <row r="442" spans="1:25" x14ac:dyDescent="0.25">
      <c r="A442" s="8"/>
      <c r="B442" s="8"/>
      <c r="C442" s="8"/>
      <c r="D442" s="8"/>
      <c r="E442" s="29">
        <v>4386102</v>
      </c>
      <c r="F442" s="30" t="s">
        <v>431</v>
      </c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34"/>
      <c r="X442" s="8"/>
      <c r="Y442" s="8"/>
    </row>
    <row r="443" spans="1:25" x14ac:dyDescent="0.25">
      <c r="A443" s="8"/>
      <c r="B443" s="8"/>
      <c r="C443" s="8"/>
      <c r="D443" s="8"/>
      <c r="E443" s="29">
        <v>4386103</v>
      </c>
      <c r="F443" s="30" t="s">
        <v>432</v>
      </c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34"/>
      <c r="X443" s="8"/>
      <c r="Y443" s="8"/>
    </row>
    <row r="444" spans="1:25" x14ac:dyDescent="0.25">
      <c r="A444" s="8"/>
      <c r="B444" s="8"/>
      <c r="C444" s="8"/>
      <c r="D444" s="8"/>
      <c r="E444" s="29">
        <v>4386104</v>
      </c>
      <c r="F444" s="30" t="s">
        <v>433</v>
      </c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34"/>
      <c r="X444" s="8"/>
      <c r="Y444" s="8"/>
    </row>
    <row r="445" spans="1:25" x14ac:dyDescent="0.25">
      <c r="A445" s="8"/>
      <c r="B445" s="8"/>
      <c r="C445" s="8"/>
      <c r="D445" s="8"/>
      <c r="E445" s="29">
        <v>4386105</v>
      </c>
      <c r="F445" s="30" t="s">
        <v>434</v>
      </c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34"/>
      <c r="X445" s="8"/>
      <c r="Y445" s="8"/>
    </row>
    <row r="446" spans="1:25" x14ac:dyDescent="0.25">
      <c r="A446" s="8"/>
      <c r="B446" s="8"/>
      <c r="C446" s="8"/>
      <c r="D446" s="8"/>
      <c r="E446" s="29">
        <v>4386106</v>
      </c>
      <c r="F446" s="30" t="s">
        <v>435</v>
      </c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34"/>
      <c r="X446" s="8"/>
      <c r="Y446" s="8"/>
    </row>
    <row r="447" spans="1:25" x14ac:dyDescent="0.25">
      <c r="A447" s="8"/>
      <c r="B447" s="8"/>
      <c r="C447" s="8"/>
      <c r="D447" s="8"/>
      <c r="E447" s="29">
        <v>4386107</v>
      </c>
      <c r="F447" s="30" t="s">
        <v>436</v>
      </c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34"/>
      <c r="X447" s="8"/>
      <c r="Y447" s="8"/>
    </row>
    <row r="448" spans="1:25" x14ac:dyDescent="0.25">
      <c r="A448" s="8"/>
      <c r="B448" s="8"/>
      <c r="C448" s="8"/>
      <c r="D448" s="8"/>
      <c r="E448" s="29">
        <v>4386108</v>
      </c>
      <c r="F448" s="30" t="s">
        <v>401</v>
      </c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34"/>
      <c r="X448" s="8"/>
      <c r="Y448" s="8"/>
    </row>
    <row r="449" spans="1:25" x14ac:dyDescent="0.25">
      <c r="A449" s="8"/>
      <c r="B449" s="8"/>
      <c r="C449" s="8"/>
      <c r="D449" s="8"/>
      <c r="E449" s="29">
        <v>4386109</v>
      </c>
      <c r="F449" s="30" t="s">
        <v>437</v>
      </c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34"/>
      <c r="X449" s="8"/>
      <c r="Y449" s="8"/>
    </row>
    <row r="450" spans="1:25" x14ac:dyDescent="0.25">
      <c r="A450" s="8"/>
      <c r="B450" s="8"/>
      <c r="C450" s="8"/>
      <c r="D450" s="8"/>
      <c r="E450" s="29">
        <v>4420101</v>
      </c>
      <c r="F450" s="30" t="s">
        <v>438</v>
      </c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34"/>
      <c r="X450" s="8"/>
      <c r="Y450" s="8"/>
    </row>
    <row r="451" spans="1:25" x14ac:dyDescent="0.25">
      <c r="A451" s="8"/>
      <c r="B451" s="8"/>
      <c r="C451" s="8"/>
      <c r="D451" s="8"/>
      <c r="E451" s="29">
        <v>4423100</v>
      </c>
      <c r="F451" s="30" t="s">
        <v>439</v>
      </c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34"/>
      <c r="X451" s="8"/>
      <c r="Y451" s="8"/>
    </row>
    <row r="452" spans="1:25" x14ac:dyDescent="0.25">
      <c r="A452" s="8"/>
      <c r="B452" s="8"/>
      <c r="C452" s="8"/>
      <c r="D452" s="8"/>
      <c r="E452" s="29">
        <v>4423101</v>
      </c>
      <c r="F452" s="30" t="s">
        <v>440</v>
      </c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34"/>
      <c r="X452" s="8"/>
      <c r="Y452" s="8"/>
    </row>
    <row r="453" spans="1:25" x14ac:dyDescent="0.25">
      <c r="A453" s="8"/>
      <c r="B453" s="8"/>
      <c r="C453" s="8"/>
      <c r="D453" s="8"/>
      <c r="E453" s="29">
        <v>4432100</v>
      </c>
      <c r="F453" s="30" t="s">
        <v>441</v>
      </c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34"/>
      <c r="X453" s="8"/>
      <c r="Y453" s="8"/>
    </row>
    <row r="454" spans="1:25" x14ac:dyDescent="0.25">
      <c r="A454" s="8"/>
      <c r="B454" s="8"/>
      <c r="C454" s="8"/>
      <c r="D454" s="8"/>
      <c r="E454" s="29">
        <v>4432101</v>
      </c>
      <c r="F454" s="30" t="s">
        <v>442</v>
      </c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34"/>
      <c r="X454" s="8"/>
      <c r="Y454" s="8"/>
    </row>
    <row r="455" spans="1:25" x14ac:dyDescent="0.25">
      <c r="A455" s="8"/>
      <c r="B455" s="8"/>
      <c r="C455" s="8"/>
      <c r="D455" s="8"/>
      <c r="E455" s="29">
        <v>4432102</v>
      </c>
      <c r="F455" s="30" t="s">
        <v>443</v>
      </c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34"/>
      <c r="X455" s="8"/>
      <c r="Y455" s="8"/>
    </row>
    <row r="456" spans="1:25" x14ac:dyDescent="0.25">
      <c r="A456" s="8"/>
      <c r="B456" s="8"/>
      <c r="C456" s="8"/>
      <c r="D456" s="8"/>
      <c r="E456" s="29">
        <v>4432103</v>
      </c>
      <c r="F456" s="30" t="s">
        <v>444</v>
      </c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34"/>
      <c r="X456" s="8"/>
      <c r="Y456" s="8"/>
    </row>
    <row r="457" spans="1:25" x14ac:dyDescent="0.25">
      <c r="A457" s="8"/>
      <c r="B457" s="8"/>
      <c r="C457" s="8"/>
      <c r="D457" s="8"/>
      <c r="E457" s="29">
        <v>4432104</v>
      </c>
      <c r="F457" s="30" t="s">
        <v>445</v>
      </c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34"/>
      <c r="X457" s="8"/>
      <c r="Y457" s="8"/>
    </row>
    <row r="458" spans="1:25" x14ac:dyDescent="0.25">
      <c r="A458" s="8"/>
      <c r="B458" s="8"/>
      <c r="C458" s="8"/>
      <c r="D458" s="8"/>
      <c r="E458" s="29">
        <v>4432105</v>
      </c>
      <c r="F458" s="30" t="s">
        <v>446</v>
      </c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34"/>
      <c r="X458" s="8"/>
      <c r="Y458" s="8"/>
    </row>
    <row r="459" spans="1:25" x14ac:dyDescent="0.25">
      <c r="A459" s="8"/>
      <c r="B459" s="8"/>
      <c r="C459" s="8"/>
      <c r="D459" s="8"/>
      <c r="E459" s="29">
        <v>4432106</v>
      </c>
      <c r="F459" s="30" t="s">
        <v>447</v>
      </c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34"/>
      <c r="X459" s="8"/>
      <c r="Y459" s="8"/>
    </row>
    <row r="460" spans="1:25" x14ac:dyDescent="0.25">
      <c r="A460" s="8"/>
      <c r="B460" s="8"/>
      <c r="C460" s="8"/>
      <c r="D460" s="8"/>
      <c r="E460" s="29">
        <v>4432107</v>
      </c>
      <c r="F460" s="30" t="s">
        <v>448</v>
      </c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34"/>
      <c r="X460" s="8"/>
      <c r="Y460" s="8"/>
    </row>
    <row r="461" spans="1:25" x14ac:dyDescent="0.25">
      <c r="A461" s="8"/>
      <c r="B461" s="8"/>
      <c r="C461" s="8"/>
      <c r="D461" s="8"/>
      <c r="E461" s="29">
        <v>4432108</v>
      </c>
      <c r="F461" s="30" t="s">
        <v>449</v>
      </c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34"/>
      <c r="X461" s="8"/>
      <c r="Y461" s="8"/>
    </row>
    <row r="462" spans="1:25" x14ac:dyDescent="0.25">
      <c r="A462" s="8"/>
      <c r="B462" s="8"/>
      <c r="C462" s="8"/>
      <c r="D462" s="8"/>
      <c r="E462" s="29">
        <v>4432109</v>
      </c>
      <c r="F462" s="30" t="s">
        <v>450</v>
      </c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34"/>
      <c r="X462" s="8"/>
      <c r="Y462" s="8"/>
    </row>
    <row r="463" spans="1:25" x14ac:dyDescent="0.25">
      <c r="A463" s="8"/>
      <c r="B463" s="8"/>
      <c r="C463" s="8"/>
      <c r="D463" s="8"/>
      <c r="E463" s="29">
        <v>4432110</v>
      </c>
      <c r="F463" s="30" t="s">
        <v>451</v>
      </c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34"/>
      <c r="X463" s="8"/>
      <c r="Y463" s="8"/>
    </row>
    <row r="464" spans="1:25" x14ac:dyDescent="0.25">
      <c r="A464" s="8"/>
      <c r="B464" s="8"/>
      <c r="C464" s="8"/>
      <c r="D464" s="8"/>
      <c r="E464" s="29">
        <v>4432111</v>
      </c>
      <c r="F464" s="30" t="s">
        <v>452</v>
      </c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34"/>
      <c r="X464" s="8"/>
      <c r="Y464" s="8"/>
    </row>
    <row r="465" spans="1:25" x14ac:dyDescent="0.25">
      <c r="A465" s="8"/>
      <c r="B465" s="8"/>
      <c r="C465" s="8"/>
      <c r="D465" s="8"/>
      <c r="E465" s="29">
        <v>4432112</v>
      </c>
      <c r="F465" s="30" t="s">
        <v>453</v>
      </c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34"/>
      <c r="X465" s="8"/>
      <c r="Y465" s="8"/>
    </row>
    <row r="466" spans="1:25" x14ac:dyDescent="0.25">
      <c r="A466" s="8"/>
      <c r="B466" s="8"/>
      <c r="C466" s="8"/>
      <c r="D466" s="8"/>
      <c r="E466" s="29">
        <v>4432113</v>
      </c>
      <c r="F466" s="30" t="s">
        <v>454</v>
      </c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34"/>
      <c r="X466" s="8"/>
      <c r="Y466" s="8"/>
    </row>
    <row r="467" spans="1:25" x14ac:dyDescent="0.25">
      <c r="A467" s="8"/>
      <c r="B467" s="8"/>
      <c r="C467" s="8"/>
      <c r="D467" s="8"/>
      <c r="E467" s="29">
        <v>4432115</v>
      </c>
      <c r="F467" s="30" t="s">
        <v>455</v>
      </c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34"/>
      <c r="X467" s="8"/>
      <c r="Y467" s="8"/>
    </row>
    <row r="468" spans="1:25" x14ac:dyDescent="0.25">
      <c r="A468" s="8"/>
      <c r="B468" s="8"/>
      <c r="C468" s="8"/>
      <c r="D468" s="8"/>
      <c r="E468" s="29">
        <v>4432116</v>
      </c>
      <c r="F468" s="30" t="s">
        <v>456</v>
      </c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34"/>
      <c r="X468" s="8"/>
      <c r="Y468" s="8"/>
    </row>
    <row r="469" spans="1:25" x14ac:dyDescent="0.25">
      <c r="A469" s="8"/>
      <c r="B469" s="8"/>
      <c r="C469" s="8"/>
      <c r="D469" s="8"/>
      <c r="E469" s="29">
        <v>4432117</v>
      </c>
      <c r="F469" s="30" t="s">
        <v>457</v>
      </c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34"/>
      <c r="X469" s="8"/>
      <c r="Y469" s="8"/>
    </row>
    <row r="470" spans="1:25" x14ac:dyDescent="0.25">
      <c r="A470" s="8"/>
      <c r="B470" s="8"/>
      <c r="C470" s="8"/>
      <c r="D470" s="8"/>
      <c r="E470" s="29">
        <v>4432118</v>
      </c>
      <c r="F470" s="30" t="s">
        <v>458</v>
      </c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34"/>
      <c r="X470" s="8"/>
      <c r="Y470" s="8"/>
    </row>
    <row r="471" spans="1:25" x14ac:dyDescent="0.25">
      <c r="A471" s="8"/>
      <c r="B471" s="8"/>
      <c r="C471" s="8"/>
      <c r="D471" s="8"/>
      <c r="E471" s="29">
        <v>4432119</v>
      </c>
      <c r="F471" s="30" t="s">
        <v>459</v>
      </c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34"/>
      <c r="X471" s="8"/>
      <c r="Y471" s="8"/>
    </row>
    <row r="472" spans="1:25" x14ac:dyDescent="0.25">
      <c r="A472" s="8"/>
      <c r="B472" s="8"/>
      <c r="C472" s="8"/>
      <c r="D472" s="8"/>
      <c r="E472" s="29">
        <v>4432120</v>
      </c>
      <c r="F472" s="30" t="s">
        <v>460</v>
      </c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34"/>
      <c r="X472" s="8"/>
      <c r="Y472" s="8"/>
    </row>
    <row r="473" spans="1:25" x14ac:dyDescent="0.25">
      <c r="A473" s="8"/>
      <c r="B473" s="8"/>
      <c r="C473" s="8"/>
      <c r="D473" s="8"/>
      <c r="E473" s="29">
        <v>4434114</v>
      </c>
      <c r="F473" s="30" t="s">
        <v>461</v>
      </c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34"/>
      <c r="X473" s="8"/>
      <c r="Y473" s="8"/>
    </row>
    <row r="474" spans="1:25" x14ac:dyDescent="0.25">
      <c r="A474" s="8"/>
      <c r="B474" s="8"/>
      <c r="C474" s="8"/>
      <c r="D474" s="8"/>
      <c r="E474" s="29">
        <v>4434214</v>
      </c>
      <c r="F474" s="30" t="s">
        <v>462</v>
      </c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34"/>
      <c r="X474" s="8"/>
      <c r="Y474" s="8"/>
    </row>
    <row r="475" spans="1:25" x14ac:dyDescent="0.25">
      <c r="A475" s="8"/>
      <c r="B475" s="8"/>
      <c r="C475" s="8"/>
      <c r="D475" s="8"/>
      <c r="E475" s="29">
        <v>4434215</v>
      </c>
      <c r="F475" s="30" t="s">
        <v>463</v>
      </c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34"/>
      <c r="X475" s="8"/>
      <c r="Y475" s="8"/>
    </row>
    <row r="476" spans="1:25" x14ac:dyDescent="0.25">
      <c r="A476" s="8"/>
      <c r="B476" s="8"/>
      <c r="C476" s="8"/>
      <c r="D476" s="8"/>
      <c r="E476" s="29">
        <v>4436111</v>
      </c>
      <c r="F476" s="30" t="s">
        <v>464</v>
      </c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34"/>
      <c r="X476" s="8"/>
      <c r="Y476" s="8"/>
    </row>
    <row r="477" spans="1:25" x14ac:dyDescent="0.25">
      <c r="A477" s="8"/>
      <c r="B477" s="8"/>
      <c r="C477" s="8"/>
      <c r="D477" s="8"/>
      <c r="E477" s="29">
        <v>4437112</v>
      </c>
      <c r="F477" s="30" t="s">
        <v>465</v>
      </c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34"/>
      <c r="X477" s="8"/>
      <c r="Y477" s="8"/>
    </row>
    <row r="478" spans="1:25" x14ac:dyDescent="0.25">
      <c r="A478" s="8"/>
      <c r="B478" s="8"/>
      <c r="C478" s="8"/>
      <c r="D478" s="8"/>
      <c r="E478" s="29">
        <v>4456100</v>
      </c>
      <c r="F478" s="30" t="s">
        <v>466</v>
      </c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34"/>
      <c r="X478" s="8"/>
      <c r="Y478" s="8"/>
    </row>
    <row r="479" spans="1:25" x14ac:dyDescent="0.25">
      <c r="A479" s="8"/>
      <c r="B479" s="8"/>
      <c r="C479" s="8"/>
      <c r="D479" s="8"/>
      <c r="E479" s="29">
        <v>4456101</v>
      </c>
      <c r="F479" s="30" t="s">
        <v>467</v>
      </c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34"/>
      <c r="X479" s="8"/>
      <c r="Y479" s="8"/>
    </row>
    <row r="480" spans="1:25" x14ac:dyDescent="0.25">
      <c r="A480" s="8"/>
      <c r="B480" s="8"/>
      <c r="C480" s="8"/>
      <c r="D480" s="8"/>
      <c r="E480" s="29">
        <v>4456103</v>
      </c>
      <c r="F480" s="30" t="s">
        <v>468</v>
      </c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34"/>
      <c r="X480" s="8"/>
      <c r="Y480" s="8"/>
    </row>
    <row r="481" spans="1:25" x14ac:dyDescent="0.25">
      <c r="A481" s="8"/>
      <c r="B481" s="8"/>
      <c r="C481" s="8"/>
      <c r="D481" s="8"/>
      <c r="E481" s="29">
        <v>4456104</v>
      </c>
      <c r="F481" s="30" t="s">
        <v>469</v>
      </c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34"/>
      <c r="X481" s="8"/>
      <c r="Y481" s="8"/>
    </row>
    <row r="482" spans="1:25" x14ac:dyDescent="0.25">
      <c r="A482" s="8"/>
      <c r="B482" s="8"/>
      <c r="C482" s="8"/>
      <c r="D482" s="8"/>
      <c r="E482" s="29">
        <v>4456107</v>
      </c>
      <c r="F482" s="30" t="s">
        <v>470</v>
      </c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34"/>
      <c r="X482" s="8"/>
      <c r="Y482" s="8"/>
    </row>
    <row r="483" spans="1:25" x14ac:dyDescent="0.25">
      <c r="A483" s="8"/>
      <c r="B483" s="8"/>
      <c r="C483" s="8"/>
      <c r="D483" s="8"/>
      <c r="E483" s="29">
        <v>4456108</v>
      </c>
      <c r="F483" s="30" t="s">
        <v>471</v>
      </c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34"/>
      <c r="X483" s="8"/>
      <c r="Y483" s="8"/>
    </row>
    <row r="484" spans="1:25" x14ac:dyDescent="0.25">
      <c r="A484" s="8"/>
      <c r="B484" s="8"/>
      <c r="C484" s="8"/>
      <c r="D484" s="8"/>
      <c r="E484" s="29">
        <v>4456109</v>
      </c>
      <c r="F484" s="30" t="s">
        <v>472</v>
      </c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34"/>
      <c r="X484" s="8"/>
      <c r="Y484" s="8"/>
    </row>
    <row r="485" spans="1:25" x14ac:dyDescent="0.25">
      <c r="A485" s="8"/>
      <c r="B485" s="8"/>
      <c r="C485" s="8"/>
      <c r="D485" s="8"/>
      <c r="E485" s="29">
        <v>4456110</v>
      </c>
      <c r="F485" s="30" t="s">
        <v>473</v>
      </c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34"/>
      <c r="X485" s="8"/>
      <c r="Y485" s="8"/>
    </row>
    <row r="486" spans="1:25" x14ac:dyDescent="0.25">
      <c r="A486" s="8"/>
      <c r="B486" s="8"/>
      <c r="C486" s="8"/>
      <c r="D486" s="8"/>
      <c r="E486" s="29">
        <v>4456111</v>
      </c>
      <c r="F486" s="30" t="s">
        <v>474</v>
      </c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34"/>
      <c r="X486" s="8"/>
      <c r="Y486" s="8"/>
    </row>
    <row r="487" spans="1:25" x14ac:dyDescent="0.25">
      <c r="A487" s="8"/>
      <c r="B487" s="8"/>
      <c r="C487" s="8"/>
      <c r="D487" s="8"/>
      <c r="E487" s="29">
        <v>4456112</v>
      </c>
      <c r="F487" s="30" t="s">
        <v>475</v>
      </c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34"/>
      <c r="X487" s="8"/>
      <c r="Y487" s="8"/>
    </row>
    <row r="488" spans="1:25" x14ac:dyDescent="0.25">
      <c r="A488" s="8"/>
      <c r="B488" s="8"/>
      <c r="C488" s="8"/>
      <c r="D488" s="8"/>
      <c r="E488" s="29">
        <v>4456113</v>
      </c>
      <c r="F488" s="30" t="s">
        <v>476</v>
      </c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34"/>
      <c r="X488" s="8"/>
      <c r="Y488" s="8"/>
    </row>
    <row r="489" spans="1:25" x14ac:dyDescent="0.25">
      <c r="A489" s="8"/>
      <c r="B489" s="8"/>
      <c r="C489" s="8"/>
      <c r="D489" s="8"/>
      <c r="E489" s="29">
        <v>4456119</v>
      </c>
      <c r="F489" s="30" t="s">
        <v>477</v>
      </c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34"/>
      <c r="X489" s="8"/>
      <c r="Y489" s="8"/>
    </row>
    <row r="490" spans="1:25" x14ac:dyDescent="0.25">
      <c r="A490" s="8"/>
      <c r="B490" s="8"/>
      <c r="C490" s="8"/>
      <c r="D490" s="8"/>
      <c r="E490" s="29">
        <v>4456199</v>
      </c>
      <c r="F490" s="30" t="s">
        <v>478</v>
      </c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34"/>
      <c r="X490" s="8"/>
      <c r="Y490" s="8"/>
    </row>
    <row r="491" spans="1:25" x14ac:dyDescent="0.25">
      <c r="A491" s="8"/>
      <c r="B491" s="8"/>
      <c r="C491" s="8"/>
      <c r="D491" s="8"/>
      <c r="E491" s="29">
        <v>4457100</v>
      </c>
      <c r="F491" s="30" t="s">
        <v>479</v>
      </c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34"/>
      <c r="X491" s="8"/>
      <c r="Y491" s="8"/>
    </row>
    <row r="492" spans="1:25" x14ac:dyDescent="0.25">
      <c r="A492" s="8"/>
      <c r="B492" s="8"/>
      <c r="C492" s="8"/>
      <c r="D492" s="8"/>
      <c r="E492" s="29">
        <v>4457101</v>
      </c>
      <c r="F492" s="30" t="s">
        <v>480</v>
      </c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34"/>
      <c r="X492" s="8"/>
      <c r="Y492" s="8"/>
    </row>
    <row r="493" spans="1:25" x14ac:dyDescent="0.25">
      <c r="A493" s="8"/>
      <c r="B493" s="8"/>
      <c r="C493" s="8"/>
      <c r="D493" s="8"/>
      <c r="E493" s="29">
        <v>4457102</v>
      </c>
      <c r="F493" s="30" t="s">
        <v>481</v>
      </c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34"/>
      <c r="X493" s="8"/>
      <c r="Y493" s="8"/>
    </row>
    <row r="494" spans="1:25" x14ac:dyDescent="0.25">
      <c r="A494" s="8"/>
      <c r="B494" s="8"/>
      <c r="C494" s="8"/>
      <c r="D494" s="8"/>
      <c r="E494" s="29">
        <v>4457103</v>
      </c>
      <c r="F494" s="30" t="s">
        <v>482</v>
      </c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34"/>
      <c r="X494" s="8"/>
      <c r="Y494" s="8"/>
    </row>
    <row r="495" spans="1:25" x14ac:dyDescent="0.25">
      <c r="A495" s="8"/>
      <c r="B495" s="8"/>
      <c r="C495" s="8"/>
      <c r="D495" s="8"/>
      <c r="E495" s="29">
        <v>4457104</v>
      </c>
      <c r="F495" s="30" t="s">
        <v>483</v>
      </c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34"/>
      <c r="X495" s="8"/>
      <c r="Y495" s="8"/>
    </row>
    <row r="496" spans="1:25" x14ac:dyDescent="0.25">
      <c r="A496" s="8"/>
      <c r="B496" s="8"/>
      <c r="C496" s="8"/>
      <c r="D496" s="8"/>
      <c r="E496" s="29">
        <v>4457105</v>
      </c>
      <c r="F496" s="30" t="s">
        <v>484</v>
      </c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34"/>
      <c r="X496" s="8"/>
      <c r="Y496" s="8"/>
    </row>
    <row r="497" spans="1:25" x14ac:dyDescent="0.25">
      <c r="A497" s="8"/>
      <c r="B497" s="8"/>
      <c r="C497" s="8"/>
      <c r="D497" s="8"/>
      <c r="E497" s="29">
        <v>4457106</v>
      </c>
      <c r="F497" s="30" t="s">
        <v>485</v>
      </c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34"/>
      <c r="X497" s="8"/>
      <c r="Y497" s="8"/>
    </row>
    <row r="498" spans="1:25" x14ac:dyDescent="0.25">
      <c r="A498" s="8"/>
      <c r="B498" s="8"/>
      <c r="C498" s="8"/>
      <c r="D498" s="8"/>
      <c r="E498" s="29">
        <v>4457107</v>
      </c>
      <c r="F498" s="30" t="s">
        <v>486</v>
      </c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34"/>
      <c r="X498" s="8"/>
      <c r="Y498" s="8"/>
    </row>
    <row r="499" spans="1:25" x14ac:dyDescent="0.25">
      <c r="A499" s="8"/>
      <c r="B499" s="8"/>
      <c r="C499" s="8"/>
      <c r="D499" s="8"/>
      <c r="E499" s="29">
        <v>4457108</v>
      </c>
      <c r="F499" s="30" t="s">
        <v>487</v>
      </c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34"/>
      <c r="X499" s="8"/>
      <c r="Y499" s="8"/>
    </row>
    <row r="500" spans="1:25" x14ac:dyDescent="0.25">
      <c r="A500" s="8"/>
      <c r="B500" s="8"/>
      <c r="C500" s="8"/>
      <c r="D500" s="8"/>
      <c r="E500" s="29">
        <v>4457109</v>
      </c>
      <c r="F500" s="30" t="s">
        <v>488</v>
      </c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34"/>
      <c r="X500" s="8"/>
      <c r="Y500" s="8"/>
    </row>
    <row r="501" spans="1:25" x14ac:dyDescent="0.25">
      <c r="A501" s="8"/>
      <c r="B501" s="8"/>
      <c r="C501" s="8"/>
      <c r="D501" s="8"/>
      <c r="E501" s="29">
        <v>4457112</v>
      </c>
      <c r="F501" s="30" t="s">
        <v>489</v>
      </c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34"/>
      <c r="X501" s="8"/>
      <c r="Y501" s="8"/>
    </row>
    <row r="502" spans="1:25" x14ac:dyDescent="0.25">
      <c r="A502" s="8"/>
      <c r="B502" s="8"/>
      <c r="C502" s="8"/>
      <c r="D502" s="8"/>
      <c r="E502" s="29">
        <v>4457113</v>
      </c>
      <c r="F502" s="30" t="s">
        <v>490</v>
      </c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34"/>
      <c r="X502" s="8"/>
      <c r="Y502" s="8"/>
    </row>
    <row r="503" spans="1:25" x14ac:dyDescent="0.25">
      <c r="A503" s="8"/>
      <c r="B503" s="8"/>
      <c r="C503" s="8"/>
      <c r="D503" s="8"/>
      <c r="E503" s="29">
        <v>4457114</v>
      </c>
      <c r="F503" s="30" t="s">
        <v>491</v>
      </c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34"/>
      <c r="X503" s="8"/>
      <c r="Y503" s="8"/>
    </row>
    <row r="504" spans="1:25" x14ac:dyDescent="0.25">
      <c r="A504" s="8"/>
      <c r="B504" s="8"/>
      <c r="C504" s="8"/>
      <c r="D504" s="8"/>
      <c r="E504" s="29">
        <v>4457115</v>
      </c>
      <c r="F504" s="30" t="s">
        <v>492</v>
      </c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34"/>
      <c r="X504" s="8"/>
      <c r="Y504" s="8"/>
    </row>
    <row r="505" spans="1:25" x14ac:dyDescent="0.25">
      <c r="A505" s="8"/>
      <c r="B505" s="8"/>
      <c r="C505" s="8"/>
      <c r="D505" s="8"/>
      <c r="E505" s="29">
        <v>4457116</v>
      </c>
      <c r="F505" s="30" t="s">
        <v>493</v>
      </c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34"/>
      <c r="X505" s="8"/>
      <c r="Y505" s="8"/>
    </row>
    <row r="506" spans="1:25" x14ac:dyDescent="0.25">
      <c r="A506" s="8"/>
      <c r="B506" s="8"/>
      <c r="C506" s="8"/>
      <c r="D506" s="8"/>
      <c r="E506" s="29">
        <v>4457117</v>
      </c>
      <c r="F506" s="30" t="s">
        <v>494</v>
      </c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34"/>
      <c r="X506" s="8"/>
      <c r="Y506" s="8"/>
    </row>
    <row r="507" spans="1:25" x14ac:dyDescent="0.25">
      <c r="A507" s="8"/>
      <c r="B507" s="8"/>
      <c r="C507" s="8"/>
      <c r="D507" s="8"/>
      <c r="E507" s="29">
        <v>4457118</v>
      </c>
      <c r="F507" s="30" t="s">
        <v>495</v>
      </c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34"/>
      <c r="X507" s="8"/>
      <c r="Y507" s="8"/>
    </row>
    <row r="508" spans="1:25" x14ac:dyDescent="0.25">
      <c r="A508" s="8"/>
      <c r="B508" s="8"/>
      <c r="C508" s="8"/>
      <c r="D508" s="8"/>
      <c r="E508" s="29">
        <v>4457119</v>
      </c>
      <c r="F508" s="30" t="s">
        <v>496</v>
      </c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34"/>
      <c r="X508" s="8"/>
      <c r="Y508" s="8"/>
    </row>
    <row r="509" spans="1:25" x14ac:dyDescent="0.25">
      <c r="A509" s="8"/>
      <c r="B509" s="8"/>
      <c r="C509" s="8"/>
      <c r="D509" s="8"/>
      <c r="E509" s="29">
        <v>4457199</v>
      </c>
      <c r="F509" s="30" t="s">
        <v>478</v>
      </c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34"/>
      <c r="X509" s="8"/>
      <c r="Y509" s="8"/>
    </row>
    <row r="510" spans="1:25" x14ac:dyDescent="0.25">
      <c r="A510" s="8"/>
      <c r="B510" s="8"/>
      <c r="C510" s="8"/>
      <c r="D510" s="8"/>
      <c r="E510" s="29">
        <v>4458100</v>
      </c>
      <c r="F510" s="30" t="s">
        <v>497</v>
      </c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34"/>
      <c r="X510" s="8"/>
      <c r="Y510" s="8"/>
    </row>
    <row r="511" spans="1:25" x14ac:dyDescent="0.25">
      <c r="A511" s="8"/>
      <c r="B511" s="8"/>
      <c r="C511" s="8"/>
      <c r="D511" s="8"/>
      <c r="E511" s="29">
        <v>4458101</v>
      </c>
      <c r="F511" s="30" t="s">
        <v>498</v>
      </c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34"/>
      <c r="X511" s="8"/>
      <c r="Y511" s="8"/>
    </row>
    <row r="512" spans="1:25" x14ac:dyDescent="0.25">
      <c r="A512" s="8"/>
      <c r="B512" s="8"/>
      <c r="C512" s="8"/>
      <c r="D512" s="8"/>
      <c r="E512" s="29">
        <v>4458102</v>
      </c>
      <c r="F512" s="30" t="s">
        <v>499</v>
      </c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34"/>
      <c r="X512" s="8"/>
      <c r="Y512" s="8"/>
    </row>
    <row r="513" spans="1:25" x14ac:dyDescent="0.25">
      <c r="A513" s="8"/>
      <c r="B513" s="8"/>
      <c r="C513" s="8"/>
      <c r="D513" s="8"/>
      <c r="E513" s="29">
        <v>4458110</v>
      </c>
      <c r="F513" s="30" t="s">
        <v>500</v>
      </c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34"/>
      <c r="X513" s="8"/>
      <c r="Y513" s="8"/>
    </row>
    <row r="514" spans="1:25" x14ac:dyDescent="0.25">
      <c r="A514" s="8"/>
      <c r="B514" s="8"/>
      <c r="C514" s="8"/>
      <c r="D514" s="8"/>
      <c r="E514" s="29">
        <v>4458111</v>
      </c>
      <c r="F514" s="30" t="s">
        <v>501</v>
      </c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34"/>
      <c r="X514" s="8"/>
      <c r="Y514" s="8"/>
    </row>
    <row r="515" spans="1:25" x14ac:dyDescent="0.25">
      <c r="A515" s="8"/>
      <c r="B515" s="8"/>
      <c r="C515" s="8"/>
      <c r="D515" s="8"/>
      <c r="E515" s="29">
        <v>4458120</v>
      </c>
      <c r="F515" s="30" t="s">
        <v>502</v>
      </c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34"/>
      <c r="X515" s="8"/>
      <c r="Y515" s="8"/>
    </row>
    <row r="516" spans="1:25" x14ac:dyDescent="0.25">
      <c r="A516" s="8"/>
      <c r="B516" s="8"/>
      <c r="C516" s="8"/>
      <c r="D516" s="8"/>
      <c r="E516" s="29">
        <v>4458121</v>
      </c>
      <c r="F516" s="30" t="s">
        <v>503</v>
      </c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34"/>
      <c r="X516" s="8"/>
      <c r="Y516" s="8"/>
    </row>
    <row r="517" spans="1:25" x14ac:dyDescent="0.25">
      <c r="A517" s="8"/>
      <c r="B517" s="8"/>
      <c r="C517" s="8"/>
      <c r="D517" s="8"/>
      <c r="E517" s="29">
        <v>4458130</v>
      </c>
      <c r="F517" s="30" t="s">
        <v>504</v>
      </c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34"/>
      <c r="X517" s="8"/>
      <c r="Y517" s="8"/>
    </row>
    <row r="518" spans="1:25" x14ac:dyDescent="0.25">
      <c r="A518" s="8"/>
      <c r="B518" s="8"/>
      <c r="C518" s="8"/>
      <c r="D518" s="8"/>
      <c r="E518" s="29">
        <v>4459101</v>
      </c>
      <c r="F518" s="30" t="s">
        <v>505</v>
      </c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34"/>
      <c r="X518" s="8"/>
      <c r="Y518" s="8"/>
    </row>
    <row r="519" spans="1:25" x14ac:dyDescent="0.25">
      <c r="A519" s="8"/>
      <c r="B519" s="8"/>
      <c r="C519" s="8"/>
      <c r="D519" s="8"/>
      <c r="E519" s="29">
        <v>4470100</v>
      </c>
      <c r="F519" s="30" t="s">
        <v>506</v>
      </c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34"/>
      <c r="X519" s="8"/>
      <c r="Y519" s="8"/>
    </row>
    <row r="520" spans="1:25" x14ac:dyDescent="0.25">
      <c r="A520" s="8"/>
      <c r="B520" s="8"/>
      <c r="C520" s="8"/>
      <c r="D520" s="8"/>
      <c r="E520" s="29">
        <v>4470101</v>
      </c>
      <c r="F520" s="30" t="s">
        <v>507</v>
      </c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34"/>
      <c r="X520" s="8"/>
      <c r="Y520" s="8"/>
    </row>
    <row r="521" spans="1:25" x14ac:dyDescent="0.25">
      <c r="A521" s="8"/>
      <c r="B521" s="8"/>
      <c r="C521" s="8"/>
      <c r="D521" s="8"/>
      <c r="E521" s="29">
        <v>4470102</v>
      </c>
      <c r="F521" s="30" t="s">
        <v>508</v>
      </c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34"/>
      <c r="X521" s="8"/>
      <c r="Y521" s="8"/>
    </row>
    <row r="522" spans="1:25" x14ac:dyDescent="0.25">
      <c r="A522" s="8"/>
      <c r="B522" s="8"/>
      <c r="C522" s="8"/>
      <c r="D522" s="8"/>
      <c r="E522" s="29">
        <v>4470103</v>
      </c>
      <c r="F522" s="30" t="s">
        <v>509</v>
      </c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34"/>
      <c r="X522" s="8"/>
      <c r="Y522" s="8"/>
    </row>
    <row r="523" spans="1:25" x14ac:dyDescent="0.25">
      <c r="A523" s="8"/>
      <c r="B523" s="8"/>
      <c r="C523" s="8"/>
      <c r="D523" s="8"/>
      <c r="E523" s="29">
        <v>4470104</v>
      </c>
      <c r="F523" s="30" t="s">
        <v>510</v>
      </c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34"/>
      <c r="X523" s="8"/>
      <c r="Y523" s="8"/>
    </row>
    <row r="524" spans="1:25" x14ac:dyDescent="0.25">
      <c r="A524" s="8"/>
      <c r="B524" s="8"/>
      <c r="C524" s="8"/>
      <c r="D524" s="8"/>
      <c r="E524" s="29">
        <v>4486100</v>
      </c>
      <c r="F524" s="30" t="s">
        <v>511</v>
      </c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34"/>
      <c r="X524" s="8"/>
      <c r="Y524" s="8"/>
    </row>
    <row r="525" spans="1:25" x14ac:dyDescent="0.25">
      <c r="A525" s="8"/>
      <c r="B525" s="8"/>
      <c r="C525" s="8"/>
      <c r="D525" s="8"/>
      <c r="E525" s="29">
        <v>4486101</v>
      </c>
      <c r="F525" s="30" t="s">
        <v>512</v>
      </c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34"/>
      <c r="X525" s="8"/>
      <c r="Y525" s="8"/>
    </row>
    <row r="526" spans="1:25" x14ac:dyDescent="0.25">
      <c r="A526" s="8"/>
      <c r="B526" s="8"/>
      <c r="C526" s="8"/>
      <c r="D526" s="8"/>
      <c r="E526" s="29">
        <v>4486102</v>
      </c>
      <c r="F526" s="30" t="s">
        <v>513</v>
      </c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34"/>
      <c r="X526" s="8"/>
      <c r="Y526" s="8"/>
    </row>
    <row r="527" spans="1:25" x14ac:dyDescent="0.25">
      <c r="A527" s="8"/>
      <c r="B527" s="8"/>
      <c r="C527" s="8"/>
      <c r="D527" s="8"/>
      <c r="E527" s="29">
        <v>4486103</v>
      </c>
      <c r="F527" s="30" t="s">
        <v>514</v>
      </c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34"/>
      <c r="X527" s="8"/>
      <c r="Y527" s="8"/>
    </row>
    <row r="528" spans="1:25" x14ac:dyDescent="0.25">
      <c r="A528" s="8"/>
      <c r="B528" s="8"/>
      <c r="C528" s="8"/>
      <c r="D528" s="8"/>
      <c r="E528" s="29">
        <v>4486104</v>
      </c>
      <c r="F528" s="30" t="s">
        <v>515</v>
      </c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34"/>
      <c r="X528" s="8"/>
      <c r="Y528" s="8"/>
    </row>
    <row r="529" spans="1:25" x14ac:dyDescent="0.25">
      <c r="A529" s="8"/>
      <c r="B529" s="8"/>
      <c r="C529" s="8"/>
      <c r="D529" s="8"/>
      <c r="E529" s="29">
        <v>4490170</v>
      </c>
      <c r="F529" s="30" t="s">
        <v>516</v>
      </c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34"/>
      <c r="X529" s="8"/>
      <c r="Y529" s="8"/>
    </row>
    <row r="530" spans="1:25" x14ac:dyDescent="0.25">
      <c r="A530" s="8"/>
      <c r="B530" s="8"/>
      <c r="C530" s="8"/>
      <c r="D530" s="8"/>
      <c r="E530" s="29">
        <v>4514100</v>
      </c>
      <c r="F530" s="30" t="s">
        <v>517</v>
      </c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34"/>
      <c r="X530" s="8"/>
      <c r="Y530" s="8"/>
    </row>
    <row r="531" spans="1:25" x14ac:dyDescent="0.25">
      <c r="A531" s="8"/>
      <c r="B531" s="8"/>
      <c r="C531" s="8"/>
      <c r="D531" s="8"/>
      <c r="E531" s="29">
        <v>4514101</v>
      </c>
      <c r="F531" s="30" t="s">
        <v>518</v>
      </c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34"/>
      <c r="X531" s="8"/>
      <c r="Y531" s="8"/>
    </row>
    <row r="532" spans="1:25" x14ac:dyDescent="0.25">
      <c r="A532" s="8"/>
      <c r="B532" s="8"/>
      <c r="C532" s="8"/>
      <c r="D532" s="8"/>
      <c r="E532" s="29">
        <v>4514102</v>
      </c>
      <c r="F532" s="30" t="s">
        <v>519</v>
      </c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34"/>
      <c r="X532" s="8"/>
      <c r="Y532" s="8"/>
    </row>
    <row r="533" spans="1:25" x14ac:dyDescent="0.25">
      <c r="A533" s="8"/>
      <c r="B533" s="8"/>
      <c r="C533" s="8"/>
      <c r="D533" s="8"/>
      <c r="E533" s="29">
        <v>4514103</v>
      </c>
      <c r="F533" s="30" t="s">
        <v>520</v>
      </c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34"/>
      <c r="X533" s="8"/>
      <c r="Y533" s="8"/>
    </row>
    <row r="534" spans="1:25" x14ac:dyDescent="0.25">
      <c r="A534" s="8"/>
      <c r="B534" s="8"/>
      <c r="C534" s="8"/>
      <c r="D534" s="8"/>
      <c r="E534" s="29">
        <v>4514104</v>
      </c>
      <c r="F534" s="30" t="s">
        <v>521</v>
      </c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34"/>
      <c r="X534" s="8"/>
      <c r="Y534" s="8"/>
    </row>
    <row r="535" spans="1:25" x14ac:dyDescent="0.25">
      <c r="A535" s="8"/>
      <c r="B535" s="8"/>
      <c r="C535" s="8"/>
      <c r="D535" s="8"/>
      <c r="E535" s="29">
        <v>4514105</v>
      </c>
      <c r="F535" s="30" t="s">
        <v>522</v>
      </c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34"/>
      <c r="X535" s="8"/>
      <c r="Y535" s="8"/>
    </row>
    <row r="536" spans="1:25" x14ac:dyDescent="0.25">
      <c r="A536" s="8"/>
      <c r="B536" s="8"/>
      <c r="C536" s="8"/>
      <c r="D536" s="8"/>
      <c r="E536" s="29">
        <v>4514106</v>
      </c>
      <c r="F536" s="30" t="s">
        <v>523</v>
      </c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34"/>
      <c r="X536" s="8"/>
      <c r="Y536" s="8"/>
    </row>
    <row r="537" spans="1:25" x14ac:dyDescent="0.25">
      <c r="A537" s="8"/>
      <c r="B537" s="8"/>
      <c r="C537" s="8"/>
      <c r="D537" s="8"/>
      <c r="E537" s="29">
        <v>4514107</v>
      </c>
      <c r="F537" s="30" t="s">
        <v>524</v>
      </c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34"/>
      <c r="X537" s="8"/>
      <c r="Y537" s="8"/>
    </row>
    <row r="538" spans="1:25" x14ac:dyDescent="0.25">
      <c r="A538" s="8"/>
      <c r="B538" s="8"/>
      <c r="C538" s="8"/>
      <c r="D538" s="8"/>
      <c r="E538" s="29">
        <v>4514108</v>
      </c>
      <c r="F538" s="30" t="s">
        <v>525</v>
      </c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34"/>
      <c r="X538" s="8"/>
      <c r="Y538" s="8"/>
    </row>
    <row r="539" spans="1:25" x14ac:dyDescent="0.25">
      <c r="A539" s="8"/>
      <c r="B539" s="8"/>
      <c r="C539" s="8"/>
      <c r="D539" s="8"/>
      <c r="E539" s="29">
        <v>4514110</v>
      </c>
      <c r="F539" s="30" t="s">
        <v>526</v>
      </c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34"/>
      <c r="X539" s="8"/>
      <c r="Y539" s="8"/>
    </row>
    <row r="540" spans="1:25" x14ac:dyDescent="0.25">
      <c r="A540" s="8"/>
      <c r="B540" s="8"/>
      <c r="C540" s="8"/>
      <c r="D540" s="8"/>
      <c r="E540" s="29">
        <v>4514111</v>
      </c>
      <c r="F540" s="30" t="s">
        <v>527</v>
      </c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34"/>
      <c r="X540" s="8"/>
      <c r="Y540" s="8"/>
    </row>
    <row r="541" spans="1:25" x14ac:dyDescent="0.25">
      <c r="A541" s="8"/>
      <c r="B541" s="8"/>
      <c r="C541" s="8"/>
      <c r="D541" s="8"/>
      <c r="E541" s="29">
        <v>4514112</v>
      </c>
      <c r="F541" s="30" t="s">
        <v>528</v>
      </c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34"/>
      <c r="X541" s="8"/>
      <c r="Y541" s="8"/>
    </row>
    <row r="542" spans="1:25" x14ac:dyDescent="0.25">
      <c r="A542" s="8"/>
      <c r="B542" s="8"/>
      <c r="C542" s="8"/>
      <c r="D542" s="8"/>
      <c r="E542" s="29">
        <v>4514115</v>
      </c>
      <c r="F542" s="30" t="s">
        <v>529</v>
      </c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34"/>
      <c r="X542" s="8"/>
      <c r="Y542" s="8"/>
    </row>
    <row r="543" spans="1:25" x14ac:dyDescent="0.25">
      <c r="A543" s="8"/>
      <c r="B543" s="8"/>
      <c r="C543" s="8"/>
      <c r="D543" s="8"/>
      <c r="E543" s="29">
        <v>4570100</v>
      </c>
      <c r="F543" s="30" t="s">
        <v>530</v>
      </c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34"/>
      <c r="X543" s="8"/>
      <c r="Y543" s="8"/>
    </row>
    <row r="544" spans="1:25" x14ac:dyDescent="0.25">
      <c r="A544" s="8"/>
      <c r="B544" s="8"/>
      <c r="C544" s="8"/>
      <c r="D544" s="8"/>
      <c r="E544" s="29">
        <v>4570101</v>
      </c>
      <c r="F544" s="30" t="s">
        <v>531</v>
      </c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34"/>
      <c r="X544" s="8"/>
      <c r="Y544" s="8"/>
    </row>
    <row r="545" spans="1:25" x14ac:dyDescent="0.25">
      <c r="A545" s="8"/>
      <c r="B545" s="8"/>
      <c r="C545" s="8"/>
      <c r="D545" s="8"/>
      <c r="E545" s="29">
        <v>4580100</v>
      </c>
      <c r="F545" s="30" t="s">
        <v>532</v>
      </c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34"/>
      <c r="X545" s="8"/>
      <c r="Y545" s="8"/>
    </row>
    <row r="546" spans="1:25" x14ac:dyDescent="0.25">
      <c r="A546" s="8"/>
      <c r="B546" s="8"/>
      <c r="C546" s="8"/>
      <c r="D546" s="8"/>
      <c r="E546" s="29">
        <v>4580101</v>
      </c>
      <c r="F546" s="30" t="s">
        <v>533</v>
      </c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34"/>
      <c r="X546" s="8"/>
      <c r="Y546" s="8"/>
    </row>
    <row r="547" spans="1:25" x14ac:dyDescent="0.25">
      <c r="A547" s="8"/>
      <c r="B547" s="8"/>
      <c r="C547" s="8"/>
      <c r="D547" s="8"/>
      <c r="E547" s="29">
        <v>4611001</v>
      </c>
      <c r="F547" s="30" t="s">
        <v>534</v>
      </c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34"/>
      <c r="X547" s="8"/>
      <c r="Y547" s="8"/>
    </row>
    <row r="548" spans="1:25" x14ac:dyDescent="0.25">
      <c r="A548" s="8"/>
      <c r="B548" s="8"/>
      <c r="C548" s="8"/>
      <c r="D548" s="8"/>
      <c r="E548" s="29">
        <v>4611101</v>
      </c>
      <c r="F548" s="30" t="s">
        <v>535</v>
      </c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34"/>
      <c r="X548" s="8"/>
      <c r="Y548" s="8"/>
    </row>
    <row r="549" spans="1:25" x14ac:dyDescent="0.25">
      <c r="A549" s="8"/>
      <c r="B549" s="8"/>
      <c r="C549" s="8"/>
      <c r="D549" s="8"/>
      <c r="E549" s="29">
        <v>4611102</v>
      </c>
      <c r="F549" s="30" t="s">
        <v>536</v>
      </c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34"/>
      <c r="X549" s="8"/>
      <c r="Y549" s="8"/>
    </row>
    <row r="550" spans="1:25" x14ac:dyDescent="0.25">
      <c r="A550" s="8"/>
      <c r="B550" s="8"/>
      <c r="C550" s="8"/>
      <c r="D550" s="8"/>
      <c r="E550" s="29">
        <v>4611105</v>
      </c>
      <c r="F550" s="30" t="s">
        <v>537</v>
      </c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34"/>
      <c r="X550" s="8"/>
      <c r="Y550" s="8"/>
    </row>
    <row r="551" spans="1:25" x14ac:dyDescent="0.25">
      <c r="A551" s="8"/>
      <c r="B551" s="8"/>
      <c r="C551" s="8"/>
      <c r="D551" s="8"/>
      <c r="E551" s="29">
        <v>4620100</v>
      </c>
      <c r="F551" s="30" t="s">
        <v>538</v>
      </c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34"/>
      <c r="X551" s="8"/>
      <c r="Y551" s="8"/>
    </row>
    <row r="552" spans="1:25" x14ac:dyDescent="0.25">
      <c r="A552" s="8"/>
      <c r="B552" s="8"/>
      <c r="C552" s="8"/>
      <c r="D552" s="8"/>
      <c r="E552" s="29">
        <v>4620101</v>
      </c>
      <c r="F552" s="30" t="s">
        <v>539</v>
      </c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34"/>
      <c r="X552" s="8"/>
      <c r="Y552" s="8"/>
    </row>
    <row r="553" spans="1:25" x14ac:dyDescent="0.25">
      <c r="A553" s="8"/>
      <c r="B553" s="8"/>
      <c r="C553" s="8"/>
      <c r="D553" s="8"/>
      <c r="E553" s="29">
        <v>4670100</v>
      </c>
      <c r="F553" s="30" t="s">
        <v>540</v>
      </c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34"/>
      <c r="X553" s="8"/>
      <c r="Y553" s="8"/>
    </row>
    <row r="554" spans="1:25" x14ac:dyDescent="0.25">
      <c r="A554" s="8"/>
      <c r="B554" s="8"/>
      <c r="C554" s="8"/>
      <c r="D554" s="8"/>
      <c r="E554" s="29">
        <v>4670101</v>
      </c>
      <c r="F554" s="30" t="s">
        <v>541</v>
      </c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34"/>
      <c r="X554" s="8"/>
      <c r="Y554" s="8"/>
    </row>
    <row r="555" spans="1:25" x14ac:dyDescent="0.25">
      <c r="A555" s="8"/>
      <c r="B555" s="8"/>
      <c r="C555" s="8"/>
      <c r="D555" s="8"/>
      <c r="E555" s="29">
        <v>4670102</v>
      </c>
      <c r="F555" s="30" t="s">
        <v>542</v>
      </c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34"/>
      <c r="X555" s="8"/>
      <c r="Y555" s="8"/>
    </row>
    <row r="556" spans="1:25" x14ac:dyDescent="0.25">
      <c r="A556" s="8"/>
      <c r="B556" s="8"/>
      <c r="C556" s="8"/>
      <c r="D556" s="8"/>
      <c r="E556" s="29">
        <v>4670103</v>
      </c>
      <c r="F556" s="30" t="s">
        <v>543</v>
      </c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34"/>
      <c r="X556" s="8"/>
      <c r="Y556" s="8"/>
    </row>
    <row r="557" spans="1:25" x14ac:dyDescent="0.25">
      <c r="A557" s="8"/>
      <c r="B557" s="8"/>
      <c r="C557" s="8"/>
      <c r="D557" s="8"/>
      <c r="E557" s="29">
        <v>4670104</v>
      </c>
      <c r="F557" s="30" t="s">
        <v>544</v>
      </c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34"/>
      <c r="X557" s="8"/>
      <c r="Y557" s="8"/>
    </row>
    <row r="558" spans="1:25" x14ac:dyDescent="0.25">
      <c r="A558" s="8"/>
      <c r="B558" s="8"/>
      <c r="C558" s="8"/>
      <c r="D558" s="8"/>
      <c r="E558" s="29">
        <v>4670105</v>
      </c>
      <c r="F558" s="30" t="s">
        <v>545</v>
      </c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34"/>
      <c r="X558" s="8"/>
      <c r="Y558" s="8"/>
    </row>
    <row r="559" spans="1:25" x14ac:dyDescent="0.25">
      <c r="A559" s="8"/>
      <c r="B559" s="8"/>
      <c r="C559" s="8"/>
      <c r="D559" s="8"/>
      <c r="E559" s="29">
        <v>4670106</v>
      </c>
      <c r="F559" s="30" t="s">
        <v>546</v>
      </c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34"/>
      <c r="X559" s="8"/>
      <c r="Y559" s="8"/>
    </row>
    <row r="560" spans="1:25" x14ac:dyDescent="0.25">
      <c r="A560" s="8"/>
      <c r="B560" s="8"/>
      <c r="C560" s="8"/>
      <c r="D560" s="8"/>
      <c r="E560" s="29">
        <v>4670107</v>
      </c>
      <c r="F560" s="30" t="s">
        <v>547</v>
      </c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34"/>
      <c r="X560" s="8"/>
      <c r="Y560" s="8"/>
    </row>
    <row r="561" spans="1:25" x14ac:dyDescent="0.25">
      <c r="A561" s="8"/>
      <c r="B561" s="8"/>
      <c r="C561" s="8"/>
      <c r="D561" s="8"/>
      <c r="E561" s="29">
        <v>4670108</v>
      </c>
      <c r="F561" s="30" t="s">
        <v>548</v>
      </c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34"/>
      <c r="X561" s="8"/>
      <c r="Y561" s="8"/>
    </row>
    <row r="562" spans="1:25" x14ac:dyDescent="0.25">
      <c r="A562" s="8"/>
      <c r="B562" s="8"/>
      <c r="C562" s="8"/>
      <c r="D562" s="8"/>
      <c r="E562" s="29">
        <v>4670109</v>
      </c>
      <c r="F562" s="30" t="s">
        <v>549</v>
      </c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34"/>
      <c r="X562" s="8"/>
      <c r="Y562" s="8"/>
    </row>
    <row r="563" spans="1:25" x14ac:dyDescent="0.25">
      <c r="A563" s="8"/>
      <c r="B563" s="8"/>
      <c r="C563" s="8"/>
      <c r="D563" s="8"/>
      <c r="E563" s="29">
        <v>4670110</v>
      </c>
      <c r="F563" s="30" t="s">
        <v>550</v>
      </c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34"/>
      <c r="X563" s="8"/>
      <c r="Y563" s="8"/>
    </row>
    <row r="564" spans="1:25" x14ac:dyDescent="0.25">
      <c r="A564" s="8"/>
      <c r="B564" s="8"/>
      <c r="C564" s="8"/>
      <c r="D564" s="8"/>
      <c r="E564" s="29">
        <v>4670111</v>
      </c>
      <c r="F564" s="30" t="s">
        <v>551</v>
      </c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34"/>
      <c r="X564" s="8"/>
      <c r="Y564" s="8"/>
    </row>
    <row r="565" spans="1:25" x14ac:dyDescent="0.25">
      <c r="A565" s="8"/>
      <c r="B565" s="8"/>
      <c r="C565" s="8"/>
      <c r="D565" s="8"/>
      <c r="E565" s="29">
        <v>4670112</v>
      </c>
      <c r="F565" s="30" t="s">
        <v>552</v>
      </c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34"/>
      <c r="X565" s="8"/>
      <c r="Y565" s="8"/>
    </row>
    <row r="566" spans="1:25" x14ac:dyDescent="0.25">
      <c r="A566" s="8"/>
      <c r="B566" s="8"/>
      <c r="C566" s="8"/>
      <c r="D566" s="8"/>
      <c r="E566" s="29">
        <v>4670113</v>
      </c>
      <c r="F566" s="30" t="s">
        <v>553</v>
      </c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34"/>
      <c r="X566" s="8"/>
      <c r="Y566" s="8"/>
    </row>
    <row r="567" spans="1:25" x14ac:dyDescent="0.25">
      <c r="A567" s="8"/>
      <c r="B567" s="8"/>
      <c r="C567" s="8"/>
      <c r="D567" s="8"/>
      <c r="E567" s="29">
        <v>4670114</v>
      </c>
      <c r="F567" s="30" t="s">
        <v>554</v>
      </c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34"/>
      <c r="X567" s="8"/>
      <c r="Y567" s="8"/>
    </row>
    <row r="568" spans="1:25" x14ac:dyDescent="0.25">
      <c r="A568" s="8"/>
      <c r="B568" s="8"/>
      <c r="C568" s="8"/>
      <c r="D568" s="8"/>
      <c r="E568" s="29">
        <v>4670115</v>
      </c>
      <c r="F568" s="30" t="s">
        <v>555</v>
      </c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34"/>
      <c r="X568" s="8"/>
      <c r="Y568" s="8"/>
    </row>
    <row r="569" spans="1:25" x14ac:dyDescent="0.25">
      <c r="A569" s="8"/>
      <c r="B569" s="8"/>
      <c r="C569" s="8"/>
      <c r="D569" s="8"/>
      <c r="E569" s="29">
        <v>4670116</v>
      </c>
      <c r="F569" s="30" t="s">
        <v>556</v>
      </c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34"/>
      <c r="X569" s="8"/>
      <c r="Y569" s="8"/>
    </row>
    <row r="570" spans="1:25" x14ac:dyDescent="0.25">
      <c r="A570" s="8"/>
      <c r="B570" s="8"/>
      <c r="C570" s="8"/>
      <c r="D570" s="8"/>
      <c r="E570" s="29">
        <v>4670117</v>
      </c>
      <c r="F570" s="30" t="s">
        <v>557</v>
      </c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34"/>
      <c r="X570" s="8"/>
      <c r="Y570" s="8"/>
    </row>
    <row r="571" spans="1:25" x14ac:dyDescent="0.25">
      <c r="A571" s="8"/>
      <c r="B571" s="8"/>
      <c r="C571" s="8"/>
      <c r="D571" s="8"/>
      <c r="E571" s="29">
        <v>4670118</v>
      </c>
      <c r="F571" s="30" t="s">
        <v>558</v>
      </c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34"/>
      <c r="X571" s="8"/>
      <c r="Y571" s="8"/>
    </row>
    <row r="572" spans="1:25" x14ac:dyDescent="0.25">
      <c r="A572" s="8"/>
      <c r="B572" s="8"/>
      <c r="C572" s="8"/>
      <c r="D572" s="8"/>
      <c r="E572" s="29">
        <v>4670119</v>
      </c>
      <c r="F572" s="30" t="s">
        <v>559</v>
      </c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34"/>
      <c r="X572" s="8"/>
      <c r="Y572" s="8"/>
    </row>
    <row r="573" spans="1:25" x14ac:dyDescent="0.25">
      <c r="A573" s="8"/>
      <c r="B573" s="8"/>
      <c r="C573" s="8"/>
      <c r="D573" s="8"/>
      <c r="E573" s="29">
        <v>4670120</v>
      </c>
      <c r="F573" s="30" t="s">
        <v>560</v>
      </c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34"/>
      <c r="X573" s="8"/>
      <c r="Y573" s="8"/>
    </row>
    <row r="574" spans="1:25" x14ac:dyDescent="0.25">
      <c r="A574" s="8"/>
      <c r="B574" s="8"/>
      <c r="C574" s="8"/>
      <c r="D574" s="8"/>
      <c r="E574" s="29">
        <v>4670121</v>
      </c>
      <c r="F574" s="30" t="s">
        <v>561</v>
      </c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34"/>
      <c r="X574" s="8"/>
      <c r="Y574" s="8"/>
    </row>
    <row r="575" spans="1:25" x14ac:dyDescent="0.25">
      <c r="A575" s="8"/>
      <c r="B575" s="8"/>
      <c r="C575" s="8"/>
      <c r="D575" s="8"/>
      <c r="E575" s="29">
        <v>4670122</v>
      </c>
      <c r="F575" s="30" t="s">
        <v>562</v>
      </c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34"/>
      <c r="X575" s="8"/>
      <c r="Y575" s="8"/>
    </row>
    <row r="576" spans="1:25" x14ac:dyDescent="0.25">
      <c r="A576" s="8"/>
      <c r="B576" s="8"/>
      <c r="C576" s="8"/>
      <c r="D576" s="8"/>
      <c r="E576" s="29">
        <v>4670123</v>
      </c>
      <c r="F576" s="30" t="s">
        <v>563</v>
      </c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34"/>
      <c r="X576" s="8"/>
      <c r="Y576" s="8"/>
    </row>
    <row r="577" spans="1:25" x14ac:dyDescent="0.25">
      <c r="A577" s="8"/>
      <c r="B577" s="8"/>
      <c r="C577" s="8"/>
      <c r="D577" s="8"/>
      <c r="E577" s="29">
        <v>4670124</v>
      </c>
      <c r="F577" s="30" t="s">
        <v>564</v>
      </c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34"/>
      <c r="X577" s="8"/>
      <c r="Y577" s="8"/>
    </row>
    <row r="578" spans="1:25" x14ac:dyDescent="0.25">
      <c r="A578" s="8"/>
      <c r="B578" s="8"/>
      <c r="C578" s="8"/>
      <c r="D578" s="8"/>
      <c r="E578" s="29">
        <v>4670125</v>
      </c>
      <c r="F578" s="30" t="s">
        <v>565</v>
      </c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34"/>
      <c r="X578" s="8"/>
      <c r="Y578" s="8"/>
    </row>
    <row r="579" spans="1:25" x14ac:dyDescent="0.25">
      <c r="A579" s="8"/>
      <c r="B579" s="8"/>
      <c r="C579" s="8"/>
      <c r="D579" s="8"/>
      <c r="E579" s="29">
        <v>4670126</v>
      </c>
      <c r="F579" s="30" t="s">
        <v>566</v>
      </c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34"/>
      <c r="X579" s="8"/>
      <c r="Y579" s="8"/>
    </row>
    <row r="580" spans="1:25" x14ac:dyDescent="0.25">
      <c r="A580" s="8"/>
      <c r="B580" s="8"/>
      <c r="C580" s="8"/>
      <c r="D580" s="8"/>
      <c r="E580" s="29">
        <v>4670127</v>
      </c>
      <c r="F580" s="30" t="s">
        <v>567</v>
      </c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34"/>
      <c r="X580" s="8"/>
      <c r="Y580" s="8"/>
    </row>
    <row r="581" spans="1:25" x14ac:dyDescent="0.25">
      <c r="A581" s="8"/>
      <c r="B581" s="8"/>
      <c r="C581" s="8"/>
      <c r="D581" s="8"/>
      <c r="E581" s="29">
        <v>4670128</v>
      </c>
      <c r="F581" s="30" t="s">
        <v>568</v>
      </c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34"/>
      <c r="X581" s="8"/>
      <c r="Y581" s="8"/>
    </row>
    <row r="582" spans="1:25" x14ac:dyDescent="0.25">
      <c r="A582" s="8"/>
      <c r="B582" s="8"/>
      <c r="C582" s="8"/>
      <c r="D582" s="8"/>
      <c r="E582" s="29">
        <v>4670129</v>
      </c>
      <c r="F582" s="30" t="s">
        <v>569</v>
      </c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34"/>
      <c r="X582" s="8"/>
      <c r="Y582" s="8"/>
    </row>
    <row r="583" spans="1:25" x14ac:dyDescent="0.25">
      <c r="A583" s="8"/>
      <c r="B583" s="8"/>
      <c r="C583" s="8"/>
      <c r="D583" s="8"/>
      <c r="E583" s="29">
        <v>4670130</v>
      </c>
      <c r="F583" s="30" t="s">
        <v>570</v>
      </c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34"/>
      <c r="X583" s="8"/>
      <c r="Y583" s="8"/>
    </row>
    <row r="584" spans="1:25" x14ac:dyDescent="0.25">
      <c r="A584" s="8"/>
      <c r="B584" s="8"/>
      <c r="C584" s="8"/>
      <c r="D584" s="8"/>
      <c r="E584" s="29">
        <v>4670131</v>
      </c>
      <c r="F584" s="30" t="s">
        <v>571</v>
      </c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34"/>
      <c r="X584" s="8"/>
      <c r="Y584" s="8"/>
    </row>
    <row r="585" spans="1:25" x14ac:dyDescent="0.25">
      <c r="A585" s="8"/>
      <c r="B585" s="8"/>
      <c r="C585" s="8"/>
      <c r="D585" s="8"/>
      <c r="E585" s="29">
        <v>4670134</v>
      </c>
      <c r="F585" s="30" t="s">
        <v>572</v>
      </c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34"/>
      <c r="X585" s="8"/>
      <c r="Y585" s="8"/>
    </row>
    <row r="586" spans="1:25" x14ac:dyDescent="0.25">
      <c r="A586" s="8"/>
      <c r="B586" s="8"/>
      <c r="C586" s="8"/>
      <c r="D586" s="8"/>
      <c r="E586" s="29">
        <v>4670135</v>
      </c>
      <c r="F586" s="30" t="s">
        <v>573</v>
      </c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34"/>
      <c r="X586" s="8"/>
      <c r="Y586" s="8"/>
    </row>
    <row r="587" spans="1:25" x14ac:dyDescent="0.25">
      <c r="A587" s="8"/>
      <c r="B587" s="8"/>
      <c r="C587" s="8"/>
      <c r="D587" s="8"/>
      <c r="E587" s="29">
        <v>4670136</v>
      </c>
      <c r="F587" s="30" t="s">
        <v>574</v>
      </c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34"/>
      <c r="X587" s="8"/>
      <c r="Y587" s="8"/>
    </row>
    <row r="588" spans="1:25" x14ac:dyDescent="0.25">
      <c r="A588" s="8"/>
      <c r="B588" s="8"/>
      <c r="C588" s="8"/>
      <c r="D588" s="8"/>
      <c r="E588" s="29">
        <v>4670137</v>
      </c>
      <c r="F588" s="30" t="s">
        <v>575</v>
      </c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34"/>
      <c r="X588" s="8"/>
      <c r="Y588" s="8"/>
    </row>
    <row r="589" spans="1:25" x14ac:dyDescent="0.25">
      <c r="A589" s="8"/>
      <c r="B589" s="8"/>
      <c r="C589" s="8"/>
      <c r="D589" s="8"/>
      <c r="E589" s="29">
        <v>4670138</v>
      </c>
      <c r="F589" s="30" t="s">
        <v>576</v>
      </c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34"/>
      <c r="X589" s="8"/>
      <c r="Y589" s="8"/>
    </row>
    <row r="590" spans="1:25" x14ac:dyDescent="0.25">
      <c r="A590" s="8"/>
      <c r="B590" s="8"/>
      <c r="C590" s="8"/>
      <c r="D590" s="8"/>
      <c r="E590" s="29">
        <v>4670140</v>
      </c>
      <c r="F590" s="30" t="s">
        <v>577</v>
      </c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34"/>
      <c r="X590" s="8"/>
      <c r="Y590" s="8"/>
    </row>
    <row r="591" spans="1:25" x14ac:dyDescent="0.25">
      <c r="A591" s="8"/>
      <c r="B591" s="8"/>
      <c r="C591" s="8"/>
      <c r="D591" s="8"/>
      <c r="E591" s="29">
        <v>4670141</v>
      </c>
      <c r="F591" s="30" t="s">
        <v>578</v>
      </c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34"/>
      <c r="X591" s="8"/>
      <c r="Y591" s="8"/>
    </row>
    <row r="592" spans="1:25" x14ac:dyDescent="0.25">
      <c r="A592" s="8"/>
      <c r="B592" s="8"/>
      <c r="C592" s="8"/>
      <c r="D592" s="8"/>
      <c r="E592" s="29">
        <v>4670142</v>
      </c>
      <c r="F592" s="30" t="s">
        <v>579</v>
      </c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34"/>
      <c r="X592" s="8"/>
      <c r="Y592" s="8"/>
    </row>
    <row r="593" spans="1:25" x14ac:dyDescent="0.25">
      <c r="A593" s="8"/>
      <c r="B593" s="8"/>
      <c r="C593" s="8"/>
      <c r="D593" s="8"/>
      <c r="E593" s="29">
        <v>4670143</v>
      </c>
      <c r="F593" s="30" t="s">
        <v>580</v>
      </c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34"/>
      <c r="X593" s="8"/>
      <c r="Y593" s="8"/>
    </row>
    <row r="594" spans="1:25" x14ac:dyDescent="0.25">
      <c r="A594" s="8"/>
      <c r="B594" s="8"/>
      <c r="C594" s="8"/>
      <c r="D594" s="8"/>
      <c r="E594" s="29">
        <v>4670144</v>
      </c>
      <c r="F594" s="30" t="s">
        <v>581</v>
      </c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34"/>
      <c r="X594" s="8"/>
      <c r="Y594" s="8"/>
    </row>
    <row r="595" spans="1:25" x14ac:dyDescent="0.25">
      <c r="A595" s="8"/>
      <c r="B595" s="8"/>
      <c r="C595" s="8"/>
      <c r="D595" s="8"/>
      <c r="E595" s="29">
        <v>4670155</v>
      </c>
      <c r="F595" s="30" t="s">
        <v>582</v>
      </c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34"/>
      <c r="X595" s="8"/>
      <c r="Y595" s="8"/>
    </row>
    <row r="596" spans="1:25" x14ac:dyDescent="0.25">
      <c r="A596" s="8"/>
      <c r="B596" s="8"/>
      <c r="C596" s="8"/>
      <c r="D596" s="8"/>
      <c r="E596" s="29">
        <v>4670160</v>
      </c>
      <c r="F596" s="30" t="s">
        <v>583</v>
      </c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34"/>
      <c r="X596" s="8"/>
      <c r="Y596" s="8"/>
    </row>
    <row r="597" spans="1:25" x14ac:dyDescent="0.25">
      <c r="A597" s="8"/>
      <c r="B597" s="8"/>
      <c r="C597" s="8"/>
      <c r="D597" s="8"/>
      <c r="E597" s="29">
        <v>4686100</v>
      </c>
      <c r="F597" s="30" t="s">
        <v>584</v>
      </c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34"/>
      <c r="X597" s="8"/>
      <c r="Y597" s="8"/>
    </row>
    <row r="598" spans="1:25" x14ac:dyDescent="0.25">
      <c r="A598" s="8"/>
      <c r="B598" s="8"/>
      <c r="C598" s="8"/>
      <c r="D598" s="8"/>
      <c r="E598" s="29">
        <v>4686101</v>
      </c>
      <c r="F598" s="30" t="s">
        <v>585</v>
      </c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34"/>
      <c r="X598" s="8"/>
      <c r="Y598" s="8"/>
    </row>
    <row r="599" spans="1:25" x14ac:dyDescent="0.25">
      <c r="A599" s="8"/>
      <c r="B599" s="8"/>
      <c r="C599" s="8"/>
      <c r="D599" s="8"/>
      <c r="E599" s="29">
        <v>4686102</v>
      </c>
      <c r="F599" s="30" t="s">
        <v>586</v>
      </c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34"/>
      <c r="X599" s="8"/>
      <c r="Y599" s="8"/>
    </row>
    <row r="600" spans="1:25" x14ac:dyDescent="0.25">
      <c r="A600" s="8"/>
      <c r="B600" s="8"/>
      <c r="C600" s="8"/>
      <c r="D600" s="8"/>
      <c r="E600" s="29">
        <v>4686103</v>
      </c>
      <c r="F600" s="30" t="s">
        <v>587</v>
      </c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34"/>
      <c r="X600" s="8"/>
      <c r="Y600" s="8"/>
    </row>
    <row r="601" spans="1:25" x14ac:dyDescent="0.25">
      <c r="A601" s="8"/>
      <c r="B601" s="8"/>
      <c r="C601" s="8"/>
      <c r="D601" s="8"/>
      <c r="E601" s="29">
        <v>4687100</v>
      </c>
      <c r="F601" s="30" t="s">
        <v>588</v>
      </c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34"/>
      <c r="X601" s="8"/>
      <c r="Y601" s="8"/>
    </row>
    <row r="602" spans="1:25" x14ac:dyDescent="0.25">
      <c r="A602" s="8"/>
      <c r="B602" s="8"/>
      <c r="C602" s="8"/>
      <c r="D602" s="8"/>
      <c r="E602" s="29">
        <v>4687101</v>
      </c>
      <c r="F602" s="30" t="s">
        <v>589</v>
      </c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34"/>
      <c r="X602" s="8"/>
      <c r="Y602" s="8"/>
    </row>
    <row r="603" spans="1:25" x14ac:dyDescent="0.25">
      <c r="A603" s="8"/>
      <c r="B603" s="8"/>
      <c r="C603" s="8"/>
      <c r="D603" s="8"/>
      <c r="E603" s="29">
        <v>4687102</v>
      </c>
      <c r="F603" s="30" t="s">
        <v>590</v>
      </c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34"/>
      <c r="X603" s="8"/>
      <c r="Y603" s="8"/>
    </row>
    <row r="604" spans="1:25" x14ac:dyDescent="0.25">
      <c r="A604" s="8"/>
      <c r="B604" s="8"/>
      <c r="C604" s="8"/>
      <c r="D604" s="8"/>
      <c r="E604" s="29">
        <v>4710100</v>
      </c>
      <c r="F604" s="30" t="s">
        <v>591</v>
      </c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34"/>
      <c r="X604" s="8"/>
      <c r="Y604" s="8"/>
    </row>
    <row r="605" spans="1:25" x14ac:dyDescent="0.25">
      <c r="A605" s="8"/>
      <c r="B605" s="8"/>
      <c r="C605" s="8"/>
      <c r="D605" s="8"/>
      <c r="E605" s="29">
        <v>4710110</v>
      </c>
      <c r="F605" s="30" t="s">
        <v>592</v>
      </c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34"/>
      <c r="X605" s="8"/>
      <c r="Y605" s="8"/>
    </row>
    <row r="606" spans="1:25" x14ac:dyDescent="0.25">
      <c r="A606" s="8"/>
      <c r="B606" s="8"/>
      <c r="C606" s="8"/>
      <c r="D606" s="8"/>
      <c r="E606" s="29">
        <v>4710120</v>
      </c>
      <c r="F606" s="30" t="s">
        <v>593</v>
      </c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34"/>
      <c r="X606" s="8"/>
      <c r="Y606" s="8"/>
    </row>
    <row r="607" spans="1:25" x14ac:dyDescent="0.25">
      <c r="A607" s="8"/>
      <c r="B607" s="8"/>
      <c r="C607" s="8"/>
      <c r="D607" s="8"/>
      <c r="E607" s="29">
        <v>4710130</v>
      </c>
      <c r="F607" s="30" t="s">
        <v>594</v>
      </c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34"/>
      <c r="X607" s="8"/>
      <c r="Y607" s="8"/>
    </row>
    <row r="608" spans="1:25" x14ac:dyDescent="0.25">
      <c r="A608" s="8"/>
      <c r="B608" s="8"/>
      <c r="C608" s="8"/>
      <c r="D608" s="8"/>
      <c r="E608" s="29">
        <v>4760100</v>
      </c>
      <c r="F608" s="30" t="s">
        <v>595</v>
      </c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34"/>
      <c r="X608" s="8"/>
      <c r="Y608" s="8"/>
    </row>
    <row r="609" spans="1:25" x14ac:dyDescent="0.25">
      <c r="A609" s="8"/>
      <c r="B609" s="8"/>
      <c r="C609" s="8"/>
      <c r="D609" s="8"/>
      <c r="E609" s="29">
        <v>4760101</v>
      </c>
      <c r="F609" s="30" t="s">
        <v>596</v>
      </c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34"/>
      <c r="X609" s="8"/>
      <c r="Y609" s="8"/>
    </row>
    <row r="610" spans="1:25" x14ac:dyDescent="0.25">
      <c r="A610" s="8"/>
      <c r="B610" s="8"/>
      <c r="C610" s="8"/>
      <c r="D610" s="8"/>
      <c r="E610" s="29">
        <v>4760102</v>
      </c>
      <c r="F610" s="30" t="s">
        <v>597</v>
      </c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34"/>
      <c r="X610" s="8"/>
      <c r="Y610" s="8"/>
    </row>
    <row r="611" spans="1:25" x14ac:dyDescent="0.25">
      <c r="A611" s="8"/>
      <c r="B611" s="8"/>
      <c r="C611" s="8"/>
      <c r="D611" s="8"/>
      <c r="E611" s="29">
        <v>4760105</v>
      </c>
      <c r="F611" s="30" t="s">
        <v>598</v>
      </c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34"/>
      <c r="X611" s="8"/>
      <c r="Y611" s="8"/>
    </row>
    <row r="612" spans="1:25" x14ac:dyDescent="0.25">
      <c r="A612" s="8"/>
      <c r="B612" s="8"/>
      <c r="C612" s="8"/>
      <c r="D612" s="8"/>
      <c r="E612" s="29">
        <v>4770100</v>
      </c>
      <c r="F612" s="30" t="s">
        <v>599</v>
      </c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34"/>
      <c r="X612" s="8"/>
      <c r="Y612" s="8"/>
    </row>
    <row r="613" spans="1:25" x14ac:dyDescent="0.25">
      <c r="A613" s="8"/>
      <c r="B613" s="8"/>
      <c r="C613" s="8"/>
      <c r="D613" s="8"/>
      <c r="E613" s="29">
        <v>4770101</v>
      </c>
      <c r="F613" s="30" t="s">
        <v>600</v>
      </c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34"/>
      <c r="X613" s="8"/>
      <c r="Y613" s="8"/>
    </row>
    <row r="614" spans="1:25" x14ac:dyDescent="0.25">
      <c r="A614" s="8"/>
      <c r="B614" s="8"/>
      <c r="C614" s="8"/>
      <c r="D614" s="8"/>
      <c r="E614" s="29">
        <v>4770102</v>
      </c>
      <c r="F614" s="30" t="s">
        <v>601</v>
      </c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34"/>
      <c r="X614" s="8"/>
      <c r="Y614" s="8"/>
    </row>
    <row r="615" spans="1:25" x14ac:dyDescent="0.25">
      <c r="A615" s="8"/>
      <c r="B615" s="8"/>
      <c r="C615" s="8"/>
      <c r="D615" s="8"/>
      <c r="E615" s="29">
        <v>4770105</v>
      </c>
      <c r="F615" s="30" t="s">
        <v>602</v>
      </c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34"/>
      <c r="X615" s="8"/>
      <c r="Y615" s="8"/>
    </row>
    <row r="616" spans="1:25" x14ac:dyDescent="0.25">
      <c r="A616" s="8"/>
      <c r="B616" s="8"/>
      <c r="C616" s="8"/>
      <c r="D616" s="8"/>
      <c r="E616" s="29">
        <v>4779901</v>
      </c>
      <c r="F616" s="30" t="s">
        <v>603</v>
      </c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34"/>
      <c r="X616" s="8"/>
      <c r="Y616" s="8"/>
    </row>
    <row r="617" spans="1:25" x14ac:dyDescent="0.25">
      <c r="A617" s="8"/>
      <c r="B617" s="8"/>
      <c r="C617" s="8"/>
      <c r="D617" s="8"/>
      <c r="E617" s="29">
        <v>4779902</v>
      </c>
      <c r="F617" s="30" t="s">
        <v>604</v>
      </c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34"/>
      <c r="X617" s="8"/>
      <c r="Y617" s="8"/>
    </row>
    <row r="618" spans="1:25" x14ac:dyDescent="0.25">
      <c r="A618" s="8"/>
      <c r="B618" s="8"/>
      <c r="C618" s="8"/>
      <c r="D618" s="8"/>
      <c r="E618" s="29">
        <v>4779903</v>
      </c>
      <c r="F618" s="30" t="s">
        <v>605</v>
      </c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34"/>
      <c r="X618" s="8"/>
      <c r="Y618" s="8"/>
    </row>
    <row r="619" spans="1:25" x14ac:dyDescent="0.25">
      <c r="A619" s="8"/>
      <c r="B619" s="8"/>
      <c r="C619" s="8"/>
      <c r="D619" s="8"/>
      <c r="E619" s="29">
        <v>4779904</v>
      </c>
      <c r="F619" s="30" t="s">
        <v>606</v>
      </c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34"/>
      <c r="X619" s="8"/>
      <c r="Y619" s="8"/>
    </row>
    <row r="620" spans="1:25" x14ac:dyDescent="0.25">
      <c r="A620" s="8"/>
      <c r="B620" s="8"/>
      <c r="C620" s="8"/>
      <c r="D620" s="8"/>
      <c r="E620" s="29">
        <v>4779905</v>
      </c>
      <c r="F620" s="30" t="s">
        <v>607</v>
      </c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34"/>
      <c r="X620" s="8"/>
      <c r="Y620" s="8"/>
    </row>
    <row r="621" spans="1:25" x14ac:dyDescent="0.25">
      <c r="A621" s="8"/>
      <c r="B621" s="8"/>
      <c r="C621" s="8"/>
      <c r="D621" s="8"/>
      <c r="E621" s="29">
        <v>4779906</v>
      </c>
      <c r="F621" s="30" t="s">
        <v>608</v>
      </c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34"/>
      <c r="X621" s="8"/>
      <c r="Y621" s="8"/>
    </row>
    <row r="622" spans="1:25" x14ac:dyDescent="0.25">
      <c r="A622" s="8"/>
      <c r="B622" s="8"/>
      <c r="C622" s="8"/>
      <c r="D622" s="8"/>
      <c r="E622" s="29">
        <v>4779907</v>
      </c>
      <c r="F622" s="30" t="s">
        <v>609</v>
      </c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34"/>
      <c r="X622" s="8"/>
      <c r="Y622" s="8"/>
    </row>
    <row r="623" spans="1:25" x14ac:dyDescent="0.25">
      <c r="A623" s="8"/>
      <c r="B623" s="8"/>
      <c r="C623" s="8"/>
      <c r="D623" s="8"/>
      <c r="E623" s="29">
        <v>4779910</v>
      </c>
      <c r="F623" s="30" t="s">
        <v>610</v>
      </c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34"/>
      <c r="X623" s="8"/>
      <c r="Y623" s="8"/>
    </row>
    <row r="624" spans="1:25" x14ac:dyDescent="0.25">
      <c r="A624" s="8"/>
      <c r="B624" s="8"/>
      <c r="C624" s="8"/>
      <c r="D624" s="8"/>
      <c r="E624" s="29">
        <v>4818100</v>
      </c>
      <c r="F624" s="30" t="s">
        <v>611</v>
      </c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34"/>
      <c r="X624" s="8"/>
      <c r="Y624" s="8"/>
    </row>
    <row r="625" spans="1:25" x14ac:dyDescent="0.25">
      <c r="A625" s="8"/>
      <c r="B625" s="8"/>
      <c r="C625" s="8"/>
      <c r="D625" s="8"/>
      <c r="E625" s="29">
        <v>4860100</v>
      </c>
      <c r="F625" s="30" t="s">
        <v>612</v>
      </c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34"/>
      <c r="X625" s="8"/>
      <c r="Y625" s="8"/>
    </row>
    <row r="626" spans="1:25" x14ac:dyDescent="0.25">
      <c r="A626" s="8"/>
      <c r="B626" s="8"/>
      <c r="C626" s="8"/>
      <c r="D626" s="8"/>
      <c r="E626" s="29">
        <v>4860101</v>
      </c>
      <c r="F626" s="30" t="s">
        <v>613</v>
      </c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34"/>
      <c r="X626" s="8"/>
      <c r="Y626" s="8"/>
    </row>
    <row r="627" spans="1:25" x14ac:dyDescent="0.25">
      <c r="A627" s="8"/>
      <c r="B627" s="8"/>
      <c r="C627" s="8"/>
      <c r="D627" s="8"/>
      <c r="E627" s="29">
        <v>4860102</v>
      </c>
      <c r="F627" s="30" t="s">
        <v>614</v>
      </c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34"/>
      <c r="X627" s="8"/>
      <c r="Y627" s="8"/>
    </row>
    <row r="628" spans="1:25" x14ac:dyDescent="0.25">
      <c r="A628" s="8"/>
      <c r="B628" s="8"/>
      <c r="C628" s="8"/>
      <c r="D628" s="8"/>
      <c r="E628" s="29">
        <v>4860103</v>
      </c>
      <c r="F628" s="30" t="s">
        <v>615</v>
      </c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34"/>
      <c r="X628" s="8"/>
      <c r="Y628" s="8"/>
    </row>
    <row r="629" spans="1:25" x14ac:dyDescent="0.25">
      <c r="A629" s="8"/>
      <c r="B629" s="8"/>
      <c r="C629" s="8"/>
      <c r="D629" s="8"/>
      <c r="E629" s="29">
        <v>4860104</v>
      </c>
      <c r="F629" s="30" t="s">
        <v>616</v>
      </c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34"/>
      <c r="X629" s="8"/>
      <c r="Y629" s="8"/>
    </row>
    <row r="630" spans="1:25" x14ac:dyDescent="0.25">
      <c r="A630" s="8"/>
      <c r="B630" s="8"/>
      <c r="C630" s="8"/>
      <c r="D630" s="8"/>
      <c r="E630" s="29">
        <v>4860105</v>
      </c>
      <c r="F630" s="30" t="s">
        <v>617</v>
      </c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34"/>
      <c r="X630" s="8"/>
      <c r="Y630" s="8"/>
    </row>
    <row r="631" spans="1:25" x14ac:dyDescent="0.25">
      <c r="A631" s="8"/>
      <c r="B631" s="8"/>
      <c r="C631" s="8"/>
      <c r="D631" s="8"/>
      <c r="E631" s="29">
        <v>4860106</v>
      </c>
      <c r="F631" s="30" t="s">
        <v>618</v>
      </c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34"/>
      <c r="X631" s="8"/>
      <c r="Y631" s="8"/>
    </row>
    <row r="632" spans="1:25" x14ac:dyDescent="0.25">
      <c r="A632" s="8"/>
      <c r="B632" s="8"/>
      <c r="C632" s="8"/>
      <c r="D632" s="8"/>
      <c r="E632" s="29">
        <v>4860111</v>
      </c>
      <c r="F632" s="30" t="s">
        <v>619</v>
      </c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34"/>
      <c r="X632" s="8"/>
      <c r="Y632" s="8"/>
    </row>
    <row r="633" spans="1:25" x14ac:dyDescent="0.25">
      <c r="A633" s="8"/>
      <c r="B633" s="8"/>
      <c r="C633" s="8"/>
      <c r="D633" s="8"/>
      <c r="E633" s="29">
        <v>4860112</v>
      </c>
      <c r="F633" s="30" t="s">
        <v>620</v>
      </c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34"/>
      <c r="X633" s="8"/>
      <c r="Y633" s="8"/>
    </row>
    <row r="634" spans="1:25" x14ac:dyDescent="0.25">
      <c r="A634" s="8"/>
      <c r="B634" s="8"/>
      <c r="C634" s="8"/>
      <c r="D634" s="8"/>
      <c r="E634" s="29">
        <v>4860113</v>
      </c>
      <c r="F634" s="30" t="s">
        <v>621</v>
      </c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34"/>
      <c r="X634" s="8"/>
      <c r="Y634" s="8"/>
    </row>
    <row r="635" spans="1:25" x14ac:dyDescent="0.25">
      <c r="A635" s="8"/>
      <c r="B635" s="8"/>
      <c r="C635" s="8"/>
      <c r="D635" s="8"/>
      <c r="E635" s="29">
        <v>4860115</v>
      </c>
      <c r="F635" s="30" t="s">
        <v>622</v>
      </c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34"/>
      <c r="X635" s="8"/>
      <c r="Y635" s="8"/>
    </row>
    <row r="636" spans="1:25" x14ac:dyDescent="0.25">
      <c r="A636" s="8"/>
      <c r="B636" s="8"/>
      <c r="C636" s="8"/>
      <c r="D636" s="8"/>
      <c r="E636" s="29">
        <v>4860120</v>
      </c>
      <c r="F636" s="30" t="s">
        <v>623</v>
      </c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34"/>
      <c r="X636" s="8"/>
      <c r="Y636" s="8"/>
    </row>
    <row r="637" spans="1:25" x14ac:dyDescent="0.25">
      <c r="A637" s="8"/>
      <c r="B637" s="8"/>
      <c r="C637" s="8"/>
      <c r="D637" s="8"/>
      <c r="E637" s="29">
        <v>4870100</v>
      </c>
      <c r="F637" s="30" t="s">
        <v>624</v>
      </c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34"/>
      <c r="X637" s="8"/>
      <c r="Y637" s="8"/>
    </row>
    <row r="638" spans="1:25" x14ac:dyDescent="0.25">
      <c r="A638" s="8"/>
      <c r="B638" s="8"/>
      <c r="C638" s="8"/>
      <c r="D638" s="8"/>
      <c r="E638" s="29">
        <v>4870101</v>
      </c>
      <c r="F638" s="30" t="s">
        <v>625</v>
      </c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34"/>
      <c r="X638" s="8"/>
      <c r="Y638" s="8"/>
    </row>
    <row r="639" spans="1:25" x14ac:dyDescent="0.25">
      <c r="A639" s="8"/>
      <c r="B639" s="8"/>
      <c r="C639" s="8"/>
      <c r="D639" s="8"/>
      <c r="E639" s="29">
        <v>4870102</v>
      </c>
      <c r="F639" s="30" t="s">
        <v>626</v>
      </c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34"/>
      <c r="X639" s="8"/>
      <c r="Y639" s="8"/>
    </row>
    <row r="640" spans="1:25" x14ac:dyDescent="0.25">
      <c r="A640" s="8"/>
      <c r="B640" s="8"/>
      <c r="C640" s="8"/>
      <c r="D640" s="8"/>
      <c r="E640" s="29">
        <v>4870103</v>
      </c>
      <c r="F640" s="30" t="s">
        <v>627</v>
      </c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34"/>
      <c r="X640" s="8"/>
      <c r="Y640" s="8"/>
    </row>
    <row r="641" spans="1:25" x14ac:dyDescent="0.25">
      <c r="A641" s="8"/>
      <c r="B641" s="8"/>
      <c r="C641" s="8"/>
      <c r="D641" s="8"/>
      <c r="E641" s="29">
        <v>4870104</v>
      </c>
      <c r="F641" s="30" t="s">
        <v>628</v>
      </c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34"/>
      <c r="X641" s="8"/>
      <c r="Y641" s="8"/>
    </row>
    <row r="642" spans="1:25" x14ac:dyDescent="0.25">
      <c r="A642" s="8"/>
      <c r="B642" s="8"/>
      <c r="C642" s="8"/>
      <c r="D642" s="8"/>
      <c r="E642" s="29">
        <v>4870105</v>
      </c>
      <c r="F642" s="30" t="s">
        <v>629</v>
      </c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34"/>
      <c r="X642" s="8"/>
      <c r="Y642" s="8"/>
    </row>
    <row r="643" spans="1:25" x14ac:dyDescent="0.25">
      <c r="A643" s="8"/>
      <c r="B643" s="8"/>
      <c r="C643" s="8"/>
      <c r="D643" s="8"/>
      <c r="E643" s="29">
        <v>4870106</v>
      </c>
      <c r="F643" s="30" t="s">
        <v>630</v>
      </c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34"/>
      <c r="X643" s="8"/>
      <c r="Y643" s="8"/>
    </row>
    <row r="644" spans="1:25" x14ac:dyDescent="0.25">
      <c r="A644" s="8"/>
      <c r="B644" s="8"/>
      <c r="C644" s="8"/>
      <c r="D644" s="8"/>
      <c r="E644" s="29">
        <v>4870107</v>
      </c>
      <c r="F644" s="30" t="s">
        <v>631</v>
      </c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34"/>
      <c r="X644" s="8"/>
      <c r="Y644" s="8"/>
    </row>
    <row r="645" spans="1:25" x14ac:dyDescent="0.25">
      <c r="A645" s="8"/>
      <c r="B645" s="8"/>
      <c r="C645" s="8"/>
      <c r="D645" s="8"/>
      <c r="E645" s="29">
        <v>4870108</v>
      </c>
      <c r="F645" s="30" t="s">
        <v>632</v>
      </c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34"/>
      <c r="X645" s="8"/>
      <c r="Y645" s="8"/>
    </row>
    <row r="646" spans="1:25" x14ac:dyDescent="0.25">
      <c r="A646" s="8"/>
      <c r="B646" s="8"/>
      <c r="C646" s="8"/>
      <c r="D646" s="8"/>
      <c r="E646" s="29">
        <v>4870109</v>
      </c>
      <c r="F646" s="30" t="s">
        <v>633</v>
      </c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34"/>
      <c r="X646" s="8"/>
      <c r="Y646" s="8"/>
    </row>
    <row r="647" spans="1:25" x14ac:dyDescent="0.25">
      <c r="A647" s="8"/>
      <c r="B647" s="8"/>
      <c r="C647" s="8"/>
      <c r="D647" s="8"/>
      <c r="E647" s="29">
        <v>4880100</v>
      </c>
      <c r="F647" s="30" t="s">
        <v>634</v>
      </c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34"/>
      <c r="X647" s="8"/>
      <c r="Y647" s="8"/>
    </row>
    <row r="648" spans="1:25" x14ac:dyDescent="0.25">
      <c r="A648" s="8"/>
      <c r="B648" s="8"/>
      <c r="C648" s="8"/>
      <c r="D648" s="8"/>
      <c r="E648" s="29">
        <v>4880101</v>
      </c>
      <c r="F648" s="30" t="s">
        <v>635</v>
      </c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34"/>
      <c r="X648" s="8"/>
      <c r="Y648" s="8"/>
    </row>
    <row r="649" spans="1:25" x14ac:dyDescent="0.25">
      <c r="A649" s="8"/>
      <c r="B649" s="8"/>
      <c r="C649" s="8"/>
      <c r="D649" s="8"/>
      <c r="E649" s="29">
        <v>4880102</v>
      </c>
      <c r="F649" s="30" t="s">
        <v>636</v>
      </c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34"/>
      <c r="X649" s="8"/>
      <c r="Y649" s="8"/>
    </row>
    <row r="650" spans="1:25" x14ac:dyDescent="0.25">
      <c r="A650" s="8"/>
      <c r="B650" s="8"/>
      <c r="C650" s="8"/>
      <c r="D650" s="8"/>
      <c r="E650" s="29">
        <v>4880103</v>
      </c>
      <c r="F650" s="30" t="s">
        <v>637</v>
      </c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34"/>
      <c r="X650" s="8"/>
      <c r="Y650" s="8"/>
    </row>
    <row r="651" spans="1:25" x14ac:dyDescent="0.25">
      <c r="A651" s="8"/>
      <c r="B651" s="8"/>
      <c r="C651" s="8"/>
      <c r="D651" s="8"/>
      <c r="E651" s="29">
        <v>4880104</v>
      </c>
      <c r="F651" s="30" t="s">
        <v>638</v>
      </c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34"/>
      <c r="X651" s="8"/>
      <c r="Y651" s="8"/>
    </row>
    <row r="652" spans="1:25" x14ac:dyDescent="0.25">
      <c r="A652" s="8"/>
      <c r="B652" s="8"/>
      <c r="C652" s="8"/>
      <c r="D652" s="8"/>
      <c r="E652" s="29">
        <v>4880105</v>
      </c>
      <c r="F652" s="30" t="s">
        <v>639</v>
      </c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34"/>
      <c r="X652" s="8"/>
      <c r="Y652" s="8"/>
    </row>
    <row r="653" spans="1:25" x14ac:dyDescent="0.25">
      <c r="A653" s="8"/>
      <c r="B653" s="8"/>
      <c r="C653" s="8"/>
      <c r="D653" s="8"/>
      <c r="E653" s="29">
        <v>4880106</v>
      </c>
      <c r="F653" s="30" t="s">
        <v>640</v>
      </c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34"/>
      <c r="X653" s="8"/>
      <c r="Y653" s="8"/>
    </row>
    <row r="654" spans="1:25" x14ac:dyDescent="0.25">
      <c r="A654" s="8"/>
      <c r="B654" s="8"/>
      <c r="C654" s="8"/>
      <c r="D654" s="8"/>
      <c r="E654" s="29">
        <v>4880107</v>
      </c>
      <c r="F654" s="30" t="s">
        <v>641</v>
      </c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34"/>
      <c r="X654" s="8"/>
      <c r="Y654" s="8"/>
    </row>
    <row r="655" spans="1:25" x14ac:dyDescent="0.25">
      <c r="A655" s="8"/>
      <c r="B655" s="8"/>
      <c r="C655" s="8"/>
      <c r="D655" s="8"/>
      <c r="E655" s="29">
        <v>4880108</v>
      </c>
      <c r="F655" s="30" t="s">
        <v>642</v>
      </c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34"/>
      <c r="X655" s="8"/>
      <c r="Y655" s="8"/>
    </row>
    <row r="656" spans="1:25" x14ac:dyDescent="0.25">
      <c r="A656" s="8"/>
      <c r="B656" s="8"/>
      <c r="C656" s="8"/>
      <c r="D656" s="8"/>
      <c r="E656" s="29">
        <v>4880110</v>
      </c>
      <c r="F656" s="30" t="s">
        <v>643</v>
      </c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34"/>
      <c r="X656" s="8"/>
      <c r="Y656" s="8"/>
    </row>
    <row r="657" spans="1:25" x14ac:dyDescent="0.25">
      <c r="A657" s="8"/>
      <c r="B657" s="8"/>
      <c r="C657" s="8"/>
      <c r="D657" s="8"/>
      <c r="E657" s="29">
        <v>4891170</v>
      </c>
      <c r="F657" s="30" t="s">
        <v>644</v>
      </c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34"/>
      <c r="X657" s="8"/>
      <c r="Y657" s="8"/>
    </row>
    <row r="658" spans="1:25" x14ac:dyDescent="0.25">
      <c r="A658" s="8"/>
      <c r="B658" s="8"/>
      <c r="C658" s="8"/>
      <c r="D658" s="8"/>
      <c r="E658" s="29">
        <v>4900100</v>
      </c>
      <c r="F658" s="30" t="s">
        <v>645</v>
      </c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34"/>
      <c r="X658" s="8"/>
      <c r="Y658" s="8"/>
    </row>
    <row r="659" spans="1:25" x14ac:dyDescent="0.25">
      <c r="A659" s="8"/>
      <c r="B659" s="8"/>
      <c r="C659" s="8"/>
      <c r="D659" s="8"/>
      <c r="E659" s="29">
        <v>4910100</v>
      </c>
      <c r="F659" s="30" t="s">
        <v>646</v>
      </c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34"/>
      <c r="X659" s="8"/>
      <c r="Y659" s="8"/>
    </row>
    <row r="660" spans="1:25" x14ac:dyDescent="0.25">
      <c r="A660" s="8"/>
      <c r="B660" s="8"/>
      <c r="C660" s="8"/>
      <c r="D660" s="8"/>
      <c r="E660" s="29">
        <v>4910101</v>
      </c>
      <c r="F660" s="30" t="s">
        <v>647</v>
      </c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34"/>
      <c r="X660" s="8"/>
      <c r="Y660" s="8"/>
    </row>
    <row r="661" spans="1:25" x14ac:dyDescent="0.25">
      <c r="A661" s="8"/>
      <c r="B661" s="8"/>
      <c r="C661" s="8"/>
      <c r="D661" s="8"/>
      <c r="E661" s="29">
        <v>4910102</v>
      </c>
      <c r="F661" s="30" t="s">
        <v>648</v>
      </c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34"/>
      <c r="X661" s="8"/>
      <c r="Y661" s="8"/>
    </row>
    <row r="662" spans="1:25" x14ac:dyDescent="0.25">
      <c r="A662" s="8"/>
      <c r="B662" s="8"/>
      <c r="C662" s="8"/>
      <c r="D662" s="8"/>
      <c r="E662" s="29">
        <v>4910103</v>
      </c>
      <c r="F662" s="30" t="s">
        <v>649</v>
      </c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34"/>
      <c r="X662" s="8"/>
      <c r="Y662" s="8"/>
    </row>
    <row r="663" spans="1:25" x14ac:dyDescent="0.25">
      <c r="A663" s="8"/>
      <c r="B663" s="8"/>
      <c r="C663" s="8"/>
      <c r="D663" s="8"/>
      <c r="E663" s="29">
        <v>4910109</v>
      </c>
      <c r="F663" s="30" t="s">
        <v>650</v>
      </c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34"/>
      <c r="X663" s="8"/>
      <c r="Y663" s="8"/>
    </row>
    <row r="664" spans="1:25" x14ac:dyDescent="0.25">
      <c r="A664" s="8"/>
      <c r="B664" s="8"/>
      <c r="C664" s="8"/>
      <c r="D664" s="8"/>
      <c r="E664" s="29">
        <v>4910110</v>
      </c>
      <c r="F664" s="30" t="s">
        <v>651</v>
      </c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34"/>
      <c r="X664" s="8"/>
      <c r="Y664" s="8"/>
    </row>
    <row r="665" spans="1:25" x14ac:dyDescent="0.25">
      <c r="A665" s="8"/>
      <c r="B665" s="8"/>
      <c r="C665" s="8"/>
      <c r="D665" s="8"/>
      <c r="E665" s="29">
        <v>4910111</v>
      </c>
      <c r="F665" s="30" t="s">
        <v>652</v>
      </c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34"/>
      <c r="X665" s="8"/>
      <c r="Y665" s="8"/>
    </row>
    <row r="666" spans="1:25" x14ac:dyDescent="0.25">
      <c r="A666" s="8"/>
      <c r="B666" s="8"/>
      <c r="C666" s="8"/>
      <c r="D666" s="8"/>
      <c r="E666" s="29">
        <v>4910112</v>
      </c>
      <c r="F666" s="30" t="s">
        <v>653</v>
      </c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34"/>
      <c r="X666" s="8"/>
      <c r="Y666" s="8"/>
    </row>
    <row r="667" spans="1:25" x14ac:dyDescent="0.25">
      <c r="A667" s="8"/>
      <c r="B667" s="8"/>
      <c r="C667" s="8"/>
      <c r="D667" s="8"/>
      <c r="E667" s="29">
        <v>4910113</v>
      </c>
      <c r="F667" s="30" t="s">
        <v>654</v>
      </c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34"/>
      <c r="X667" s="8"/>
      <c r="Y667" s="8"/>
    </row>
    <row r="668" spans="1:25" x14ac:dyDescent="0.25">
      <c r="A668" s="8"/>
      <c r="B668" s="8"/>
      <c r="C668" s="8"/>
      <c r="D668" s="8"/>
      <c r="E668" s="29">
        <v>4950100</v>
      </c>
      <c r="F668" s="30" t="s">
        <v>655</v>
      </c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34"/>
      <c r="X668" s="8"/>
      <c r="Y668" s="8"/>
    </row>
    <row r="669" spans="1:25" x14ac:dyDescent="0.25">
      <c r="A669" s="8"/>
      <c r="B669" s="8"/>
      <c r="C669" s="8"/>
      <c r="D669" s="8"/>
      <c r="E669" s="29">
        <v>4950101</v>
      </c>
      <c r="F669" s="30" t="s">
        <v>656</v>
      </c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34"/>
      <c r="X669" s="8"/>
      <c r="Y669" s="8"/>
    </row>
    <row r="670" spans="1:25" x14ac:dyDescent="0.25">
      <c r="A670" s="8"/>
      <c r="B670" s="8"/>
      <c r="C670" s="8"/>
      <c r="D670" s="8"/>
      <c r="E670" s="29">
        <v>4960100</v>
      </c>
      <c r="F670" s="30" t="s">
        <v>657</v>
      </c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34"/>
      <c r="X670" s="8"/>
      <c r="Y670" s="8"/>
    </row>
    <row r="671" spans="1:25" x14ac:dyDescent="0.25">
      <c r="A671" s="8"/>
      <c r="B671" s="8"/>
      <c r="C671" s="8"/>
      <c r="D671" s="8"/>
      <c r="E671" s="29">
        <v>5111100</v>
      </c>
      <c r="F671" s="30" t="s">
        <v>658</v>
      </c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34"/>
      <c r="X671" s="8"/>
      <c r="Y671" s="8"/>
    </row>
    <row r="672" spans="1:25" x14ac:dyDescent="0.25">
      <c r="A672" s="8"/>
      <c r="B672" s="8"/>
      <c r="C672" s="8"/>
      <c r="D672" s="8"/>
      <c r="E672" s="29">
        <v>5111110</v>
      </c>
      <c r="F672" s="30" t="s">
        <v>659</v>
      </c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34"/>
      <c r="X672" s="8"/>
      <c r="Y672" s="8"/>
    </row>
    <row r="673" spans="1:25" x14ac:dyDescent="0.25">
      <c r="A673" s="8"/>
      <c r="B673" s="8"/>
      <c r="C673" s="8"/>
      <c r="D673" s="8"/>
      <c r="E673" s="29">
        <v>5111111</v>
      </c>
      <c r="F673" s="30" t="s">
        <v>660</v>
      </c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34"/>
      <c r="X673" s="8"/>
      <c r="Y673" s="8"/>
    </row>
    <row r="674" spans="1:25" x14ac:dyDescent="0.25">
      <c r="A674" s="8"/>
      <c r="B674" s="8"/>
      <c r="C674" s="8"/>
      <c r="D674" s="8"/>
      <c r="E674" s="29">
        <v>5111114</v>
      </c>
      <c r="F674" s="30" t="s">
        <v>661</v>
      </c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34"/>
      <c r="X674" s="8"/>
      <c r="Y674" s="8"/>
    </row>
    <row r="675" spans="1:25" x14ac:dyDescent="0.25">
      <c r="A675" s="8"/>
      <c r="B675" s="8"/>
      <c r="C675" s="8"/>
      <c r="D675" s="8"/>
      <c r="E675" s="29">
        <v>5111120</v>
      </c>
      <c r="F675" s="30" t="s">
        <v>662</v>
      </c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34"/>
      <c r="X675" s="8"/>
      <c r="Y675" s="8"/>
    </row>
    <row r="676" spans="1:25" x14ac:dyDescent="0.25">
      <c r="A676" s="8"/>
      <c r="B676" s="8"/>
      <c r="C676" s="8"/>
      <c r="D676" s="8"/>
      <c r="E676" s="29">
        <v>5111121</v>
      </c>
      <c r="F676" s="30" t="s">
        <v>663</v>
      </c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34"/>
      <c r="X676" s="8"/>
      <c r="Y676" s="8"/>
    </row>
    <row r="677" spans="1:25" x14ac:dyDescent="0.25">
      <c r="A677" s="8"/>
      <c r="B677" s="8"/>
      <c r="C677" s="8"/>
      <c r="D677" s="8"/>
      <c r="E677" s="29">
        <v>5111122</v>
      </c>
      <c r="F677" s="30" t="s">
        <v>664</v>
      </c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34"/>
      <c r="X677" s="8"/>
      <c r="Y677" s="8"/>
    </row>
    <row r="678" spans="1:25" x14ac:dyDescent="0.25">
      <c r="A678" s="8"/>
      <c r="B678" s="8"/>
      <c r="C678" s="8"/>
      <c r="D678" s="8"/>
      <c r="E678" s="29">
        <v>5111123</v>
      </c>
      <c r="F678" s="30" t="s">
        <v>665</v>
      </c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34"/>
      <c r="X678" s="8"/>
      <c r="Y678" s="8"/>
    </row>
    <row r="679" spans="1:25" x14ac:dyDescent="0.25">
      <c r="A679" s="8"/>
      <c r="B679" s="8"/>
      <c r="C679" s="8"/>
      <c r="D679" s="8"/>
      <c r="E679" s="29">
        <v>5111124</v>
      </c>
      <c r="F679" s="30" t="s">
        <v>666</v>
      </c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34"/>
      <c r="X679" s="8"/>
      <c r="Y679" s="8"/>
    </row>
    <row r="680" spans="1:25" x14ac:dyDescent="0.25">
      <c r="A680" s="8"/>
      <c r="B680" s="8"/>
      <c r="C680" s="8"/>
      <c r="D680" s="8"/>
      <c r="E680" s="29">
        <v>5111126</v>
      </c>
      <c r="F680" s="30" t="s">
        <v>667</v>
      </c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34"/>
      <c r="X680" s="8"/>
      <c r="Y680" s="8"/>
    </row>
    <row r="681" spans="1:25" x14ac:dyDescent="0.25">
      <c r="A681" s="8"/>
      <c r="B681" s="8"/>
      <c r="C681" s="8"/>
      <c r="D681" s="8"/>
      <c r="E681" s="29">
        <v>5111129</v>
      </c>
      <c r="F681" s="30" t="s">
        <v>668</v>
      </c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34"/>
      <c r="X681" s="8"/>
      <c r="Y681" s="8"/>
    </row>
    <row r="682" spans="1:25" x14ac:dyDescent="0.25">
      <c r="A682" s="8"/>
      <c r="B682" s="8"/>
      <c r="C682" s="8"/>
      <c r="D682" s="8"/>
      <c r="E682" s="29">
        <v>5111130</v>
      </c>
      <c r="F682" s="30" t="s">
        <v>669</v>
      </c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34"/>
      <c r="X682" s="8"/>
      <c r="Y682" s="8"/>
    </row>
    <row r="683" spans="1:25" x14ac:dyDescent="0.25">
      <c r="A683" s="8"/>
      <c r="B683" s="8"/>
      <c r="C683" s="8"/>
      <c r="D683" s="8"/>
      <c r="E683" s="29">
        <v>5111131</v>
      </c>
      <c r="F683" s="30" t="s">
        <v>670</v>
      </c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34"/>
      <c r="X683" s="8"/>
      <c r="Y683" s="8"/>
    </row>
    <row r="684" spans="1:25" x14ac:dyDescent="0.25">
      <c r="A684" s="8"/>
      <c r="B684" s="8"/>
      <c r="C684" s="8"/>
      <c r="D684" s="8"/>
      <c r="E684" s="29">
        <v>5111134</v>
      </c>
      <c r="F684" s="30" t="s">
        <v>671</v>
      </c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34"/>
      <c r="X684" s="8"/>
      <c r="Y684" s="8"/>
    </row>
    <row r="685" spans="1:25" x14ac:dyDescent="0.25">
      <c r="A685" s="8"/>
      <c r="B685" s="8"/>
      <c r="C685" s="8"/>
      <c r="D685" s="8"/>
      <c r="E685" s="29">
        <v>5111140</v>
      </c>
      <c r="F685" s="30" t="s">
        <v>672</v>
      </c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34"/>
      <c r="X685" s="8"/>
      <c r="Y685" s="8"/>
    </row>
    <row r="686" spans="1:25" x14ac:dyDescent="0.25">
      <c r="A686" s="8"/>
      <c r="B686" s="8"/>
      <c r="C686" s="8"/>
      <c r="D686" s="8"/>
      <c r="E686" s="29">
        <v>5111141</v>
      </c>
      <c r="F686" s="30" t="s">
        <v>673</v>
      </c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34"/>
      <c r="X686" s="8"/>
      <c r="Y686" s="8"/>
    </row>
    <row r="687" spans="1:25" x14ac:dyDescent="0.25">
      <c r="A687" s="8"/>
      <c r="B687" s="8"/>
      <c r="C687" s="8"/>
      <c r="D687" s="8"/>
      <c r="E687" s="29">
        <v>5111144</v>
      </c>
      <c r="F687" s="30" t="s">
        <v>674</v>
      </c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34"/>
      <c r="X687" s="8"/>
      <c r="Y687" s="8"/>
    </row>
    <row r="688" spans="1:25" x14ac:dyDescent="0.25">
      <c r="A688" s="8"/>
      <c r="B688" s="8"/>
      <c r="C688" s="8"/>
      <c r="D688" s="8"/>
      <c r="E688" s="29">
        <v>5111150</v>
      </c>
      <c r="F688" s="30" t="s">
        <v>675</v>
      </c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34"/>
      <c r="X688" s="8"/>
      <c r="Y688" s="8"/>
    </row>
    <row r="689" spans="1:25" x14ac:dyDescent="0.25">
      <c r="A689" s="8"/>
      <c r="B689" s="8"/>
      <c r="C689" s="8"/>
      <c r="D689" s="8"/>
      <c r="E689" s="29">
        <v>5111151</v>
      </c>
      <c r="F689" s="30" t="s">
        <v>676</v>
      </c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34"/>
      <c r="X689" s="8"/>
      <c r="Y689" s="8"/>
    </row>
    <row r="690" spans="1:25" x14ac:dyDescent="0.25">
      <c r="A690" s="8"/>
      <c r="B690" s="8"/>
      <c r="C690" s="8"/>
      <c r="D690" s="8"/>
      <c r="E690" s="29">
        <v>5111154</v>
      </c>
      <c r="F690" s="30" t="s">
        <v>677</v>
      </c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34"/>
      <c r="X690" s="8"/>
      <c r="Y690" s="8"/>
    </row>
    <row r="691" spans="1:25" x14ac:dyDescent="0.25">
      <c r="A691" s="8"/>
      <c r="B691" s="8"/>
      <c r="C691" s="8"/>
      <c r="D691" s="8"/>
      <c r="E691" s="29">
        <v>5111160</v>
      </c>
      <c r="F691" s="30" t="s">
        <v>678</v>
      </c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34"/>
      <c r="X691" s="8"/>
      <c r="Y691" s="8"/>
    </row>
    <row r="692" spans="1:25" x14ac:dyDescent="0.25">
      <c r="A692" s="8"/>
      <c r="B692" s="8"/>
      <c r="C692" s="8"/>
      <c r="D692" s="8"/>
      <c r="E692" s="29">
        <v>5111161</v>
      </c>
      <c r="F692" s="30" t="s">
        <v>679</v>
      </c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34"/>
      <c r="X692" s="8"/>
      <c r="Y692" s="8"/>
    </row>
    <row r="693" spans="1:25" x14ac:dyDescent="0.25">
      <c r="A693" s="8"/>
      <c r="B693" s="8"/>
      <c r="C693" s="8"/>
      <c r="D693" s="8"/>
      <c r="E693" s="29">
        <v>5111162</v>
      </c>
      <c r="F693" s="30" t="s">
        <v>680</v>
      </c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34"/>
      <c r="X693" s="8"/>
      <c r="Y693" s="8"/>
    </row>
    <row r="694" spans="1:25" x14ac:dyDescent="0.25">
      <c r="A694" s="8"/>
      <c r="B694" s="8"/>
      <c r="C694" s="8"/>
      <c r="D694" s="8"/>
      <c r="E694" s="29">
        <v>5111170</v>
      </c>
      <c r="F694" s="30" t="s">
        <v>681</v>
      </c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34"/>
      <c r="X694" s="8"/>
      <c r="Y694" s="8"/>
    </row>
    <row r="695" spans="1:25" x14ac:dyDescent="0.25">
      <c r="A695" s="8"/>
      <c r="B695" s="8"/>
      <c r="C695" s="8"/>
      <c r="D695" s="8"/>
      <c r="E695" s="29">
        <v>5111171</v>
      </c>
      <c r="F695" s="30" t="s">
        <v>682</v>
      </c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34"/>
      <c r="X695" s="8"/>
      <c r="Y695" s="8"/>
    </row>
    <row r="696" spans="1:25" x14ac:dyDescent="0.25">
      <c r="A696" s="8"/>
      <c r="B696" s="8"/>
      <c r="C696" s="8"/>
      <c r="D696" s="8"/>
      <c r="E696" s="29">
        <v>5111174</v>
      </c>
      <c r="F696" s="30" t="s">
        <v>683</v>
      </c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34"/>
      <c r="X696" s="8"/>
      <c r="Y696" s="8"/>
    </row>
    <row r="697" spans="1:25" x14ac:dyDescent="0.25">
      <c r="A697" s="8"/>
      <c r="B697" s="8"/>
      <c r="C697" s="8"/>
      <c r="D697" s="8"/>
      <c r="E697" s="29">
        <v>5111181</v>
      </c>
      <c r="F697" s="30" t="s">
        <v>684</v>
      </c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34"/>
      <c r="X697" s="8"/>
      <c r="Y697" s="8"/>
    </row>
    <row r="698" spans="1:25" x14ac:dyDescent="0.25">
      <c r="A698" s="8"/>
      <c r="B698" s="8"/>
      <c r="C698" s="8"/>
      <c r="D698" s="8"/>
      <c r="E698" s="29">
        <v>5111184</v>
      </c>
      <c r="F698" s="30" t="s">
        <v>685</v>
      </c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34"/>
      <c r="X698" s="8"/>
      <c r="Y698" s="8"/>
    </row>
    <row r="699" spans="1:25" x14ac:dyDescent="0.25">
      <c r="A699" s="8"/>
      <c r="B699" s="8"/>
      <c r="C699" s="8"/>
      <c r="D699" s="8"/>
      <c r="E699" s="29">
        <v>5111191</v>
      </c>
      <c r="F699" s="30" t="s">
        <v>686</v>
      </c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34"/>
      <c r="X699" s="8"/>
      <c r="Y699" s="8"/>
    </row>
    <row r="700" spans="1:25" x14ac:dyDescent="0.25">
      <c r="A700" s="8"/>
      <c r="B700" s="8"/>
      <c r="C700" s="8"/>
      <c r="D700" s="8"/>
      <c r="E700" s="29">
        <v>5111192</v>
      </c>
      <c r="F700" s="30" t="s">
        <v>687</v>
      </c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34"/>
      <c r="X700" s="8"/>
      <c r="Y700" s="8"/>
    </row>
    <row r="701" spans="1:25" x14ac:dyDescent="0.25">
      <c r="A701" s="8"/>
      <c r="B701" s="8"/>
      <c r="C701" s="8"/>
      <c r="D701" s="8"/>
      <c r="E701" s="29">
        <v>5111194</v>
      </c>
      <c r="F701" s="30" t="s">
        <v>688</v>
      </c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34"/>
      <c r="X701" s="8"/>
      <c r="Y701" s="8"/>
    </row>
    <row r="702" spans="1:25" x14ac:dyDescent="0.25">
      <c r="A702" s="8"/>
      <c r="B702" s="8"/>
      <c r="C702" s="8"/>
      <c r="D702" s="8"/>
      <c r="E702" s="29">
        <v>5111199</v>
      </c>
      <c r="F702" s="30" t="s">
        <v>689</v>
      </c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34"/>
      <c r="X702" s="8"/>
      <c r="Y702" s="8"/>
    </row>
    <row r="703" spans="1:25" x14ac:dyDescent="0.25">
      <c r="A703" s="8"/>
      <c r="B703" s="8"/>
      <c r="C703" s="8"/>
      <c r="D703" s="8"/>
      <c r="E703" s="29">
        <v>5112100</v>
      </c>
      <c r="F703" s="30" t="s">
        <v>690</v>
      </c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34"/>
      <c r="X703" s="8"/>
      <c r="Y703" s="8"/>
    </row>
    <row r="704" spans="1:25" x14ac:dyDescent="0.25">
      <c r="A704" s="8"/>
      <c r="B704" s="8"/>
      <c r="C704" s="8"/>
      <c r="D704" s="8"/>
      <c r="E704" s="29">
        <v>5112101</v>
      </c>
      <c r="F704" s="30" t="s">
        <v>691</v>
      </c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34"/>
      <c r="X704" s="8"/>
      <c r="Y704" s="8"/>
    </row>
    <row r="705" spans="1:25" x14ac:dyDescent="0.25">
      <c r="A705" s="8"/>
      <c r="B705" s="8"/>
      <c r="C705" s="8"/>
      <c r="D705" s="8"/>
      <c r="E705" s="29">
        <v>5112102</v>
      </c>
      <c r="F705" s="30" t="s">
        <v>692</v>
      </c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34"/>
      <c r="X705" s="8"/>
      <c r="Y705" s="8"/>
    </row>
    <row r="706" spans="1:25" x14ac:dyDescent="0.25">
      <c r="A706" s="8"/>
      <c r="B706" s="8"/>
      <c r="C706" s="8"/>
      <c r="D706" s="8"/>
      <c r="E706" s="29">
        <v>5112103</v>
      </c>
      <c r="F706" s="30" t="s">
        <v>693</v>
      </c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34"/>
      <c r="X706" s="8"/>
      <c r="Y706" s="8"/>
    </row>
    <row r="707" spans="1:25" x14ac:dyDescent="0.25">
      <c r="A707" s="8"/>
      <c r="B707" s="8"/>
      <c r="C707" s="8"/>
      <c r="D707" s="8"/>
      <c r="E707" s="29">
        <v>5112111</v>
      </c>
      <c r="F707" s="30" t="s">
        <v>694</v>
      </c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34"/>
      <c r="X707" s="8"/>
      <c r="Y707" s="8"/>
    </row>
    <row r="708" spans="1:25" x14ac:dyDescent="0.25">
      <c r="A708" s="8"/>
      <c r="B708" s="8"/>
      <c r="C708" s="8"/>
      <c r="D708" s="8"/>
      <c r="E708" s="29">
        <v>5112112</v>
      </c>
      <c r="F708" s="30" t="s">
        <v>695</v>
      </c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34"/>
      <c r="X708" s="8"/>
      <c r="Y708" s="8"/>
    </row>
    <row r="709" spans="1:25" x14ac:dyDescent="0.25">
      <c r="A709" s="8"/>
      <c r="B709" s="8"/>
      <c r="C709" s="8"/>
      <c r="D709" s="8"/>
      <c r="E709" s="29">
        <v>5112113</v>
      </c>
      <c r="F709" s="30" t="s">
        <v>696</v>
      </c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34"/>
      <c r="X709" s="8"/>
      <c r="Y709" s="8"/>
    </row>
    <row r="710" spans="1:25" x14ac:dyDescent="0.25">
      <c r="A710" s="8"/>
      <c r="B710" s="8"/>
      <c r="C710" s="8"/>
      <c r="D710" s="8"/>
      <c r="E710" s="29">
        <v>5112114</v>
      </c>
      <c r="F710" s="30" t="s">
        <v>697</v>
      </c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34"/>
      <c r="X710" s="8"/>
      <c r="Y710" s="8"/>
    </row>
    <row r="711" spans="1:25" x14ac:dyDescent="0.25">
      <c r="A711" s="8"/>
      <c r="B711" s="8"/>
      <c r="C711" s="8"/>
      <c r="D711" s="8"/>
      <c r="E711" s="29">
        <v>5112115</v>
      </c>
      <c r="F711" s="30" t="s">
        <v>698</v>
      </c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34"/>
      <c r="X711" s="8"/>
      <c r="Y711" s="8"/>
    </row>
    <row r="712" spans="1:25" x14ac:dyDescent="0.25">
      <c r="A712" s="8"/>
      <c r="B712" s="8"/>
      <c r="C712" s="8"/>
      <c r="D712" s="8"/>
      <c r="E712" s="29">
        <v>5112116</v>
      </c>
      <c r="F712" s="30" t="s">
        <v>699</v>
      </c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34"/>
      <c r="X712" s="8"/>
      <c r="Y712" s="8"/>
    </row>
    <row r="713" spans="1:25" x14ac:dyDescent="0.25">
      <c r="A713" s="8"/>
      <c r="B713" s="8"/>
      <c r="C713" s="8"/>
      <c r="D713" s="8"/>
      <c r="E713" s="29">
        <v>5112117</v>
      </c>
      <c r="F713" s="30" t="s">
        <v>700</v>
      </c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34"/>
      <c r="X713" s="8"/>
      <c r="Y713" s="8"/>
    </row>
    <row r="714" spans="1:25" x14ac:dyDescent="0.25">
      <c r="A714" s="8"/>
      <c r="B714" s="8"/>
      <c r="C714" s="8"/>
      <c r="D714" s="8"/>
      <c r="E714" s="29">
        <v>5112120</v>
      </c>
      <c r="F714" s="30" t="s">
        <v>701</v>
      </c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34"/>
      <c r="X714" s="8"/>
      <c r="Y714" s="8"/>
    </row>
    <row r="715" spans="1:25" x14ac:dyDescent="0.25">
      <c r="A715" s="8"/>
      <c r="B715" s="8"/>
      <c r="C715" s="8"/>
      <c r="D715" s="8"/>
      <c r="E715" s="29">
        <v>5112121</v>
      </c>
      <c r="F715" s="30" t="s">
        <v>702</v>
      </c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34"/>
      <c r="X715" s="8"/>
      <c r="Y715" s="8"/>
    </row>
    <row r="716" spans="1:25" x14ac:dyDescent="0.25">
      <c r="A716" s="8"/>
      <c r="B716" s="8"/>
      <c r="C716" s="8"/>
      <c r="D716" s="8"/>
      <c r="E716" s="29">
        <v>5112124</v>
      </c>
      <c r="F716" s="30" t="s">
        <v>703</v>
      </c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34"/>
      <c r="X716" s="8"/>
      <c r="Y716" s="8"/>
    </row>
    <row r="717" spans="1:25" x14ac:dyDescent="0.25">
      <c r="A717" s="8"/>
      <c r="B717" s="8"/>
      <c r="C717" s="8"/>
      <c r="D717" s="8"/>
      <c r="E717" s="29">
        <v>5112131</v>
      </c>
      <c r="F717" s="30" t="s">
        <v>704</v>
      </c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34"/>
      <c r="X717" s="8"/>
      <c r="Y717" s="8"/>
    </row>
    <row r="718" spans="1:25" x14ac:dyDescent="0.25">
      <c r="A718" s="8"/>
      <c r="B718" s="8"/>
      <c r="C718" s="8"/>
      <c r="D718" s="8"/>
      <c r="E718" s="29">
        <v>5112134</v>
      </c>
      <c r="F718" s="30" t="s">
        <v>705</v>
      </c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34"/>
      <c r="X718" s="8"/>
      <c r="Y718" s="8"/>
    </row>
    <row r="719" spans="1:25" x14ac:dyDescent="0.25">
      <c r="A719" s="8"/>
      <c r="B719" s="8"/>
      <c r="C719" s="8"/>
      <c r="D719" s="8"/>
      <c r="E719" s="29">
        <v>5112141</v>
      </c>
      <c r="F719" s="30" t="s">
        <v>706</v>
      </c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34"/>
      <c r="X719" s="8"/>
      <c r="Y719" s="8"/>
    </row>
    <row r="720" spans="1:25" x14ac:dyDescent="0.25">
      <c r="A720" s="8"/>
      <c r="B720" s="8"/>
      <c r="C720" s="8"/>
      <c r="D720" s="8"/>
      <c r="E720" s="29">
        <v>5112144</v>
      </c>
      <c r="F720" s="30" t="s">
        <v>707</v>
      </c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34"/>
      <c r="X720" s="8"/>
      <c r="Y720" s="8"/>
    </row>
    <row r="721" spans="1:25" x14ac:dyDescent="0.25">
      <c r="A721" s="8"/>
      <c r="B721" s="8"/>
      <c r="C721" s="8"/>
      <c r="D721" s="8"/>
      <c r="E721" s="29">
        <v>5112151</v>
      </c>
      <c r="F721" s="30" t="s">
        <v>708</v>
      </c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34"/>
      <c r="X721" s="8"/>
      <c r="Y721" s="8"/>
    </row>
    <row r="722" spans="1:25" x14ac:dyDescent="0.25">
      <c r="A722" s="8"/>
      <c r="B722" s="8"/>
      <c r="C722" s="8"/>
      <c r="D722" s="8"/>
      <c r="E722" s="29">
        <v>5112154</v>
      </c>
      <c r="F722" s="30" t="s">
        <v>709</v>
      </c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34"/>
      <c r="X722" s="8"/>
      <c r="Y722" s="8"/>
    </row>
    <row r="723" spans="1:25" x14ac:dyDescent="0.25">
      <c r="A723" s="8"/>
      <c r="B723" s="8"/>
      <c r="C723" s="8"/>
      <c r="D723" s="8"/>
      <c r="E723" s="29">
        <v>5112161</v>
      </c>
      <c r="F723" s="30" t="s">
        <v>710</v>
      </c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34"/>
      <c r="X723" s="8"/>
      <c r="Y723" s="8"/>
    </row>
    <row r="724" spans="1:25" x14ac:dyDescent="0.25">
      <c r="A724" s="8"/>
      <c r="B724" s="8"/>
      <c r="C724" s="8"/>
      <c r="D724" s="8"/>
      <c r="E724" s="29">
        <v>5112164</v>
      </c>
      <c r="F724" s="30" t="s">
        <v>711</v>
      </c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34"/>
      <c r="X724" s="8"/>
      <c r="Y724" s="8"/>
    </row>
    <row r="725" spans="1:25" x14ac:dyDescent="0.25">
      <c r="A725" s="8"/>
      <c r="B725" s="8"/>
      <c r="C725" s="8"/>
      <c r="D725" s="8"/>
      <c r="E725" s="29">
        <v>5112171</v>
      </c>
      <c r="F725" s="30" t="s">
        <v>712</v>
      </c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34"/>
      <c r="X725" s="8"/>
      <c r="Y725" s="8"/>
    </row>
    <row r="726" spans="1:25" x14ac:dyDescent="0.25">
      <c r="A726" s="8"/>
      <c r="B726" s="8"/>
      <c r="C726" s="8"/>
      <c r="D726" s="8"/>
      <c r="E726" s="29">
        <v>5112174</v>
      </c>
      <c r="F726" s="30" t="s">
        <v>713</v>
      </c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34"/>
      <c r="X726" s="8"/>
      <c r="Y726" s="8"/>
    </row>
    <row r="727" spans="1:25" x14ac:dyDescent="0.25">
      <c r="A727" s="8"/>
      <c r="B727" s="8"/>
      <c r="C727" s="8"/>
      <c r="D727" s="8"/>
      <c r="E727" s="29">
        <v>5112181</v>
      </c>
      <c r="F727" s="30" t="s">
        <v>714</v>
      </c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34"/>
      <c r="X727" s="8"/>
      <c r="Y727" s="8"/>
    </row>
    <row r="728" spans="1:25" x14ac:dyDescent="0.25">
      <c r="A728" s="8"/>
      <c r="B728" s="8"/>
      <c r="C728" s="8"/>
      <c r="D728" s="8"/>
      <c r="E728" s="29">
        <v>5112184</v>
      </c>
      <c r="F728" s="30" t="s">
        <v>715</v>
      </c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34"/>
      <c r="X728" s="8"/>
      <c r="Y728" s="8"/>
    </row>
    <row r="729" spans="1:25" x14ac:dyDescent="0.25">
      <c r="A729" s="8"/>
      <c r="B729" s="8"/>
      <c r="C729" s="8"/>
      <c r="D729" s="8"/>
      <c r="E729" s="29">
        <v>5112191</v>
      </c>
      <c r="F729" s="30" t="s">
        <v>716</v>
      </c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34"/>
      <c r="X729" s="8"/>
      <c r="Y729" s="8"/>
    </row>
    <row r="730" spans="1:25" x14ac:dyDescent="0.25">
      <c r="A730" s="8"/>
      <c r="B730" s="8"/>
      <c r="C730" s="8"/>
      <c r="D730" s="8"/>
      <c r="E730" s="29">
        <v>5112194</v>
      </c>
      <c r="F730" s="30" t="s">
        <v>717</v>
      </c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34"/>
      <c r="X730" s="8"/>
      <c r="Y730" s="8"/>
    </row>
    <row r="731" spans="1:25" x14ac:dyDescent="0.25">
      <c r="A731" s="8"/>
      <c r="B731" s="8"/>
      <c r="C731" s="8"/>
      <c r="D731" s="8"/>
      <c r="E731" s="29">
        <v>5113102</v>
      </c>
      <c r="F731" s="30" t="s">
        <v>718</v>
      </c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34"/>
      <c r="X731" s="8"/>
      <c r="Y731" s="8"/>
    </row>
    <row r="732" spans="1:25" x14ac:dyDescent="0.25">
      <c r="A732" s="8"/>
      <c r="B732" s="8"/>
      <c r="C732" s="8"/>
      <c r="D732" s="8"/>
      <c r="E732" s="29">
        <v>5113111</v>
      </c>
      <c r="F732" s="30" t="s">
        <v>719</v>
      </c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34"/>
      <c r="X732" s="8"/>
      <c r="Y732" s="8"/>
    </row>
    <row r="733" spans="1:25" x14ac:dyDescent="0.25">
      <c r="A733" s="8"/>
      <c r="B733" s="8"/>
      <c r="C733" s="8"/>
      <c r="D733" s="8"/>
      <c r="E733" s="29">
        <v>5113114</v>
      </c>
      <c r="F733" s="30" t="s">
        <v>720</v>
      </c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34"/>
      <c r="X733" s="8"/>
      <c r="Y733" s="8"/>
    </row>
    <row r="734" spans="1:25" x14ac:dyDescent="0.25">
      <c r="A734" s="8"/>
      <c r="B734" s="8"/>
      <c r="C734" s="8"/>
      <c r="D734" s="8"/>
      <c r="E734" s="29">
        <v>5113121</v>
      </c>
      <c r="F734" s="30" t="s">
        <v>721</v>
      </c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34"/>
      <c r="X734" s="8"/>
      <c r="Y734" s="8"/>
    </row>
    <row r="735" spans="1:25" x14ac:dyDescent="0.25">
      <c r="A735" s="8"/>
      <c r="B735" s="8"/>
      <c r="C735" s="8"/>
      <c r="D735" s="8"/>
      <c r="E735" s="29">
        <v>5113124</v>
      </c>
      <c r="F735" s="30" t="s">
        <v>722</v>
      </c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34"/>
      <c r="X735" s="8"/>
      <c r="Y735" s="8"/>
    </row>
    <row r="736" spans="1:25" x14ac:dyDescent="0.25">
      <c r="A736" s="8"/>
      <c r="B736" s="8"/>
      <c r="C736" s="8"/>
      <c r="D736" s="8"/>
      <c r="E736" s="29">
        <v>5113131</v>
      </c>
      <c r="F736" s="30" t="s">
        <v>723</v>
      </c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34"/>
      <c r="X736" s="8"/>
      <c r="Y736" s="8"/>
    </row>
    <row r="737" spans="1:25" x14ac:dyDescent="0.25">
      <c r="A737" s="8"/>
      <c r="B737" s="8"/>
      <c r="C737" s="8"/>
      <c r="D737" s="8"/>
      <c r="E737" s="29">
        <v>5113141</v>
      </c>
      <c r="F737" s="30" t="s">
        <v>724</v>
      </c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34"/>
      <c r="X737" s="8"/>
      <c r="Y737" s="8"/>
    </row>
    <row r="738" spans="1:25" x14ac:dyDescent="0.25">
      <c r="A738" s="8"/>
      <c r="B738" s="8"/>
      <c r="C738" s="8"/>
      <c r="D738" s="8"/>
      <c r="E738" s="29">
        <v>5113144</v>
      </c>
      <c r="F738" s="30" t="s">
        <v>725</v>
      </c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34"/>
      <c r="X738" s="8"/>
      <c r="Y738" s="8"/>
    </row>
    <row r="739" spans="1:25" x14ac:dyDescent="0.25">
      <c r="A739" s="8"/>
      <c r="B739" s="8"/>
      <c r="C739" s="8"/>
      <c r="D739" s="8"/>
      <c r="E739" s="29">
        <v>5113151</v>
      </c>
      <c r="F739" s="30" t="s">
        <v>726</v>
      </c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34"/>
      <c r="X739" s="8"/>
      <c r="Y739" s="8"/>
    </row>
    <row r="740" spans="1:25" x14ac:dyDescent="0.25">
      <c r="A740" s="8"/>
      <c r="B740" s="8"/>
      <c r="C740" s="8"/>
      <c r="D740" s="8"/>
      <c r="E740" s="29">
        <v>5113154</v>
      </c>
      <c r="F740" s="30" t="s">
        <v>727</v>
      </c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34"/>
      <c r="X740" s="8"/>
      <c r="Y740" s="8"/>
    </row>
    <row r="741" spans="1:25" x14ac:dyDescent="0.25">
      <c r="A741" s="8"/>
      <c r="B741" s="8"/>
      <c r="C741" s="8"/>
      <c r="D741" s="8"/>
      <c r="E741" s="29">
        <v>5113161</v>
      </c>
      <c r="F741" s="30" t="s">
        <v>728</v>
      </c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34"/>
      <c r="X741" s="8"/>
      <c r="Y741" s="8"/>
    </row>
    <row r="742" spans="1:25" x14ac:dyDescent="0.25">
      <c r="A742" s="8"/>
      <c r="B742" s="8"/>
      <c r="C742" s="8"/>
      <c r="D742" s="8"/>
      <c r="E742" s="29">
        <v>5113164</v>
      </c>
      <c r="F742" s="30" t="s">
        <v>729</v>
      </c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34"/>
      <c r="X742" s="8"/>
      <c r="Y742" s="8"/>
    </row>
    <row r="743" spans="1:25" x14ac:dyDescent="0.25">
      <c r="A743" s="8"/>
      <c r="B743" s="8"/>
      <c r="C743" s="8"/>
      <c r="D743" s="8"/>
      <c r="E743" s="29">
        <v>5113171</v>
      </c>
      <c r="F743" s="30" t="s">
        <v>730</v>
      </c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34"/>
      <c r="X743" s="8"/>
      <c r="Y743" s="8"/>
    </row>
    <row r="744" spans="1:25" x14ac:dyDescent="0.25">
      <c r="A744" s="8"/>
      <c r="B744" s="8"/>
      <c r="C744" s="8"/>
      <c r="D744" s="8"/>
      <c r="E744" s="29">
        <v>5113174</v>
      </c>
      <c r="F744" s="30" t="s">
        <v>731</v>
      </c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34"/>
      <c r="X744" s="8"/>
      <c r="Y744" s="8"/>
    </row>
    <row r="745" spans="1:25" x14ac:dyDescent="0.25">
      <c r="A745" s="8"/>
      <c r="B745" s="8"/>
      <c r="C745" s="8"/>
      <c r="D745" s="8"/>
      <c r="E745" s="29">
        <v>5113181</v>
      </c>
      <c r="F745" s="30" t="s">
        <v>732</v>
      </c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34"/>
      <c r="X745" s="8"/>
      <c r="Y745" s="8"/>
    </row>
    <row r="746" spans="1:25" x14ac:dyDescent="0.25">
      <c r="A746" s="8"/>
      <c r="B746" s="8"/>
      <c r="C746" s="8"/>
      <c r="D746" s="8"/>
      <c r="E746" s="29">
        <v>5113191</v>
      </c>
      <c r="F746" s="30" t="s">
        <v>733</v>
      </c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34"/>
      <c r="X746" s="8"/>
      <c r="Y746" s="8"/>
    </row>
    <row r="747" spans="1:25" x14ac:dyDescent="0.25">
      <c r="A747" s="8"/>
      <c r="B747" s="8"/>
      <c r="C747" s="8"/>
      <c r="D747" s="8"/>
      <c r="E747" s="29">
        <v>5113194</v>
      </c>
      <c r="F747" s="30" t="s">
        <v>734</v>
      </c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34"/>
      <c r="X747" s="8"/>
      <c r="Y747" s="8"/>
    </row>
    <row r="748" spans="1:25" x14ac:dyDescent="0.25">
      <c r="A748" s="8"/>
      <c r="B748" s="8"/>
      <c r="C748" s="8"/>
      <c r="D748" s="8"/>
      <c r="E748" s="29">
        <v>5114111</v>
      </c>
      <c r="F748" s="30" t="s">
        <v>735</v>
      </c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34"/>
      <c r="X748" s="8"/>
      <c r="Y748" s="8"/>
    </row>
    <row r="749" spans="1:25" x14ac:dyDescent="0.25">
      <c r="A749" s="8"/>
      <c r="B749" s="8"/>
      <c r="C749" s="8"/>
      <c r="D749" s="8"/>
      <c r="E749" s="29">
        <v>5114114</v>
      </c>
      <c r="F749" s="30" t="s">
        <v>736</v>
      </c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34"/>
      <c r="X749" s="8"/>
      <c r="Y749" s="8"/>
    </row>
    <row r="750" spans="1:25" x14ac:dyDescent="0.25">
      <c r="A750" s="8"/>
      <c r="B750" s="8"/>
      <c r="C750" s="8"/>
      <c r="D750" s="8"/>
      <c r="E750" s="29">
        <v>5114121</v>
      </c>
      <c r="F750" s="30" t="s">
        <v>737</v>
      </c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34"/>
      <c r="X750" s="8"/>
      <c r="Y750" s="8"/>
    </row>
    <row r="751" spans="1:25" x14ac:dyDescent="0.25">
      <c r="A751" s="8"/>
      <c r="B751" s="8"/>
      <c r="C751" s="8"/>
      <c r="D751" s="8"/>
      <c r="E751" s="29">
        <v>5114124</v>
      </c>
      <c r="F751" s="30" t="s">
        <v>738</v>
      </c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34"/>
      <c r="X751" s="8"/>
      <c r="Y751" s="8"/>
    </row>
    <row r="752" spans="1:25" x14ac:dyDescent="0.25">
      <c r="A752" s="8"/>
      <c r="B752" s="8"/>
      <c r="C752" s="8"/>
      <c r="D752" s="8"/>
      <c r="E752" s="29">
        <v>5114131</v>
      </c>
      <c r="F752" s="30" t="s">
        <v>739</v>
      </c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34"/>
      <c r="X752" s="8"/>
      <c r="Y752" s="8"/>
    </row>
    <row r="753" spans="1:25" x14ac:dyDescent="0.25">
      <c r="A753" s="8"/>
      <c r="B753" s="8"/>
      <c r="C753" s="8"/>
      <c r="D753" s="8"/>
      <c r="E753" s="29">
        <v>5114134</v>
      </c>
      <c r="F753" s="30" t="s">
        <v>740</v>
      </c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34"/>
      <c r="X753" s="8"/>
      <c r="Y753" s="8"/>
    </row>
    <row r="754" spans="1:25" x14ac:dyDescent="0.25">
      <c r="A754" s="8"/>
      <c r="B754" s="8"/>
      <c r="C754" s="8"/>
      <c r="D754" s="8"/>
      <c r="E754" s="29">
        <v>5114141</v>
      </c>
      <c r="F754" s="30" t="s">
        <v>741</v>
      </c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34"/>
      <c r="X754" s="8"/>
      <c r="Y754" s="8"/>
    </row>
    <row r="755" spans="1:25" x14ac:dyDescent="0.25">
      <c r="A755" s="8"/>
      <c r="B755" s="8"/>
      <c r="C755" s="8"/>
      <c r="D755" s="8"/>
      <c r="E755" s="29">
        <v>5114144</v>
      </c>
      <c r="F755" s="30" t="s">
        <v>742</v>
      </c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34"/>
      <c r="X755" s="8"/>
      <c r="Y755" s="8"/>
    </row>
    <row r="756" spans="1:25" x14ac:dyDescent="0.25">
      <c r="A756" s="8"/>
      <c r="B756" s="8"/>
      <c r="C756" s="8"/>
      <c r="D756" s="8"/>
      <c r="E756" s="29">
        <v>5115100</v>
      </c>
      <c r="F756" s="30" t="s">
        <v>743</v>
      </c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34"/>
      <c r="X756" s="8"/>
      <c r="Y756" s="8"/>
    </row>
    <row r="757" spans="1:25" x14ac:dyDescent="0.25">
      <c r="A757" s="8"/>
      <c r="B757" s="8"/>
      <c r="C757" s="8"/>
      <c r="D757" s="8"/>
      <c r="E757" s="29">
        <v>5115101</v>
      </c>
      <c r="F757" s="30" t="s">
        <v>744</v>
      </c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34"/>
      <c r="X757" s="8"/>
      <c r="Y757" s="8"/>
    </row>
    <row r="758" spans="1:25" x14ac:dyDescent="0.25">
      <c r="A758" s="8"/>
      <c r="B758" s="8"/>
      <c r="C758" s="8"/>
      <c r="D758" s="8"/>
      <c r="E758" s="29">
        <v>5115120</v>
      </c>
      <c r="F758" s="30" t="s">
        <v>745</v>
      </c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34"/>
      <c r="X758" s="8"/>
      <c r="Y758" s="8"/>
    </row>
    <row r="759" spans="1:25" x14ac:dyDescent="0.25">
      <c r="A759" s="8"/>
      <c r="B759" s="8"/>
      <c r="C759" s="8"/>
      <c r="D759" s="8"/>
      <c r="E759" s="29">
        <v>5115121</v>
      </c>
      <c r="F759" s="30" t="s">
        <v>746</v>
      </c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34"/>
      <c r="X759" s="8"/>
      <c r="Y759" s="8"/>
    </row>
    <row r="760" spans="1:25" x14ac:dyDescent="0.25">
      <c r="A760" s="8"/>
      <c r="B760" s="8"/>
      <c r="C760" s="8"/>
      <c r="D760" s="8"/>
      <c r="E760" s="29">
        <v>5115151</v>
      </c>
      <c r="F760" s="30" t="s">
        <v>747</v>
      </c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34"/>
      <c r="X760" s="8"/>
      <c r="Y760" s="8"/>
    </row>
    <row r="761" spans="1:25" x14ac:dyDescent="0.25">
      <c r="A761" s="8"/>
      <c r="B761" s="8"/>
      <c r="C761" s="8"/>
      <c r="D761" s="8"/>
      <c r="E761" s="29">
        <v>5115191</v>
      </c>
      <c r="F761" s="30" t="s">
        <v>748</v>
      </c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34"/>
      <c r="X761" s="8"/>
      <c r="Y761" s="8"/>
    </row>
    <row r="762" spans="1:25" x14ac:dyDescent="0.25">
      <c r="A762" s="8"/>
      <c r="B762" s="8"/>
      <c r="C762" s="8"/>
      <c r="D762" s="8"/>
      <c r="E762" s="29">
        <v>5119199</v>
      </c>
      <c r="F762" s="30" t="s">
        <v>749</v>
      </c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34"/>
      <c r="X762" s="8"/>
      <c r="Y762" s="8"/>
    </row>
    <row r="763" spans="1:25" x14ac:dyDescent="0.25">
      <c r="A763" s="8"/>
      <c r="B763" s="8"/>
      <c r="C763" s="8"/>
      <c r="D763" s="8"/>
      <c r="E763" s="29">
        <v>5121100</v>
      </c>
      <c r="F763" s="30" t="s">
        <v>750</v>
      </c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34"/>
      <c r="X763" s="8"/>
      <c r="Y763" s="8"/>
    </row>
    <row r="764" spans="1:25" x14ac:dyDescent="0.25">
      <c r="A764" s="8"/>
      <c r="B764" s="8"/>
      <c r="C764" s="8"/>
      <c r="D764" s="8"/>
      <c r="E764" s="29">
        <v>5121101</v>
      </c>
      <c r="F764" s="30" t="s">
        <v>751</v>
      </c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34"/>
      <c r="X764" s="8"/>
      <c r="Y764" s="8"/>
    </row>
    <row r="765" spans="1:25" x14ac:dyDescent="0.25">
      <c r="A765" s="8"/>
      <c r="B765" s="8"/>
      <c r="C765" s="8"/>
      <c r="D765" s="8"/>
      <c r="E765" s="29">
        <v>5121102</v>
      </c>
      <c r="F765" s="30" t="s">
        <v>752</v>
      </c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34"/>
      <c r="X765" s="8"/>
      <c r="Y765" s="8"/>
    </row>
    <row r="766" spans="1:25" x14ac:dyDescent="0.25">
      <c r="A766" s="8"/>
      <c r="B766" s="8"/>
      <c r="C766" s="8"/>
      <c r="D766" s="8"/>
      <c r="E766" s="29">
        <v>5121103</v>
      </c>
      <c r="F766" s="30" t="s">
        <v>753</v>
      </c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34"/>
      <c r="X766" s="8"/>
      <c r="Y766" s="8"/>
    </row>
    <row r="767" spans="1:25" x14ac:dyDescent="0.25">
      <c r="A767" s="8"/>
      <c r="B767" s="8"/>
      <c r="C767" s="8"/>
      <c r="D767" s="8"/>
      <c r="E767" s="29">
        <v>5121104</v>
      </c>
      <c r="F767" s="30" t="s">
        <v>754</v>
      </c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34"/>
      <c r="X767" s="8"/>
      <c r="Y767" s="8"/>
    </row>
    <row r="768" spans="1:25" x14ac:dyDescent="0.25">
      <c r="A768" s="8"/>
      <c r="B768" s="8"/>
      <c r="C768" s="8"/>
      <c r="D768" s="8"/>
      <c r="E768" s="29">
        <v>5121105</v>
      </c>
      <c r="F768" s="30" t="s">
        <v>755</v>
      </c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34"/>
      <c r="X768" s="8"/>
      <c r="Y768" s="8"/>
    </row>
    <row r="769" spans="1:25" x14ac:dyDescent="0.25">
      <c r="A769" s="8"/>
      <c r="B769" s="8"/>
      <c r="C769" s="8"/>
      <c r="D769" s="8"/>
      <c r="E769" s="29">
        <v>5121106</v>
      </c>
      <c r="F769" s="30" t="s">
        <v>756</v>
      </c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34"/>
      <c r="X769" s="8"/>
      <c r="Y769" s="8"/>
    </row>
    <row r="770" spans="1:25" x14ac:dyDescent="0.25">
      <c r="A770" s="8"/>
      <c r="B770" s="8"/>
      <c r="C770" s="8"/>
      <c r="D770" s="8"/>
      <c r="E770" s="29">
        <v>5121107</v>
      </c>
      <c r="F770" s="30" t="s">
        <v>757</v>
      </c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34"/>
      <c r="X770" s="8"/>
      <c r="Y770" s="8"/>
    </row>
    <row r="771" spans="1:25" x14ac:dyDescent="0.25">
      <c r="A771" s="8"/>
      <c r="B771" s="8"/>
      <c r="C771" s="8"/>
      <c r="D771" s="8"/>
      <c r="E771" s="29">
        <v>5121108</v>
      </c>
      <c r="F771" s="30" t="s">
        <v>758</v>
      </c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34"/>
      <c r="X771" s="8"/>
      <c r="Y771" s="8"/>
    </row>
    <row r="772" spans="1:25" x14ac:dyDescent="0.25">
      <c r="A772" s="8"/>
      <c r="B772" s="8"/>
      <c r="C772" s="8"/>
      <c r="D772" s="8"/>
      <c r="E772" s="29">
        <v>5121109</v>
      </c>
      <c r="F772" s="30" t="s">
        <v>759</v>
      </c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34"/>
      <c r="X772" s="8"/>
      <c r="Y772" s="8"/>
    </row>
    <row r="773" spans="1:25" x14ac:dyDescent="0.25">
      <c r="A773" s="8"/>
      <c r="B773" s="8"/>
      <c r="C773" s="8"/>
      <c r="D773" s="8"/>
      <c r="E773" s="29">
        <v>5121110</v>
      </c>
      <c r="F773" s="30" t="s">
        <v>760</v>
      </c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34"/>
      <c r="X773" s="8"/>
      <c r="Y773" s="8"/>
    </row>
    <row r="774" spans="1:25" x14ac:dyDescent="0.25">
      <c r="A774" s="8"/>
      <c r="B774" s="8"/>
      <c r="C774" s="8"/>
      <c r="D774" s="8"/>
      <c r="E774" s="29">
        <v>5121111</v>
      </c>
      <c r="F774" s="30" t="s">
        <v>761</v>
      </c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34"/>
      <c r="X774" s="8"/>
      <c r="Y774" s="8"/>
    </row>
    <row r="775" spans="1:25" x14ac:dyDescent="0.25">
      <c r="A775" s="8"/>
      <c r="B775" s="8"/>
      <c r="C775" s="8"/>
      <c r="D775" s="8"/>
      <c r="E775" s="29">
        <v>5121112</v>
      </c>
      <c r="F775" s="30" t="s">
        <v>762</v>
      </c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34"/>
      <c r="X775" s="8"/>
      <c r="Y775" s="8"/>
    </row>
    <row r="776" spans="1:25" x14ac:dyDescent="0.25">
      <c r="A776" s="8"/>
      <c r="B776" s="8"/>
      <c r="C776" s="8"/>
      <c r="D776" s="8"/>
      <c r="E776" s="29">
        <v>5121113</v>
      </c>
      <c r="F776" s="30" t="s">
        <v>763</v>
      </c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34"/>
      <c r="X776" s="8"/>
      <c r="Y776" s="8"/>
    </row>
    <row r="777" spans="1:25" x14ac:dyDescent="0.25">
      <c r="A777" s="8"/>
      <c r="B777" s="8"/>
      <c r="C777" s="8"/>
      <c r="D777" s="8"/>
      <c r="E777" s="29">
        <v>5121115</v>
      </c>
      <c r="F777" s="30" t="s">
        <v>764</v>
      </c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34"/>
      <c r="X777" s="8"/>
      <c r="Y777" s="8"/>
    </row>
    <row r="778" spans="1:25" x14ac:dyDescent="0.25">
      <c r="A778" s="8"/>
      <c r="B778" s="8"/>
      <c r="C778" s="8"/>
      <c r="D778" s="8"/>
      <c r="E778" s="29">
        <v>5121117</v>
      </c>
      <c r="F778" s="30" t="s">
        <v>765</v>
      </c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34"/>
      <c r="X778" s="8"/>
      <c r="Y778" s="8"/>
    </row>
    <row r="779" spans="1:25" x14ac:dyDescent="0.25">
      <c r="A779" s="8"/>
      <c r="B779" s="8"/>
      <c r="C779" s="8"/>
      <c r="D779" s="8"/>
      <c r="E779" s="29">
        <v>5121118</v>
      </c>
      <c r="F779" s="30" t="s">
        <v>766</v>
      </c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34"/>
      <c r="X779" s="8"/>
      <c r="Y779" s="8"/>
    </row>
    <row r="780" spans="1:25" x14ac:dyDescent="0.25">
      <c r="A780" s="8"/>
      <c r="B780" s="8"/>
      <c r="C780" s="8"/>
      <c r="D780" s="8"/>
      <c r="E780" s="29">
        <v>5121119</v>
      </c>
      <c r="F780" s="30" t="s">
        <v>767</v>
      </c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34"/>
      <c r="X780" s="8"/>
      <c r="Y780" s="8"/>
    </row>
    <row r="781" spans="1:25" x14ac:dyDescent="0.25">
      <c r="A781" s="8"/>
      <c r="B781" s="8"/>
      <c r="C781" s="8"/>
      <c r="D781" s="8"/>
      <c r="E781" s="29">
        <v>5121120</v>
      </c>
      <c r="F781" s="30" t="s">
        <v>768</v>
      </c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34"/>
      <c r="X781" s="8"/>
      <c r="Y781" s="8"/>
    </row>
    <row r="782" spans="1:25" x14ac:dyDescent="0.25">
      <c r="A782" s="8"/>
      <c r="B782" s="8"/>
      <c r="C782" s="8"/>
      <c r="D782" s="8"/>
      <c r="E782" s="29">
        <v>5121121</v>
      </c>
      <c r="F782" s="30" t="s">
        <v>769</v>
      </c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34"/>
      <c r="X782" s="8"/>
      <c r="Y782" s="8"/>
    </row>
    <row r="783" spans="1:25" x14ac:dyDescent="0.25">
      <c r="A783" s="8"/>
      <c r="B783" s="8"/>
      <c r="C783" s="8"/>
      <c r="D783" s="8"/>
      <c r="E783" s="29">
        <v>5121122</v>
      </c>
      <c r="F783" s="30" t="s">
        <v>770</v>
      </c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34"/>
      <c r="X783" s="8"/>
      <c r="Y783" s="8"/>
    </row>
    <row r="784" spans="1:25" x14ac:dyDescent="0.25">
      <c r="A784" s="8"/>
      <c r="B784" s="8"/>
      <c r="C784" s="8"/>
      <c r="D784" s="8"/>
      <c r="E784" s="29">
        <v>5121123</v>
      </c>
      <c r="F784" s="30" t="s">
        <v>771</v>
      </c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34"/>
      <c r="X784" s="8"/>
      <c r="Y784" s="8"/>
    </row>
    <row r="785" spans="1:25" x14ac:dyDescent="0.25">
      <c r="A785" s="8"/>
      <c r="B785" s="8"/>
      <c r="C785" s="8"/>
      <c r="D785" s="8"/>
      <c r="E785" s="29">
        <v>5121124</v>
      </c>
      <c r="F785" s="30" t="s">
        <v>772</v>
      </c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34"/>
      <c r="X785" s="8"/>
      <c r="Y785" s="8"/>
    </row>
    <row r="786" spans="1:25" x14ac:dyDescent="0.25">
      <c r="A786" s="8"/>
      <c r="B786" s="8"/>
      <c r="C786" s="8"/>
      <c r="D786" s="8"/>
      <c r="E786" s="29">
        <v>5121125</v>
      </c>
      <c r="F786" s="30" t="s">
        <v>773</v>
      </c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34"/>
      <c r="X786" s="8"/>
      <c r="Y786" s="8"/>
    </row>
    <row r="787" spans="1:25" x14ac:dyDescent="0.25">
      <c r="A787" s="8"/>
      <c r="B787" s="8"/>
      <c r="C787" s="8"/>
      <c r="D787" s="8"/>
      <c r="E787" s="29">
        <v>5121126</v>
      </c>
      <c r="F787" s="30" t="s">
        <v>774</v>
      </c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34"/>
      <c r="X787" s="8"/>
      <c r="Y787" s="8"/>
    </row>
    <row r="788" spans="1:25" x14ac:dyDescent="0.25">
      <c r="A788" s="8"/>
      <c r="B788" s="8"/>
      <c r="C788" s="8"/>
      <c r="D788" s="8"/>
      <c r="E788" s="29">
        <v>5121127</v>
      </c>
      <c r="F788" s="30" t="s">
        <v>775</v>
      </c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34"/>
      <c r="X788" s="8"/>
      <c r="Y788" s="8"/>
    </row>
    <row r="789" spans="1:25" x14ac:dyDescent="0.25">
      <c r="A789" s="8"/>
      <c r="B789" s="8"/>
      <c r="C789" s="8"/>
      <c r="D789" s="8"/>
      <c r="E789" s="29">
        <v>5121128</v>
      </c>
      <c r="F789" s="30" t="s">
        <v>776</v>
      </c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34"/>
      <c r="X789" s="8"/>
      <c r="Y789" s="8"/>
    </row>
    <row r="790" spans="1:25" x14ac:dyDescent="0.25">
      <c r="A790" s="8"/>
      <c r="B790" s="8"/>
      <c r="C790" s="8"/>
      <c r="D790" s="8"/>
      <c r="E790" s="29">
        <v>5121129</v>
      </c>
      <c r="F790" s="30" t="s">
        <v>777</v>
      </c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34"/>
      <c r="X790" s="8"/>
      <c r="Y790" s="8"/>
    </row>
    <row r="791" spans="1:25" x14ac:dyDescent="0.25">
      <c r="A791" s="8"/>
      <c r="B791" s="8"/>
      <c r="C791" s="8"/>
      <c r="D791" s="8"/>
      <c r="E791" s="29">
        <v>5121130</v>
      </c>
      <c r="F791" s="30" t="s">
        <v>778</v>
      </c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34"/>
      <c r="X791" s="8"/>
      <c r="Y791" s="8"/>
    </row>
    <row r="792" spans="1:25" x14ac:dyDescent="0.25">
      <c r="A792" s="8"/>
      <c r="B792" s="8"/>
      <c r="C792" s="8"/>
      <c r="D792" s="8"/>
      <c r="E792" s="29">
        <v>5121131</v>
      </c>
      <c r="F792" s="30" t="s">
        <v>779</v>
      </c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34"/>
      <c r="X792" s="8"/>
      <c r="Y792" s="8"/>
    </row>
    <row r="793" spans="1:25" x14ac:dyDescent="0.25">
      <c r="A793" s="8"/>
      <c r="B793" s="8"/>
      <c r="C793" s="8"/>
      <c r="D793" s="8"/>
      <c r="E793" s="29">
        <v>5121132</v>
      </c>
      <c r="F793" s="30" t="s">
        <v>780</v>
      </c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34"/>
      <c r="X793" s="8"/>
      <c r="Y793" s="8"/>
    </row>
    <row r="794" spans="1:25" x14ac:dyDescent="0.25">
      <c r="A794" s="8"/>
      <c r="B794" s="8"/>
      <c r="C794" s="8"/>
      <c r="D794" s="8"/>
      <c r="E794" s="29">
        <v>5121133</v>
      </c>
      <c r="F794" s="30" t="s">
        <v>719</v>
      </c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34"/>
      <c r="X794" s="8"/>
      <c r="Y794" s="8"/>
    </row>
    <row r="795" spans="1:25" x14ac:dyDescent="0.25">
      <c r="A795" s="8"/>
      <c r="B795" s="8"/>
      <c r="C795" s="8"/>
      <c r="D795" s="8"/>
      <c r="E795" s="29">
        <v>5121134</v>
      </c>
      <c r="F795" s="30" t="s">
        <v>721</v>
      </c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34"/>
      <c r="X795" s="8"/>
      <c r="Y795" s="8"/>
    </row>
    <row r="796" spans="1:25" x14ac:dyDescent="0.25">
      <c r="A796" s="8"/>
      <c r="B796" s="8"/>
      <c r="C796" s="8"/>
      <c r="D796" s="8"/>
      <c r="E796" s="29">
        <v>5121135</v>
      </c>
      <c r="F796" s="30" t="s">
        <v>724</v>
      </c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34"/>
      <c r="X796" s="8"/>
      <c r="Y796" s="8"/>
    </row>
    <row r="797" spans="1:25" x14ac:dyDescent="0.25">
      <c r="A797" s="8"/>
      <c r="B797" s="8"/>
      <c r="C797" s="8"/>
      <c r="D797" s="8"/>
      <c r="E797" s="29">
        <v>5121136</v>
      </c>
      <c r="F797" s="30" t="s">
        <v>781</v>
      </c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34"/>
      <c r="X797" s="8"/>
      <c r="Y797" s="8"/>
    </row>
    <row r="798" spans="1:25" x14ac:dyDescent="0.25">
      <c r="A798" s="8"/>
      <c r="B798" s="8"/>
      <c r="C798" s="8"/>
      <c r="D798" s="8"/>
      <c r="E798" s="29">
        <v>5121137</v>
      </c>
      <c r="F798" s="30" t="s">
        <v>782</v>
      </c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34"/>
      <c r="X798" s="8"/>
      <c r="Y798" s="8"/>
    </row>
    <row r="799" spans="1:25" x14ac:dyDescent="0.25">
      <c r="A799" s="8"/>
      <c r="B799" s="8"/>
      <c r="C799" s="8"/>
      <c r="D799" s="8"/>
      <c r="E799" s="29">
        <v>5121138</v>
      </c>
      <c r="F799" s="30" t="s">
        <v>783</v>
      </c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34"/>
      <c r="X799" s="8"/>
      <c r="Y799" s="8"/>
    </row>
    <row r="800" spans="1:25" x14ac:dyDescent="0.25">
      <c r="A800" s="8"/>
      <c r="B800" s="8"/>
      <c r="C800" s="8"/>
      <c r="D800" s="8"/>
      <c r="E800" s="29">
        <v>5121139</v>
      </c>
      <c r="F800" s="30" t="s">
        <v>784</v>
      </c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34"/>
      <c r="X800" s="8"/>
      <c r="Y800" s="8"/>
    </row>
    <row r="801" spans="1:25" x14ac:dyDescent="0.25">
      <c r="A801" s="8"/>
      <c r="B801" s="8"/>
      <c r="C801" s="8"/>
      <c r="D801" s="8"/>
      <c r="E801" s="29">
        <v>5121140</v>
      </c>
      <c r="F801" s="30" t="s">
        <v>785</v>
      </c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34"/>
      <c r="X801" s="8"/>
      <c r="Y801" s="8"/>
    </row>
    <row r="802" spans="1:25" x14ac:dyDescent="0.25">
      <c r="A802" s="8"/>
      <c r="B802" s="8"/>
      <c r="C802" s="8"/>
      <c r="D802" s="8"/>
      <c r="E802" s="29">
        <v>5121141</v>
      </c>
      <c r="F802" s="30" t="s">
        <v>786</v>
      </c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34"/>
      <c r="X802" s="8"/>
      <c r="Y802" s="8"/>
    </row>
    <row r="803" spans="1:25" x14ac:dyDescent="0.25">
      <c r="A803" s="8"/>
      <c r="B803" s="8"/>
      <c r="C803" s="8"/>
      <c r="D803" s="8"/>
      <c r="E803" s="29">
        <v>5121142</v>
      </c>
      <c r="F803" s="30" t="s">
        <v>787</v>
      </c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34"/>
      <c r="X803" s="8"/>
      <c r="Y803" s="8"/>
    </row>
    <row r="804" spans="1:25" x14ac:dyDescent="0.25">
      <c r="A804" s="8"/>
      <c r="B804" s="8"/>
      <c r="C804" s="8"/>
      <c r="D804" s="8"/>
      <c r="E804" s="29">
        <v>5121143</v>
      </c>
      <c r="F804" s="30" t="s">
        <v>788</v>
      </c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34"/>
      <c r="X804" s="8"/>
      <c r="Y804" s="8"/>
    </row>
    <row r="805" spans="1:25" x14ac:dyDescent="0.25">
      <c r="A805" s="8"/>
      <c r="B805" s="8"/>
      <c r="C805" s="8"/>
      <c r="D805" s="8"/>
      <c r="E805" s="29">
        <v>5121144</v>
      </c>
      <c r="F805" s="30" t="s">
        <v>789</v>
      </c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34"/>
      <c r="X805" s="8"/>
      <c r="Y805" s="8"/>
    </row>
    <row r="806" spans="1:25" x14ac:dyDescent="0.25">
      <c r="A806" s="8"/>
      <c r="B806" s="8"/>
      <c r="C806" s="8"/>
      <c r="D806" s="8"/>
      <c r="E806" s="29">
        <v>5121145</v>
      </c>
      <c r="F806" s="30" t="s">
        <v>790</v>
      </c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34"/>
      <c r="X806" s="8"/>
      <c r="Y806" s="8"/>
    </row>
    <row r="807" spans="1:25" x14ac:dyDescent="0.25">
      <c r="A807" s="8"/>
      <c r="B807" s="8"/>
      <c r="C807" s="8"/>
      <c r="D807" s="8"/>
      <c r="E807" s="29">
        <v>5121146</v>
      </c>
      <c r="F807" s="30" t="s">
        <v>791</v>
      </c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34"/>
      <c r="X807" s="8"/>
      <c r="Y807" s="8"/>
    </row>
    <row r="808" spans="1:25" x14ac:dyDescent="0.25">
      <c r="A808" s="8"/>
      <c r="B808" s="8"/>
      <c r="C808" s="8"/>
      <c r="D808" s="8"/>
      <c r="E808" s="29">
        <v>5121147</v>
      </c>
      <c r="F808" s="30" t="s">
        <v>792</v>
      </c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34"/>
      <c r="X808" s="8"/>
      <c r="Y808" s="8"/>
    </row>
    <row r="809" spans="1:25" x14ac:dyDescent="0.25">
      <c r="A809" s="8"/>
      <c r="B809" s="8"/>
      <c r="C809" s="8"/>
      <c r="D809" s="8"/>
      <c r="E809" s="29">
        <v>5121148</v>
      </c>
      <c r="F809" s="30" t="s">
        <v>793</v>
      </c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34"/>
      <c r="X809" s="8"/>
      <c r="Y809" s="8"/>
    </row>
    <row r="810" spans="1:25" x14ac:dyDescent="0.25">
      <c r="A810" s="8"/>
      <c r="B810" s="8"/>
      <c r="C810" s="8"/>
      <c r="D810" s="8"/>
      <c r="E810" s="29">
        <v>5121149</v>
      </c>
      <c r="F810" s="30" t="s">
        <v>794</v>
      </c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34"/>
      <c r="X810" s="8"/>
      <c r="Y810" s="8"/>
    </row>
    <row r="811" spans="1:25" x14ac:dyDescent="0.25">
      <c r="A811" s="8"/>
      <c r="B811" s="8"/>
      <c r="C811" s="8"/>
      <c r="D811" s="8"/>
      <c r="E811" s="29">
        <v>5121150</v>
      </c>
      <c r="F811" s="30" t="s">
        <v>795</v>
      </c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34"/>
      <c r="X811" s="8"/>
      <c r="Y811" s="8"/>
    </row>
    <row r="812" spans="1:25" x14ac:dyDescent="0.25">
      <c r="A812" s="8"/>
      <c r="B812" s="8"/>
      <c r="C812" s="8"/>
      <c r="D812" s="8"/>
      <c r="E812" s="29">
        <v>5121151</v>
      </c>
      <c r="F812" s="30" t="s">
        <v>796</v>
      </c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34"/>
      <c r="X812" s="8"/>
      <c r="Y812" s="8"/>
    </row>
    <row r="813" spans="1:25" x14ac:dyDescent="0.25">
      <c r="A813" s="8"/>
      <c r="B813" s="8"/>
      <c r="C813" s="8"/>
      <c r="D813" s="8"/>
      <c r="E813" s="29">
        <v>5121152</v>
      </c>
      <c r="F813" s="30" t="s">
        <v>797</v>
      </c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34"/>
      <c r="X813" s="8"/>
      <c r="Y813" s="8"/>
    </row>
    <row r="814" spans="1:25" x14ac:dyDescent="0.25">
      <c r="A814" s="8"/>
      <c r="B814" s="8"/>
      <c r="C814" s="8"/>
      <c r="D814" s="8"/>
      <c r="E814" s="29">
        <v>5121153</v>
      </c>
      <c r="F814" s="30" t="s">
        <v>798</v>
      </c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34"/>
      <c r="X814" s="8"/>
      <c r="Y814" s="8"/>
    </row>
    <row r="815" spans="1:25" x14ac:dyDescent="0.25">
      <c r="A815" s="8"/>
      <c r="B815" s="8"/>
      <c r="C815" s="8"/>
      <c r="D815" s="8"/>
      <c r="E815" s="29">
        <v>5121154</v>
      </c>
      <c r="F815" s="30" t="s">
        <v>799</v>
      </c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34"/>
      <c r="X815" s="8"/>
      <c r="Y815" s="8"/>
    </row>
    <row r="816" spans="1:25" x14ac:dyDescent="0.25">
      <c r="A816" s="8"/>
      <c r="B816" s="8"/>
      <c r="C816" s="8"/>
      <c r="D816" s="8"/>
      <c r="E816" s="29">
        <v>5121155</v>
      </c>
      <c r="F816" s="30" t="s">
        <v>800</v>
      </c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34"/>
      <c r="X816" s="8"/>
      <c r="Y816" s="8"/>
    </row>
    <row r="817" spans="1:25" x14ac:dyDescent="0.25">
      <c r="A817" s="8"/>
      <c r="B817" s="8"/>
      <c r="C817" s="8"/>
      <c r="D817" s="8"/>
      <c r="E817" s="29">
        <v>5121156</v>
      </c>
      <c r="F817" s="30" t="s">
        <v>801</v>
      </c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34"/>
      <c r="X817" s="8"/>
      <c r="Y817" s="8"/>
    </row>
    <row r="818" spans="1:25" x14ac:dyDescent="0.25">
      <c r="A818" s="8"/>
      <c r="B818" s="8"/>
      <c r="C818" s="8"/>
      <c r="D818" s="8"/>
      <c r="E818" s="29">
        <v>5121157</v>
      </c>
      <c r="F818" s="30" t="s">
        <v>802</v>
      </c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34"/>
      <c r="X818" s="8"/>
      <c r="Y818" s="8"/>
    </row>
    <row r="819" spans="1:25" x14ac:dyDescent="0.25">
      <c r="A819" s="8"/>
      <c r="B819" s="8"/>
      <c r="C819" s="8"/>
      <c r="D819" s="8"/>
      <c r="E819" s="29">
        <v>5121158</v>
      </c>
      <c r="F819" s="30" t="s">
        <v>803</v>
      </c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34"/>
      <c r="X819" s="8"/>
      <c r="Y819" s="8"/>
    </row>
    <row r="820" spans="1:25" x14ac:dyDescent="0.25">
      <c r="A820" s="8"/>
      <c r="B820" s="8"/>
      <c r="C820" s="8"/>
      <c r="D820" s="8"/>
      <c r="E820" s="29">
        <v>5121159</v>
      </c>
      <c r="F820" s="30" t="s">
        <v>804</v>
      </c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34"/>
      <c r="X820" s="8"/>
      <c r="Y820" s="8"/>
    </row>
    <row r="821" spans="1:25" x14ac:dyDescent="0.25">
      <c r="A821" s="8"/>
      <c r="B821" s="8"/>
      <c r="C821" s="8"/>
      <c r="D821" s="8"/>
      <c r="E821" s="29">
        <v>5121160</v>
      </c>
      <c r="F821" s="30" t="s">
        <v>805</v>
      </c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34"/>
      <c r="X821" s="8"/>
      <c r="Y821" s="8"/>
    </row>
    <row r="822" spans="1:25" x14ac:dyDescent="0.25">
      <c r="A822" s="8"/>
      <c r="B822" s="8"/>
      <c r="C822" s="8"/>
      <c r="D822" s="8"/>
      <c r="E822" s="29">
        <v>5121161</v>
      </c>
      <c r="F822" s="30" t="s">
        <v>806</v>
      </c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34"/>
      <c r="X822" s="8"/>
      <c r="Y822" s="8"/>
    </row>
    <row r="823" spans="1:25" x14ac:dyDescent="0.25">
      <c r="A823" s="8"/>
      <c r="B823" s="8"/>
      <c r="C823" s="8"/>
      <c r="D823" s="8"/>
      <c r="E823" s="29">
        <v>5121162</v>
      </c>
      <c r="F823" s="30" t="s">
        <v>807</v>
      </c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34"/>
      <c r="X823" s="8"/>
      <c r="Y823" s="8"/>
    </row>
    <row r="824" spans="1:25" x14ac:dyDescent="0.25">
      <c r="A824" s="8"/>
      <c r="B824" s="8"/>
      <c r="C824" s="8"/>
      <c r="D824" s="8"/>
      <c r="E824" s="29">
        <v>5121163</v>
      </c>
      <c r="F824" s="30" t="s">
        <v>808</v>
      </c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34"/>
      <c r="X824" s="8"/>
      <c r="Y824" s="8"/>
    </row>
    <row r="825" spans="1:25" x14ac:dyDescent="0.25">
      <c r="A825" s="8"/>
      <c r="B825" s="8"/>
      <c r="C825" s="8"/>
      <c r="D825" s="8"/>
      <c r="E825" s="29">
        <v>5121164</v>
      </c>
      <c r="F825" s="30" t="s">
        <v>809</v>
      </c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34"/>
      <c r="X825" s="8"/>
      <c r="Y825" s="8"/>
    </row>
    <row r="826" spans="1:25" x14ac:dyDescent="0.25">
      <c r="A826" s="8"/>
      <c r="B826" s="8"/>
      <c r="C826" s="8"/>
      <c r="D826" s="8"/>
      <c r="E826" s="29">
        <v>5121165</v>
      </c>
      <c r="F826" s="30" t="s">
        <v>810</v>
      </c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34"/>
      <c r="X826" s="8"/>
      <c r="Y826" s="8"/>
    </row>
    <row r="827" spans="1:25" x14ac:dyDescent="0.25">
      <c r="A827" s="8"/>
      <c r="B827" s="8"/>
      <c r="C827" s="8"/>
      <c r="D827" s="8"/>
      <c r="E827" s="29">
        <v>5121166</v>
      </c>
      <c r="F827" s="30" t="s">
        <v>811</v>
      </c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34"/>
      <c r="X827" s="8"/>
      <c r="Y827" s="8"/>
    </row>
    <row r="828" spans="1:25" x14ac:dyDescent="0.25">
      <c r="A828" s="8"/>
      <c r="B828" s="8"/>
      <c r="C828" s="8"/>
      <c r="D828" s="8"/>
      <c r="E828" s="29">
        <v>5121167</v>
      </c>
      <c r="F828" s="30" t="s">
        <v>812</v>
      </c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34"/>
      <c r="X828" s="8"/>
      <c r="Y828" s="8"/>
    </row>
    <row r="829" spans="1:25" x14ac:dyDescent="0.25">
      <c r="A829" s="8"/>
      <c r="B829" s="8"/>
      <c r="C829" s="8"/>
      <c r="D829" s="8"/>
      <c r="E829" s="29">
        <v>5121168</v>
      </c>
      <c r="F829" s="30" t="s">
        <v>813</v>
      </c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34"/>
      <c r="X829" s="8"/>
      <c r="Y829" s="8"/>
    </row>
    <row r="830" spans="1:25" x14ac:dyDescent="0.25">
      <c r="A830" s="8"/>
      <c r="B830" s="8"/>
      <c r="C830" s="8"/>
      <c r="D830" s="8"/>
      <c r="E830" s="29">
        <v>5121169</v>
      </c>
      <c r="F830" s="30" t="s">
        <v>814</v>
      </c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34"/>
      <c r="X830" s="8"/>
      <c r="Y830" s="8"/>
    </row>
    <row r="831" spans="1:25" x14ac:dyDescent="0.25">
      <c r="A831" s="8"/>
      <c r="B831" s="8"/>
      <c r="C831" s="8"/>
      <c r="D831" s="8"/>
      <c r="E831" s="29">
        <v>5121170</v>
      </c>
      <c r="F831" s="30" t="s">
        <v>815</v>
      </c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34"/>
      <c r="X831" s="8"/>
      <c r="Y831" s="8"/>
    </row>
    <row r="832" spans="1:25" x14ac:dyDescent="0.25">
      <c r="A832" s="8"/>
      <c r="B832" s="8"/>
      <c r="C832" s="8"/>
      <c r="D832" s="8"/>
      <c r="E832" s="29">
        <v>5121171</v>
      </c>
      <c r="F832" s="30" t="s">
        <v>816</v>
      </c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34"/>
      <c r="X832" s="8"/>
      <c r="Y832" s="8"/>
    </row>
    <row r="833" spans="1:25" x14ac:dyDescent="0.25">
      <c r="A833" s="8"/>
      <c r="B833" s="8"/>
      <c r="C833" s="8"/>
      <c r="D833" s="8"/>
      <c r="E833" s="29">
        <v>5121172</v>
      </c>
      <c r="F833" s="30" t="s">
        <v>817</v>
      </c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34"/>
      <c r="X833" s="8"/>
      <c r="Y833" s="8"/>
    </row>
    <row r="834" spans="1:25" x14ac:dyDescent="0.25">
      <c r="A834" s="8"/>
      <c r="B834" s="8"/>
      <c r="C834" s="8"/>
      <c r="D834" s="8"/>
      <c r="E834" s="29">
        <v>5121173</v>
      </c>
      <c r="F834" s="30" t="s">
        <v>818</v>
      </c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34"/>
      <c r="X834" s="8"/>
      <c r="Y834" s="8"/>
    </row>
    <row r="835" spans="1:25" x14ac:dyDescent="0.25">
      <c r="A835" s="8"/>
      <c r="B835" s="8"/>
      <c r="C835" s="8"/>
      <c r="D835" s="8"/>
      <c r="E835" s="29">
        <v>5121174</v>
      </c>
      <c r="F835" s="30" t="s">
        <v>819</v>
      </c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34"/>
      <c r="X835" s="8"/>
      <c r="Y835" s="8"/>
    </row>
    <row r="836" spans="1:25" x14ac:dyDescent="0.25">
      <c r="A836" s="8"/>
      <c r="B836" s="8"/>
      <c r="C836" s="8"/>
      <c r="D836" s="8"/>
      <c r="E836" s="29">
        <v>5121175</v>
      </c>
      <c r="F836" s="30" t="s">
        <v>820</v>
      </c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34"/>
      <c r="X836" s="8"/>
      <c r="Y836" s="8"/>
    </row>
    <row r="837" spans="1:25" x14ac:dyDescent="0.25">
      <c r="A837" s="8"/>
      <c r="B837" s="8"/>
      <c r="C837" s="8"/>
      <c r="D837" s="8"/>
      <c r="E837" s="29">
        <v>5121178</v>
      </c>
      <c r="F837" s="30" t="s">
        <v>821</v>
      </c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34"/>
      <c r="X837" s="8"/>
      <c r="Y837" s="8"/>
    </row>
    <row r="838" spans="1:25" x14ac:dyDescent="0.25">
      <c r="A838" s="8"/>
      <c r="B838" s="8"/>
      <c r="C838" s="8"/>
      <c r="D838" s="8"/>
      <c r="E838" s="29">
        <v>5121179</v>
      </c>
      <c r="F838" s="30" t="s">
        <v>822</v>
      </c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34"/>
      <c r="X838" s="8"/>
      <c r="Y838" s="8"/>
    </row>
    <row r="839" spans="1:25" x14ac:dyDescent="0.25">
      <c r="A839" s="8"/>
      <c r="B839" s="8"/>
      <c r="C839" s="8"/>
      <c r="D839" s="8"/>
      <c r="E839" s="29">
        <v>5121180</v>
      </c>
      <c r="F839" s="30" t="s">
        <v>823</v>
      </c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34"/>
      <c r="X839" s="8"/>
      <c r="Y839" s="8"/>
    </row>
    <row r="840" spans="1:25" x14ac:dyDescent="0.25">
      <c r="A840" s="8"/>
      <c r="B840" s="8"/>
      <c r="C840" s="8"/>
      <c r="D840" s="8"/>
      <c r="E840" s="29">
        <v>5121181</v>
      </c>
      <c r="F840" s="30" t="s">
        <v>824</v>
      </c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34"/>
      <c r="X840" s="8"/>
      <c r="Y840" s="8"/>
    </row>
    <row r="841" spans="1:25" x14ac:dyDescent="0.25">
      <c r="A841" s="8"/>
      <c r="B841" s="8"/>
      <c r="C841" s="8"/>
      <c r="D841" s="8"/>
      <c r="E841" s="29">
        <v>5121182</v>
      </c>
      <c r="F841" s="30" t="s">
        <v>675</v>
      </c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34"/>
      <c r="X841" s="8"/>
      <c r="Y841" s="8"/>
    </row>
    <row r="842" spans="1:25" x14ac:dyDescent="0.25">
      <c r="A842" s="8"/>
      <c r="B842" s="8"/>
      <c r="C842" s="8"/>
      <c r="D842" s="8"/>
      <c r="E842" s="29">
        <v>5121183</v>
      </c>
      <c r="F842" s="30" t="s">
        <v>825</v>
      </c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34"/>
      <c r="X842" s="8"/>
      <c r="Y842" s="8"/>
    </row>
    <row r="843" spans="1:25" x14ac:dyDescent="0.25">
      <c r="A843" s="8"/>
      <c r="B843" s="8"/>
      <c r="C843" s="8"/>
      <c r="D843" s="8"/>
      <c r="E843" s="29">
        <v>5121184</v>
      </c>
      <c r="F843" s="30" t="s">
        <v>826</v>
      </c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34"/>
      <c r="X843" s="8"/>
      <c r="Y843" s="8"/>
    </row>
    <row r="844" spans="1:25" x14ac:dyDescent="0.25">
      <c r="A844" s="8"/>
      <c r="B844" s="8"/>
      <c r="C844" s="8"/>
      <c r="D844" s="8"/>
      <c r="E844" s="29">
        <v>5121185</v>
      </c>
      <c r="F844" s="30" t="s">
        <v>827</v>
      </c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34"/>
      <c r="X844" s="8"/>
      <c r="Y844" s="8"/>
    </row>
    <row r="845" spans="1:25" x14ac:dyDescent="0.25">
      <c r="A845" s="8"/>
      <c r="B845" s="8"/>
      <c r="C845" s="8"/>
      <c r="D845" s="8"/>
      <c r="E845" s="29">
        <v>5121191</v>
      </c>
      <c r="F845" s="30" t="s">
        <v>828</v>
      </c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34"/>
      <c r="X845" s="8"/>
      <c r="Y845" s="8"/>
    </row>
    <row r="846" spans="1:25" x14ac:dyDescent="0.25">
      <c r="A846" s="8"/>
      <c r="B846" s="8"/>
      <c r="C846" s="8"/>
      <c r="D846" s="8"/>
      <c r="E846" s="29">
        <v>5121192</v>
      </c>
      <c r="F846" s="30" t="s">
        <v>829</v>
      </c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34"/>
      <c r="X846" s="8"/>
      <c r="Y846" s="8"/>
    </row>
    <row r="847" spans="1:25" x14ac:dyDescent="0.25">
      <c r="A847" s="8"/>
      <c r="B847" s="8"/>
      <c r="C847" s="8"/>
      <c r="D847" s="8"/>
      <c r="E847" s="29">
        <v>5121193</v>
      </c>
      <c r="F847" s="30" t="s">
        <v>830</v>
      </c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34"/>
      <c r="X847" s="8"/>
      <c r="Y847" s="8"/>
    </row>
    <row r="848" spans="1:25" x14ac:dyDescent="0.25">
      <c r="A848" s="8"/>
      <c r="B848" s="8"/>
      <c r="C848" s="8"/>
      <c r="D848" s="8"/>
      <c r="E848" s="29">
        <v>5121194</v>
      </c>
      <c r="F848" s="30" t="s">
        <v>831</v>
      </c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34"/>
      <c r="X848" s="8"/>
      <c r="Y848" s="8"/>
    </row>
    <row r="849" spans="1:25" x14ac:dyDescent="0.25">
      <c r="A849" s="8"/>
      <c r="B849" s="8"/>
      <c r="C849" s="8"/>
      <c r="D849" s="8"/>
      <c r="E849" s="29">
        <v>5121197</v>
      </c>
      <c r="F849" s="30" t="s">
        <v>832</v>
      </c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34"/>
      <c r="X849" s="8"/>
      <c r="Y849" s="8"/>
    </row>
    <row r="850" spans="1:25" x14ac:dyDescent="0.25">
      <c r="A850" s="8"/>
      <c r="B850" s="8"/>
      <c r="C850" s="8"/>
      <c r="D850" s="8"/>
      <c r="E850" s="29">
        <v>5121198</v>
      </c>
      <c r="F850" s="30" t="s">
        <v>833</v>
      </c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34"/>
      <c r="X850" s="8"/>
      <c r="Y850" s="8"/>
    </row>
    <row r="851" spans="1:25" x14ac:dyDescent="0.25">
      <c r="A851" s="8"/>
      <c r="B851" s="8"/>
      <c r="C851" s="8"/>
      <c r="D851" s="8"/>
      <c r="E851" s="29">
        <v>5121199</v>
      </c>
      <c r="F851" s="30" t="s">
        <v>834</v>
      </c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34"/>
      <c r="X851" s="8"/>
      <c r="Y851" s="8"/>
    </row>
    <row r="852" spans="1:25" x14ac:dyDescent="0.25">
      <c r="A852" s="8"/>
      <c r="B852" s="8"/>
      <c r="C852" s="8"/>
      <c r="D852" s="8"/>
      <c r="E852" s="29">
        <v>5121200</v>
      </c>
      <c r="F852" s="30" t="s">
        <v>835</v>
      </c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34"/>
      <c r="X852" s="8"/>
      <c r="Y852" s="8"/>
    </row>
    <row r="853" spans="1:25" x14ac:dyDescent="0.25">
      <c r="A853" s="8"/>
      <c r="B853" s="8"/>
      <c r="C853" s="8"/>
      <c r="D853" s="8"/>
      <c r="E853" s="29">
        <v>5122101</v>
      </c>
      <c r="F853" s="30" t="s">
        <v>836</v>
      </c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34"/>
      <c r="X853" s="8"/>
      <c r="Y853" s="8"/>
    </row>
    <row r="854" spans="1:25" x14ac:dyDescent="0.25">
      <c r="A854" s="8"/>
      <c r="B854" s="8"/>
      <c r="C854" s="8"/>
      <c r="D854" s="8"/>
      <c r="E854" s="29">
        <v>5123100</v>
      </c>
      <c r="F854" s="30" t="s">
        <v>837</v>
      </c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34"/>
      <c r="X854" s="8"/>
      <c r="Y854" s="8"/>
    </row>
    <row r="855" spans="1:25" x14ac:dyDescent="0.25">
      <c r="A855" s="8"/>
      <c r="B855" s="8"/>
      <c r="C855" s="8"/>
      <c r="D855" s="8"/>
      <c r="E855" s="29">
        <v>5123101</v>
      </c>
      <c r="F855" s="30" t="s">
        <v>838</v>
      </c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34"/>
      <c r="X855" s="8"/>
      <c r="Y855" s="8"/>
    </row>
    <row r="856" spans="1:25" x14ac:dyDescent="0.25">
      <c r="A856" s="8"/>
      <c r="B856" s="8"/>
      <c r="C856" s="8"/>
      <c r="D856" s="8"/>
      <c r="E856" s="29">
        <v>5123102</v>
      </c>
      <c r="F856" s="30" t="s">
        <v>839</v>
      </c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34"/>
      <c r="X856" s="8"/>
      <c r="Y856" s="8"/>
    </row>
    <row r="857" spans="1:25" x14ac:dyDescent="0.25">
      <c r="A857" s="8"/>
      <c r="B857" s="8"/>
      <c r="C857" s="8"/>
      <c r="D857" s="8"/>
      <c r="E857" s="29">
        <v>5123103</v>
      </c>
      <c r="F857" s="30" t="s">
        <v>840</v>
      </c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34"/>
      <c r="X857" s="8"/>
      <c r="Y857" s="8"/>
    </row>
    <row r="858" spans="1:25" x14ac:dyDescent="0.25">
      <c r="A858" s="8"/>
      <c r="B858" s="8"/>
      <c r="C858" s="8"/>
      <c r="D858" s="8"/>
      <c r="E858" s="29">
        <v>5123120</v>
      </c>
      <c r="F858" s="30" t="s">
        <v>841</v>
      </c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34"/>
      <c r="X858" s="8"/>
      <c r="Y858" s="8"/>
    </row>
    <row r="859" spans="1:25" x14ac:dyDescent="0.25">
      <c r="A859" s="8"/>
      <c r="B859" s="8"/>
      <c r="C859" s="8"/>
      <c r="D859" s="8"/>
      <c r="E859" s="29">
        <v>5123121</v>
      </c>
      <c r="F859" s="30" t="s">
        <v>842</v>
      </c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34"/>
      <c r="X859" s="8"/>
      <c r="Y859" s="8"/>
    </row>
    <row r="860" spans="1:25" x14ac:dyDescent="0.25">
      <c r="A860" s="8"/>
      <c r="B860" s="8"/>
      <c r="C860" s="8"/>
      <c r="D860" s="8"/>
      <c r="E860" s="29">
        <v>5125100</v>
      </c>
      <c r="F860" s="30" t="s">
        <v>843</v>
      </c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34"/>
      <c r="X860" s="8"/>
      <c r="Y860" s="8"/>
    </row>
    <row r="861" spans="1:25" x14ac:dyDescent="0.25">
      <c r="A861" s="8"/>
      <c r="B861" s="8"/>
      <c r="C861" s="8"/>
      <c r="D861" s="8"/>
      <c r="E861" s="29">
        <v>5125120</v>
      </c>
      <c r="F861" s="30" t="s">
        <v>844</v>
      </c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34"/>
      <c r="X861" s="8"/>
      <c r="Y861" s="8"/>
    </row>
    <row r="862" spans="1:25" x14ac:dyDescent="0.25">
      <c r="A862" s="8"/>
      <c r="B862" s="8"/>
      <c r="C862" s="8"/>
      <c r="D862" s="8"/>
      <c r="E862" s="29">
        <v>5128110</v>
      </c>
      <c r="F862" s="30" t="s">
        <v>845</v>
      </c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34"/>
      <c r="X862" s="8"/>
      <c r="Y862" s="8"/>
    </row>
    <row r="863" spans="1:25" x14ac:dyDescent="0.25">
      <c r="A863" s="8"/>
      <c r="B863" s="8"/>
      <c r="C863" s="8"/>
      <c r="D863" s="8"/>
      <c r="E863" s="29">
        <v>5128111</v>
      </c>
      <c r="F863" s="30" t="s">
        <v>846</v>
      </c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34"/>
      <c r="X863" s="8"/>
      <c r="Y863" s="8"/>
    </row>
    <row r="864" spans="1:25" x14ac:dyDescent="0.25">
      <c r="A864" s="8"/>
      <c r="B864" s="8"/>
      <c r="C864" s="8"/>
      <c r="D864" s="8"/>
      <c r="E864" s="29">
        <v>5128112</v>
      </c>
      <c r="F864" s="30" t="s">
        <v>847</v>
      </c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34"/>
      <c r="X864" s="8"/>
      <c r="Y864" s="8"/>
    </row>
    <row r="865" spans="1:25" x14ac:dyDescent="0.25">
      <c r="A865" s="8"/>
      <c r="B865" s="8"/>
      <c r="C865" s="8"/>
      <c r="D865" s="8"/>
      <c r="E865" s="29">
        <v>5128113</v>
      </c>
      <c r="F865" s="30" t="s">
        <v>848</v>
      </c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34"/>
      <c r="X865" s="8"/>
      <c r="Y865" s="8"/>
    </row>
    <row r="866" spans="1:25" x14ac:dyDescent="0.25">
      <c r="A866" s="8"/>
      <c r="B866" s="8"/>
      <c r="C866" s="8"/>
      <c r="D866" s="8"/>
      <c r="E866" s="29">
        <v>5128114</v>
      </c>
      <c r="F866" s="30" t="s">
        <v>849</v>
      </c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34"/>
      <c r="X866" s="8"/>
      <c r="Y866" s="8"/>
    </row>
    <row r="867" spans="1:25" x14ac:dyDescent="0.25">
      <c r="A867" s="8"/>
      <c r="B867" s="8"/>
      <c r="C867" s="8"/>
      <c r="D867" s="8"/>
      <c r="E867" s="29">
        <v>5128115</v>
      </c>
      <c r="F867" s="30" t="s">
        <v>850</v>
      </c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34"/>
      <c r="X867" s="8"/>
      <c r="Y867" s="8"/>
    </row>
    <row r="868" spans="1:25" x14ac:dyDescent="0.25">
      <c r="A868" s="8"/>
      <c r="B868" s="8"/>
      <c r="C868" s="8"/>
      <c r="D868" s="8"/>
      <c r="E868" s="29">
        <v>5128116</v>
      </c>
      <c r="F868" s="30" t="s">
        <v>851</v>
      </c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34"/>
      <c r="X868" s="8"/>
      <c r="Y868" s="8"/>
    </row>
    <row r="869" spans="1:25" x14ac:dyDescent="0.25">
      <c r="A869" s="8"/>
      <c r="B869" s="8"/>
      <c r="C869" s="8"/>
      <c r="D869" s="8"/>
      <c r="E869" s="29">
        <v>5128117</v>
      </c>
      <c r="F869" s="30" t="s">
        <v>852</v>
      </c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34"/>
      <c r="X869" s="8"/>
      <c r="Y869" s="8"/>
    </row>
    <row r="870" spans="1:25" x14ac:dyDescent="0.25">
      <c r="A870" s="8"/>
      <c r="B870" s="8"/>
      <c r="C870" s="8"/>
      <c r="D870" s="8"/>
      <c r="E870" s="29">
        <v>5128118</v>
      </c>
      <c r="F870" s="30" t="s">
        <v>853</v>
      </c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34"/>
      <c r="X870" s="8"/>
      <c r="Y870" s="8"/>
    </row>
    <row r="871" spans="1:25" x14ac:dyDescent="0.25">
      <c r="A871" s="8"/>
      <c r="B871" s="8"/>
      <c r="C871" s="8"/>
      <c r="D871" s="8"/>
      <c r="E871" s="29">
        <v>5128119</v>
      </c>
      <c r="F871" s="30" t="s">
        <v>854</v>
      </c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34"/>
      <c r="X871" s="8"/>
      <c r="Y871" s="8"/>
    </row>
    <row r="872" spans="1:25" x14ac:dyDescent="0.25">
      <c r="A872" s="8"/>
      <c r="B872" s="8"/>
      <c r="C872" s="8"/>
      <c r="D872" s="8"/>
      <c r="E872" s="29">
        <v>5128120</v>
      </c>
      <c r="F872" s="30" t="s">
        <v>855</v>
      </c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34"/>
      <c r="X872" s="8"/>
      <c r="Y872" s="8"/>
    </row>
    <row r="873" spans="1:25" x14ac:dyDescent="0.25">
      <c r="A873" s="8"/>
      <c r="B873" s="8"/>
      <c r="C873" s="8"/>
      <c r="D873" s="8"/>
      <c r="E873" s="29">
        <v>5128121</v>
      </c>
      <c r="F873" s="30" t="s">
        <v>856</v>
      </c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34"/>
      <c r="X873" s="8"/>
      <c r="Y873" s="8"/>
    </row>
    <row r="874" spans="1:25" x14ac:dyDescent="0.25">
      <c r="A874" s="8"/>
      <c r="B874" s="8"/>
      <c r="C874" s="8"/>
      <c r="D874" s="8"/>
      <c r="E874" s="29">
        <v>5128122</v>
      </c>
      <c r="F874" s="30" t="s">
        <v>857</v>
      </c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34"/>
      <c r="X874" s="8"/>
      <c r="Y874" s="8"/>
    </row>
    <row r="875" spans="1:25" x14ac:dyDescent="0.25">
      <c r="A875" s="8"/>
      <c r="B875" s="8"/>
      <c r="C875" s="8"/>
      <c r="D875" s="8"/>
      <c r="E875" s="29">
        <v>5128123</v>
      </c>
      <c r="F875" s="30" t="s">
        <v>858</v>
      </c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34"/>
      <c r="X875" s="8"/>
      <c r="Y875" s="8"/>
    </row>
    <row r="876" spans="1:25" x14ac:dyDescent="0.25">
      <c r="A876" s="8"/>
      <c r="B876" s="8"/>
      <c r="C876" s="8"/>
      <c r="D876" s="8"/>
      <c r="E876" s="29">
        <v>5128124</v>
      </c>
      <c r="F876" s="30" t="s">
        <v>859</v>
      </c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34"/>
      <c r="X876" s="8"/>
      <c r="Y876" s="8"/>
    </row>
    <row r="877" spans="1:25" x14ac:dyDescent="0.25">
      <c r="A877" s="8"/>
      <c r="B877" s="8"/>
      <c r="C877" s="8"/>
      <c r="D877" s="8"/>
      <c r="E877" s="29">
        <v>5128125</v>
      </c>
      <c r="F877" s="30" t="s">
        <v>860</v>
      </c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34"/>
      <c r="X877" s="8"/>
      <c r="Y877" s="8"/>
    </row>
    <row r="878" spans="1:25" x14ac:dyDescent="0.25">
      <c r="A878" s="8"/>
      <c r="B878" s="8"/>
      <c r="C878" s="8"/>
      <c r="D878" s="8"/>
      <c r="E878" s="29">
        <v>5128126</v>
      </c>
      <c r="F878" s="30" t="s">
        <v>861</v>
      </c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34"/>
      <c r="X878" s="8"/>
      <c r="Y878" s="8"/>
    </row>
    <row r="879" spans="1:25" x14ac:dyDescent="0.25">
      <c r="A879" s="8"/>
      <c r="B879" s="8"/>
      <c r="C879" s="8"/>
      <c r="D879" s="8"/>
      <c r="E879" s="29">
        <v>5128127</v>
      </c>
      <c r="F879" s="30" t="s">
        <v>862</v>
      </c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34"/>
      <c r="X879" s="8"/>
      <c r="Y879" s="8"/>
    </row>
    <row r="880" spans="1:25" x14ac:dyDescent="0.25">
      <c r="A880" s="8"/>
      <c r="B880" s="8"/>
      <c r="C880" s="8"/>
      <c r="D880" s="8"/>
      <c r="E880" s="29">
        <v>5128128</v>
      </c>
      <c r="F880" s="30" t="s">
        <v>863</v>
      </c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34"/>
      <c r="X880" s="8"/>
      <c r="Y880" s="8"/>
    </row>
    <row r="881" spans="1:25" x14ac:dyDescent="0.25">
      <c r="A881" s="8"/>
      <c r="B881" s="8"/>
      <c r="C881" s="8"/>
      <c r="D881" s="8"/>
      <c r="E881" s="29">
        <v>5128129</v>
      </c>
      <c r="F881" s="30" t="s">
        <v>864</v>
      </c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34"/>
      <c r="X881" s="8"/>
      <c r="Y881" s="8"/>
    </row>
    <row r="882" spans="1:25" x14ac:dyDescent="0.25">
      <c r="A882" s="8"/>
      <c r="B882" s="8"/>
      <c r="C882" s="8"/>
      <c r="D882" s="8"/>
      <c r="E882" s="29">
        <v>5128130</v>
      </c>
      <c r="F882" s="30" t="s">
        <v>865</v>
      </c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34"/>
      <c r="X882" s="8"/>
      <c r="Y882" s="8"/>
    </row>
    <row r="883" spans="1:25" x14ac:dyDescent="0.25">
      <c r="A883" s="8"/>
      <c r="B883" s="8"/>
      <c r="C883" s="8"/>
      <c r="D883" s="8"/>
      <c r="E883" s="29">
        <v>5141001</v>
      </c>
      <c r="F883" s="30" t="s">
        <v>866</v>
      </c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34"/>
      <c r="X883" s="8"/>
      <c r="Y883" s="8"/>
    </row>
    <row r="884" spans="1:25" x14ac:dyDescent="0.25">
      <c r="A884" s="8"/>
      <c r="B884" s="8"/>
      <c r="C884" s="8"/>
      <c r="D884" s="8"/>
      <c r="E884" s="29">
        <v>5141002</v>
      </c>
      <c r="F884" s="30" t="s">
        <v>867</v>
      </c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34"/>
      <c r="X884" s="8"/>
      <c r="Y884" s="8"/>
    </row>
    <row r="885" spans="1:25" x14ac:dyDescent="0.25">
      <c r="A885" s="8"/>
      <c r="B885" s="8"/>
      <c r="C885" s="8"/>
      <c r="D885" s="8"/>
      <c r="E885" s="29">
        <v>5141003</v>
      </c>
      <c r="F885" s="30" t="s">
        <v>868</v>
      </c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34"/>
      <c r="X885" s="8"/>
      <c r="Y885" s="8"/>
    </row>
    <row r="886" spans="1:25" x14ac:dyDescent="0.25">
      <c r="A886" s="8"/>
      <c r="B886" s="8"/>
      <c r="C886" s="8"/>
      <c r="D886" s="8"/>
      <c r="E886" s="29">
        <v>5150113</v>
      </c>
      <c r="F886" s="30" t="s">
        <v>869</v>
      </c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34"/>
      <c r="X886" s="8"/>
      <c r="Y886" s="8"/>
    </row>
    <row r="887" spans="1:25" x14ac:dyDescent="0.25">
      <c r="A887" s="8"/>
      <c r="B887" s="8"/>
      <c r="C887" s="8"/>
      <c r="D887" s="8"/>
      <c r="E887" s="29">
        <v>5150159</v>
      </c>
      <c r="F887" s="30" t="s">
        <v>870</v>
      </c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34"/>
      <c r="X887" s="8"/>
      <c r="Y887" s="8"/>
    </row>
    <row r="888" spans="1:25" x14ac:dyDescent="0.25">
      <c r="A888" s="8"/>
      <c r="B888" s="8"/>
      <c r="C888" s="8"/>
      <c r="D888" s="8"/>
      <c r="E888" s="29">
        <v>5150169</v>
      </c>
      <c r="F888" s="30" t="s">
        <v>871</v>
      </c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34"/>
      <c r="X888" s="8"/>
      <c r="Y888" s="8"/>
    </row>
    <row r="889" spans="1:25" x14ac:dyDescent="0.25">
      <c r="A889" s="8"/>
      <c r="B889" s="8"/>
      <c r="C889" s="8"/>
      <c r="D889" s="8"/>
      <c r="E889" s="29">
        <v>5150175</v>
      </c>
      <c r="F889" s="30" t="s">
        <v>872</v>
      </c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34"/>
      <c r="X889" s="8"/>
      <c r="Y889" s="8"/>
    </row>
    <row r="890" spans="1:25" x14ac:dyDescent="0.25">
      <c r="A890" s="8"/>
      <c r="B890" s="8"/>
      <c r="C890" s="8"/>
      <c r="D890" s="8"/>
      <c r="E890" s="29">
        <v>5186001</v>
      </c>
      <c r="F890" s="30" t="s">
        <v>873</v>
      </c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34"/>
      <c r="X890" s="8"/>
      <c r="Y890" s="8"/>
    </row>
    <row r="891" spans="1:25" x14ac:dyDescent="0.25">
      <c r="A891" s="8"/>
      <c r="B891" s="8"/>
      <c r="C891" s="8"/>
      <c r="D891" s="8"/>
      <c r="E891" s="29">
        <v>5186002</v>
      </c>
      <c r="F891" s="30" t="s">
        <v>874</v>
      </c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34"/>
      <c r="X891" s="8"/>
      <c r="Y891" s="8"/>
    </row>
    <row r="892" spans="1:25" x14ac:dyDescent="0.25">
      <c r="A892" s="8"/>
      <c r="B892" s="8"/>
      <c r="C892" s="8"/>
      <c r="D892" s="8"/>
      <c r="E892" s="29">
        <v>5186003</v>
      </c>
      <c r="F892" s="30" t="s">
        <v>875</v>
      </c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34"/>
      <c r="X892" s="8"/>
      <c r="Y892" s="8"/>
    </row>
    <row r="893" spans="1:25" x14ac:dyDescent="0.25">
      <c r="A893" s="8"/>
      <c r="B893" s="8"/>
      <c r="C893" s="8"/>
      <c r="D893" s="8"/>
      <c r="E893" s="29">
        <v>5187001</v>
      </c>
      <c r="F893" s="30" t="s">
        <v>876</v>
      </c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34"/>
      <c r="X893" s="8"/>
      <c r="Y893" s="8"/>
    </row>
    <row r="894" spans="1:25" x14ac:dyDescent="0.25">
      <c r="A894" s="8"/>
      <c r="B894" s="8"/>
      <c r="C894" s="8"/>
      <c r="D894" s="8"/>
      <c r="E894" s="29">
        <v>5221001</v>
      </c>
      <c r="F894" s="30" t="s">
        <v>877</v>
      </c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34"/>
      <c r="X894" s="8"/>
      <c r="Y894" s="8"/>
    </row>
    <row r="895" spans="1:25" x14ac:dyDescent="0.25">
      <c r="A895" s="8"/>
      <c r="B895" s="8"/>
      <c r="C895" s="8"/>
      <c r="D895" s="8"/>
      <c r="E895" s="29">
        <v>5221002</v>
      </c>
      <c r="F895" s="30" t="s">
        <v>878</v>
      </c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34"/>
      <c r="X895" s="8"/>
      <c r="Y895" s="8"/>
    </row>
    <row r="896" spans="1:25" x14ac:dyDescent="0.25">
      <c r="A896" s="8"/>
      <c r="B896" s="8"/>
      <c r="C896" s="8"/>
      <c r="D896" s="8"/>
      <c r="E896" s="29">
        <v>5221003</v>
      </c>
      <c r="F896" s="30" t="s">
        <v>879</v>
      </c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34"/>
      <c r="X896" s="8"/>
      <c r="Y896" s="8"/>
    </row>
    <row r="897" spans="1:25" x14ac:dyDescent="0.25">
      <c r="A897" s="8"/>
      <c r="B897" s="8"/>
      <c r="C897" s="8"/>
      <c r="D897" s="8"/>
      <c r="E897" s="29">
        <v>5221004</v>
      </c>
      <c r="F897" s="30" t="s">
        <v>880</v>
      </c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34"/>
      <c r="X897" s="8"/>
      <c r="Y897" s="8"/>
    </row>
    <row r="898" spans="1:25" x14ac:dyDescent="0.25">
      <c r="A898" s="8"/>
      <c r="B898" s="8"/>
      <c r="C898" s="8"/>
      <c r="D898" s="8"/>
      <c r="E898" s="29">
        <v>5221005</v>
      </c>
      <c r="F898" s="30" t="s">
        <v>881</v>
      </c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34"/>
      <c r="X898" s="8"/>
      <c r="Y898" s="8"/>
    </row>
    <row r="899" spans="1:25" x14ac:dyDescent="0.25">
      <c r="A899" s="8"/>
      <c r="B899" s="8"/>
      <c r="C899" s="8"/>
      <c r="D899" s="8"/>
      <c r="E899" s="29">
        <v>5221006</v>
      </c>
      <c r="F899" s="30" t="s">
        <v>882</v>
      </c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34"/>
      <c r="X899" s="8"/>
      <c r="Y899" s="8"/>
    </row>
    <row r="900" spans="1:25" x14ac:dyDescent="0.25">
      <c r="A900" s="8"/>
      <c r="B900" s="8"/>
      <c r="C900" s="8"/>
      <c r="D900" s="8"/>
      <c r="E900" s="29">
        <v>5221007</v>
      </c>
      <c r="F900" s="30" t="s">
        <v>882</v>
      </c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34"/>
      <c r="X900" s="8"/>
      <c r="Y900" s="8"/>
    </row>
    <row r="901" spans="1:25" x14ac:dyDescent="0.25">
      <c r="A901" s="8"/>
      <c r="B901" s="8"/>
      <c r="C901" s="8"/>
      <c r="D901" s="8"/>
      <c r="E901" s="29">
        <v>5221008</v>
      </c>
      <c r="F901" s="30" t="s">
        <v>883</v>
      </c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34"/>
      <c r="X901" s="8"/>
      <c r="Y901" s="8"/>
    </row>
    <row r="902" spans="1:25" x14ac:dyDescent="0.25">
      <c r="A902" s="8"/>
      <c r="B902" s="8"/>
      <c r="C902" s="8"/>
      <c r="D902" s="8"/>
      <c r="E902" s="29">
        <v>5310100</v>
      </c>
      <c r="F902" s="30" t="s">
        <v>884</v>
      </c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34"/>
      <c r="X902" s="8"/>
      <c r="Y902" s="8"/>
    </row>
    <row r="903" spans="1:25" x14ac:dyDescent="0.25">
      <c r="A903" s="8"/>
      <c r="B903" s="8"/>
      <c r="C903" s="8"/>
      <c r="D903" s="8"/>
      <c r="E903" s="29">
        <v>5310101</v>
      </c>
      <c r="F903" s="30" t="s">
        <v>885</v>
      </c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34"/>
      <c r="X903" s="8"/>
      <c r="Y903" s="8"/>
    </row>
    <row r="904" spans="1:25" x14ac:dyDescent="0.25">
      <c r="A904" s="8"/>
      <c r="B904" s="8"/>
      <c r="C904" s="8"/>
      <c r="D904" s="8"/>
      <c r="E904" s="29">
        <v>5310102</v>
      </c>
      <c r="F904" s="30" t="s">
        <v>886</v>
      </c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34"/>
      <c r="X904" s="8"/>
      <c r="Y904" s="8"/>
    </row>
    <row r="905" spans="1:25" x14ac:dyDescent="0.25">
      <c r="A905" s="8"/>
      <c r="B905" s="8"/>
      <c r="C905" s="8"/>
      <c r="D905" s="8"/>
      <c r="E905" s="29">
        <v>5310103</v>
      </c>
      <c r="F905" s="30" t="s">
        <v>887</v>
      </c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34"/>
      <c r="X905" s="8"/>
      <c r="Y905" s="8"/>
    </row>
    <row r="906" spans="1:25" x14ac:dyDescent="0.25">
      <c r="A906" s="8"/>
      <c r="B906" s="8"/>
      <c r="C906" s="8"/>
      <c r="D906" s="8"/>
      <c r="E906" s="29">
        <v>5310104</v>
      </c>
      <c r="F906" s="30" t="s">
        <v>888</v>
      </c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34"/>
      <c r="X906" s="8"/>
      <c r="Y906" s="8"/>
    </row>
    <row r="907" spans="1:25" x14ac:dyDescent="0.25">
      <c r="A907" s="8"/>
      <c r="B907" s="8"/>
      <c r="C907" s="8"/>
      <c r="D907" s="8"/>
      <c r="E907" s="29">
        <v>5310105</v>
      </c>
      <c r="F907" s="30" t="s">
        <v>889</v>
      </c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34"/>
      <c r="X907" s="8"/>
      <c r="Y907" s="8"/>
    </row>
    <row r="908" spans="1:25" x14ac:dyDescent="0.25">
      <c r="A908" s="8"/>
      <c r="B908" s="8"/>
      <c r="C908" s="8"/>
      <c r="D908" s="8"/>
      <c r="E908" s="29">
        <v>5310106</v>
      </c>
      <c r="F908" s="30" t="s">
        <v>890</v>
      </c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34"/>
      <c r="X908" s="8"/>
      <c r="Y908" s="8"/>
    </row>
    <row r="909" spans="1:25" x14ac:dyDescent="0.25">
      <c r="A909" s="8"/>
      <c r="B909" s="8"/>
      <c r="C909" s="8"/>
      <c r="D909" s="8"/>
      <c r="E909" s="29">
        <v>5310107</v>
      </c>
      <c r="F909" s="30" t="s">
        <v>891</v>
      </c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34"/>
      <c r="X909" s="8"/>
      <c r="Y909" s="8"/>
    </row>
    <row r="910" spans="1:25" x14ac:dyDescent="0.25">
      <c r="A910" s="8"/>
      <c r="B910" s="8"/>
      <c r="C910" s="8"/>
      <c r="D910" s="8"/>
      <c r="E910" s="29">
        <v>5310108</v>
      </c>
      <c r="F910" s="30" t="s">
        <v>892</v>
      </c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34"/>
      <c r="X910" s="8"/>
      <c r="Y910" s="8"/>
    </row>
    <row r="911" spans="1:25" x14ac:dyDescent="0.25">
      <c r="A911" s="8"/>
      <c r="B911" s="8"/>
      <c r="C911" s="8"/>
      <c r="D911" s="8"/>
      <c r="E911" s="29">
        <v>5310109</v>
      </c>
      <c r="F911" s="30" t="s">
        <v>893</v>
      </c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34"/>
      <c r="X911" s="8"/>
      <c r="Y911" s="8"/>
    </row>
    <row r="912" spans="1:25" x14ac:dyDescent="0.25">
      <c r="A912" s="8"/>
      <c r="B912" s="8"/>
      <c r="C912" s="8"/>
      <c r="D912" s="8"/>
      <c r="E912" s="29">
        <v>5310110</v>
      </c>
      <c r="F912" s="30" t="s">
        <v>894</v>
      </c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34"/>
      <c r="X912" s="8"/>
      <c r="Y912" s="8"/>
    </row>
    <row r="913" spans="1:25" x14ac:dyDescent="0.25">
      <c r="A913" s="8"/>
      <c r="B913" s="8"/>
      <c r="C913" s="8"/>
      <c r="D913" s="8"/>
      <c r="E913" s="29">
        <v>5310111</v>
      </c>
      <c r="F913" s="30" t="s">
        <v>895</v>
      </c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34"/>
      <c r="X913" s="8"/>
      <c r="Y913" s="8"/>
    </row>
    <row r="914" spans="1:25" x14ac:dyDescent="0.25">
      <c r="A914" s="8"/>
      <c r="B914" s="8"/>
      <c r="C914" s="8"/>
      <c r="D914" s="8"/>
      <c r="E914" s="29">
        <v>5310120</v>
      </c>
      <c r="F914" s="30" t="s">
        <v>896</v>
      </c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34"/>
      <c r="X914" s="8"/>
      <c r="Y914" s="8"/>
    </row>
    <row r="915" spans="1:25" x14ac:dyDescent="0.25">
      <c r="A915" s="8"/>
      <c r="B915" s="8"/>
      <c r="C915" s="8"/>
      <c r="D915" s="8"/>
      <c r="E915" s="29">
        <v>5310130</v>
      </c>
      <c r="F915" s="30" t="s">
        <v>897</v>
      </c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34"/>
      <c r="X915" s="8"/>
      <c r="Y915" s="8"/>
    </row>
    <row r="916" spans="1:25" x14ac:dyDescent="0.25">
      <c r="A916" s="8"/>
      <c r="B916" s="8"/>
      <c r="C916" s="8"/>
      <c r="D916" s="8"/>
      <c r="E916" s="29">
        <v>5320100</v>
      </c>
      <c r="F916" s="30" t="s">
        <v>898</v>
      </c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34"/>
      <c r="X916" s="8"/>
      <c r="Y916" s="8"/>
    </row>
    <row r="917" spans="1:25" x14ac:dyDescent="0.25">
      <c r="A917" s="8"/>
      <c r="B917" s="8"/>
      <c r="C917" s="8"/>
      <c r="D917" s="8"/>
      <c r="E917" s="29">
        <v>5320101</v>
      </c>
      <c r="F917" s="30" t="s">
        <v>899</v>
      </c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34"/>
      <c r="X917" s="8"/>
      <c r="Y917" s="8"/>
    </row>
    <row r="918" spans="1:25" x14ac:dyDescent="0.25">
      <c r="A918" s="8"/>
      <c r="B918" s="8"/>
      <c r="C918" s="8"/>
      <c r="D918" s="8"/>
      <c r="E918" s="29">
        <v>5320102</v>
      </c>
      <c r="F918" s="30" t="s">
        <v>900</v>
      </c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34"/>
      <c r="X918" s="8"/>
      <c r="Y918" s="8"/>
    </row>
    <row r="919" spans="1:25" x14ac:dyDescent="0.25">
      <c r="A919" s="8"/>
      <c r="B919" s="8"/>
      <c r="C919" s="8"/>
      <c r="D919" s="8"/>
      <c r="E919" s="29">
        <v>5320103</v>
      </c>
      <c r="F919" s="30" t="s">
        <v>901</v>
      </c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34"/>
      <c r="X919" s="8"/>
      <c r="Y919" s="8"/>
    </row>
    <row r="920" spans="1:25" x14ac:dyDescent="0.25">
      <c r="A920" s="8"/>
      <c r="B920" s="8"/>
      <c r="C920" s="8"/>
      <c r="D920" s="8"/>
      <c r="E920" s="29">
        <v>5320104</v>
      </c>
      <c r="F920" s="30" t="s">
        <v>902</v>
      </c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34"/>
      <c r="X920" s="8"/>
      <c r="Y920" s="8"/>
    </row>
    <row r="921" spans="1:25" x14ac:dyDescent="0.25">
      <c r="A921" s="8"/>
      <c r="B921" s="8"/>
      <c r="C921" s="8"/>
      <c r="D921" s="8"/>
      <c r="E921" s="29">
        <v>5320105</v>
      </c>
      <c r="F921" s="30" t="s">
        <v>903</v>
      </c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34"/>
      <c r="X921" s="8"/>
      <c r="Y921" s="8"/>
    </row>
    <row r="922" spans="1:25" x14ac:dyDescent="0.25">
      <c r="A922" s="8"/>
      <c r="B922" s="8"/>
      <c r="C922" s="8"/>
      <c r="D922" s="8"/>
      <c r="E922" s="29">
        <v>5320106</v>
      </c>
      <c r="F922" s="30" t="s">
        <v>904</v>
      </c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34"/>
      <c r="X922" s="8"/>
      <c r="Y922" s="8"/>
    </row>
    <row r="923" spans="1:25" x14ac:dyDescent="0.25">
      <c r="A923" s="8"/>
      <c r="B923" s="8"/>
      <c r="C923" s="8"/>
      <c r="D923" s="8"/>
      <c r="E923" s="29">
        <v>5320107</v>
      </c>
      <c r="F923" s="30" t="s">
        <v>905</v>
      </c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34"/>
      <c r="X923" s="8"/>
      <c r="Y923" s="8"/>
    </row>
    <row r="924" spans="1:25" x14ac:dyDescent="0.25">
      <c r="A924" s="8"/>
      <c r="B924" s="8"/>
      <c r="C924" s="8"/>
      <c r="D924" s="8"/>
      <c r="E924" s="29">
        <v>5320108</v>
      </c>
      <c r="F924" s="30" t="s">
        <v>906</v>
      </c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34"/>
      <c r="X924" s="8"/>
      <c r="Y924" s="8"/>
    </row>
    <row r="925" spans="1:25" x14ac:dyDescent="0.25">
      <c r="A925" s="8"/>
      <c r="B925" s="8"/>
      <c r="C925" s="8"/>
      <c r="D925" s="8"/>
      <c r="E925" s="29">
        <v>5320109</v>
      </c>
      <c r="F925" s="30" t="s">
        <v>907</v>
      </c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34"/>
      <c r="X925" s="8"/>
      <c r="Y925" s="8"/>
    </row>
    <row r="926" spans="1:25" x14ac:dyDescent="0.25">
      <c r="A926" s="8"/>
      <c r="B926" s="8"/>
      <c r="C926" s="8"/>
      <c r="D926" s="8"/>
      <c r="E926" s="29">
        <v>5320110</v>
      </c>
      <c r="F926" s="30" t="s">
        <v>908</v>
      </c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34"/>
      <c r="X926" s="8"/>
      <c r="Y926" s="8"/>
    </row>
    <row r="927" spans="1:25" x14ac:dyDescent="0.25">
      <c r="A927" s="8"/>
      <c r="B927" s="8"/>
      <c r="C927" s="8"/>
      <c r="D927" s="8"/>
      <c r="E927" s="29">
        <v>5320111</v>
      </c>
      <c r="F927" s="30" t="s">
        <v>909</v>
      </c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34"/>
      <c r="X927" s="8"/>
      <c r="Y927" s="8"/>
    </row>
    <row r="928" spans="1:25" x14ac:dyDescent="0.25">
      <c r="A928" s="8"/>
      <c r="B928" s="8"/>
      <c r="C928" s="8"/>
      <c r="D928" s="8"/>
      <c r="E928" s="29">
        <v>5320112</v>
      </c>
      <c r="F928" s="30" t="s">
        <v>910</v>
      </c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34"/>
      <c r="X928" s="8"/>
      <c r="Y928" s="8"/>
    </row>
    <row r="929" spans="1:25" x14ac:dyDescent="0.25">
      <c r="A929" s="8"/>
      <c r="B929" s="8"/>
      <c r="C929" s="8"/>
      <c r="D929" s="8"/>
      <c r="E929" s="29">
        <v>5320113</v>
      </c>
      <c r="F929" s="30" t="s">
        <v>911</v>
      </c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34"/>
      <c r="X929" s="8"/>
      <c r="Y929" s="8"/>
    </row>
    <row r="930" spans="1:25" x14ac:dyDescent="0.25">
      <c r="A930" s="8"/>
      <c r="B930" s="8"/>
      <c r="C930" s="8"/>
      <c r="D930" s="8"/>
      <c r="E930" s="29">
        <v>5320114</v>
      </c>
      <c r="F930" s="30" t="s">
        <v>912</v>
      </c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34"/>
      <c r="X930" s="8"/>
      <c r="Y930" s="8"/>
    </row>
    <row r="931" spans="1:25" x14ac:dyDescent="0.25">
      <c r="A931" s="8"/>
      <c r="B931" s="8"/>
      <c r="C931" s="8"/>
      <c r="D931" s="8"/>
      <c r="E931" s="29">
        <v>5320115</v>
      </c>
      <c r="F931" s="30" t="s">
        <v>913</v>
      </c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34"/>
      <c r="X931" s="8"/>
      <c r="Y931" s="8"/>
    </row>
    <row r="932" spans="1:25" x14ac:dyDescent="0.25">
      <c r="A932" s="8"/>
      <c r="B932" s="8"/>
      <c r="C932" s="8"/>
      <c r="D932" s="8"/>
      <c r="E932" s="29">
        <v>5320116</v>
      </c>
      <c r="F932" s="30" t="s">
        <v>914</v>
      </c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34"/>
      <c r="X932" s="8"/>
      <c r="Y932" s="8"/>
    </row>
    <row r="933" spans="1:25" x14ac:dyDescent="0.25">
      <c r="A933" s="8"/>
      <c r="B933" s="8"/>
      <c r="C933" s="8"/>
      <c r="D933" s="8"/>
      <c r="E933" s="29">
        <v>5320117</v>
      </c>
      <c r="F933" s="30" t="s">
        <v>915</v>
      </c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34"/>
      <c r="X933" s="8"/>
      <c r="Y933" s="8"/>
    </row>
    <row r="934" spans="1:25" x14ac:dyDescent="0.25">
      <c r="A934" s="8"/>
      <c r="B934" s="8"/>
      <c r="C934" s="8"/>
      <c r="D934" s="8"/>
      <c r="E934" s="29">
        <v>5320118</v>
      </c>
      <c r="F934" s="30" t="s">
        <v>916</v>
      </c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34"/>
      <c r="X934" s="8"/>
      <c r="Y934" s="8"/>
    </row>
    <row r="935" spans="1:25" x14ac:dyDescent="0.25">
      <c r="A935" s="8"/>
      <c r="B935" s="8"/>
      <c r="C935" s="8"/>
      <c r="D935" s="8"/>
      <c r="E935" s="29">
        <v>5320119</v>
      </c>
      <c r="F935" s="30" t="s">
        <v>917</v>
      </c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34"/>
      <c r="X935" s="8"/>
      <c r="Y935" s="8"/>
    </row>
    <row r="936" spans="1:25" x14ac:dyDescent="0.25">
      <c r="A936" s="8"/>
      <c r="B936" s="8"/>
      <c r="C936" s="8"/>
      <c r="D936" s="8"/>
      <c r="E936" s="29">
        <v>5320120</v>
      </c>
      <c r="F936" s="30" t="s">
        <v>918</v>
      </c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34"/>
      <c r="X936" s="8"/>
      <c r="Y936" s="8"/>
    </row>
    <row r="937" spans="1:25" x14ac:dyDescent="0.25">
      <c r="A937" s="8"/>
      <c r="B937" s="8"/>
      <c r="C937" s="8"/>
      <c r="D937" s="8"/>
      <c r="E937" s="29">
        <v>5320121</v>
      </c>
      <c r="F937" s="30" t="s">
        <v>919</v>
      </c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34"/>
      <c r="X937" s="8"/>
      <c r="Y937" s="8"/>
    </row>
    <row r="938" spans="1:25" x14ac:dyDescent="0.25">
      <c r="A938" s="8"/>
      <c r="B938" s="8"/>
      <c r="C938" s="8"/>
      <c r="D938" s="8"/>
      <c r="E938" s="29">
        <v>5320122</v>
      </c>
      <c r="F938" s="30" t="s">
        <v>920</v>
      </c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34"/>
      <c r="X938" s="8"/>
      <c r="Y938" s="8"/>
    </row>
    <row r="939" spans="1:25" x14ac:dyDescent="0.25">
      <c r="A939" s="8"/>
      <c r="B939" s="8"/>
      <c r="C939" s="8"/>
      <c r="D939" s="8"/>
      <c r="E939" s="29">
        <v>5320123</v>
      </c>
      <c r="F939" s="30" t="s">
        <v>921</v>
      </c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34"/>
      <c r="X939" s="8"/>
      <c r="Y939" s="8"/>
    </row>
    <row r="940" spans="1:25" x14ac:dyDescent="0.25">
      <c r="A940" s="8"/>
      <c r="B940" s="8"/>
      <c r="C940" s="8"/>
      <c r="D940" s="8"/>
      <c r="E940" s="29">
        <v>5320124</v>
      </c>
      <c r="F940" s="30" t="s">
        <v>922</v>
      </c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34"/>
      <c r="X940" s="8"/>
      <c r="Y940" s="8"/>
    </row>
    <row r="941" spans="1:25" x14ac:dyDescent="0.25">
      <c r="A941" s="8"/>
      <c r="B941" s="8"/>
      <c r="C941" s="8"/>
      <c r="D941" s="8"/>
      <c r="E941" s="29">
        <v>5320125</v>
      </c>
      <c r="F941" s="30" t="s">
        <v>923</v>
      </c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34"/>
      <c r="X941" s="8"/>
      <c r="Y941" s="8"/>
    </row>
    <row r="942" spans="1:25" x14ac:dyDescent="0.25">
      <c r="A942" s="8"/>
      <c r="B942" s="8"/>
      <c r="C942" s="8"/>
      <c r="D942" s="8"/>
      <c r="E942" s="29">
        <v>5320126</v>
      </c>
      <c r="F942" s="30" t="s">
        <v>924</v>
      </c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34"/>
      <c r="X942" s="8"/>
      <c r="Y942" s="8"/>
    </row>
    <row r="943" spans="1:25" x14ac:dyDescent="0.25">
      <c r="A943" s="8"/>
      <c r="B943" s="8"/>
      <c r="C943" s="8"/>
      <c r="D943" s="8"/>
      <c r="E943" s="29">
        <v>5320127</v>
      </c>
      <c r="F943" s="30" t="s">
        <v>925</v>
      </c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34"/>
      <c r="X943" s="8"/>
      <c r="Y943" s="8"/>
    </row>
    <row r="944" spans="1:25" x14ac:dyDescent="0.25">
      <c r="A944" s="8"/>
      <c r="B944" s="8"/>
      <c r="C944" s="8"/>
      <c r="D944" s="8"/>
      <c r="E944" s="29">
        <v>5320130</v>
      </c>
      <c r="F944" s="30" t="s">
        <v>926</v>
      </c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34"/>
      <c r="X944" s="8"/>
      <c r="Y944" s="8"/>
    </row>
    <row r="945" spans="1:25" x14ac:dyDescent="0.25">
      <c r="A945" s="8"/>
      <c r="B945" s="8"/>
      <c r="C945" s="8"/>
      <c r="D945" s="8"/>
      <c r="E945" s="29">
        <v>5320131</v>
      </c>
      <c r="F945" s="30" t="s">
        <v>927</v>
      </c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34"/>
      <c r="X945" s="8"/>
      <c r="Y945" s="8"/>
    </row>
    <row r="946" spans="1:25" x14ac:dyDescent="0.25">
      <c r="A946" s="8"/>
      <c r="B946" s="8"/>
      <c r="C946" s="8"/>
      <c r="D946" s="8"/>
      <c r="E946" s="29">
        <v>5320132</v>
      </c>
      <c r="F946" s="30" t="s">
        <v>928</v>
      </c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34"/>
      <c r="X946" s="8"/>
      <c r="Y946" s="8"/>
    </row>
    <row r="947" spans="1:25" x14ac:dyDescent="0.25">
      <c r="A947" s="8"/>
      <c r="B947" s="8"/>
      <c r="C947" s="8"/>
      <c r="D947" s="8"/>
      <c r="E947" s="29">
        <v>5320133</v>
      </c>
      <c r="F947" s="30" t="s">
        <v>929</v>
      </c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34"/>
      <c r="X947" s="8"/>
      <c r="Y947" s="8"/>
    </row>
    <row r="948" spans="1:25" x14ac:dyDescent="0.25">
      <c r="A948" s="8"/>
      <c r="B948" s="8"/>
      <c r="C948" s="8"/>
      <c r="D948" s="8"/>
      <c r="E948" s="29">
        <v>5320134</v>
      </c>
      <c r="F948" s="30" t="s">
        <v>930</v>
      </c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34"/>
      <c r="X948" s="8"/>
      <c r="Y948" s="8"/>
    </row>
    <row r="949" spans="1:25" x14ac:dyDescent="0.25">
      <c r="A949" s="8"/>
      <c r="B949" s="8"/>
      <c r="C949" s="8"/>
      <c r="D949" s="8"/>
      <c r="E949" s="29">
        <v>5320135</v>
      </c>
      <c r="F949" s="30" t="s">
        <v>931</v>
      </c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34"/>
      <c r="X949" s="8"/>
      <c r="Y949" s="8"/>
    </row>
    <row r="950" spans="1:25" x14ac:dyDescent="0.25">
      <c r="A950" s="8"/>
      <c r="B950" s="8"/>
      <c r="C950" s="8"/>
      <c r="D950" s="8"/>
      <c r="E950" s="29">
        <v>5328111</v>
      </c>
      <c r="F950" s="30" t="s">
        <v>932</v>
      </c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34"/>
      <c r="X950" s="8"/>
      <c r="Y950" s="8"/>
    </row>
    <row r="951" spans="1:25" x14ac:dyDescent="0.25">
      <c r="A951" s="8"/>
      <c r="B951" s="8"/>
      <c r="C951" s="8"/>
      <c r="D951" s="8"/>
      <c r="E951" s="29">
        <v>5328113</v>
      </c>
      <c r="F951" s="30" t="s">
        <v>933</v>
      </c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34"/>
      <c r="X951" s="8"/>
      <c r="Y951" s="8"/>
    </row>
    <row r="952" spans="1:25" x14ac:dyDescent="0.25">
      <c r="A952" s="8"/>
      <c r="B952" s="8"/>
      <c r="C952" s="8"/>
      <c r="D952" s="8"/>
      <c r="E952" s="29">
        <v>5328116</v>
      </c>
      <c r="F952" s="30" t="s">
        <v>934</v>
      </c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34"/>
      <c r="X952" s="8"/>
      <c r="Y952" s="8"/>
    </row>
    <row r="953" spans="1:25" x14ac:dyDescent="0.25">
      <c r="A953" s="8"/>
      <c r="B953" s="8"/>
      <c r="C953" s="8"/>
      <c r="D953" s="8"/>
      <c r="E953" s="29">
        <v>5328117</v>
      </c>
      <c r="F953" s="30" t="s">
        <v>935</v>
      </c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34"/>
      <c r="X953" s="8"/>
      <c r="Y953" s="8"/>
    </row>
    <row r="954" spans="1:25" x14ac:dyDescent="0.25">
      <c r="A954" s="8"/>
      <c r="B954" s="8"/>
      <c r="C954" s="8"/>
      <c r="D954" s="8"/>
      <c r="E954" s="29">
        <v>5328119</v>
      </c>
      <c r="F954" s="30" t="s">
        <v>936</v>
      </c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34"/>
      <c r="X954" s="8"/>
      <c r="Y954" s="8"/>
    </row>
    <row r="955" spans="1:25" x14ac:dyDescent="0.25">
      <c r="A955" s="8"/>
      <c r="B955" s="8"/>
      <c r="C955" s="8"/>
      <c r="D955" s="8"/>
      <c r="E955" s="29">
        <v>5328120</v>
      </c>
      <c r="F955" s="30" t="s">
        <v>937</v>
      </c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34"/>
      <c r="X955" s="8"/>
      <c r="Y955" s="8"/>
    </row>
    <row r="956" spans="1:25" x14ac:dyDescent="0.25">
      <c r="A956" s="8"/>
      <c r="B956" s="8"/>
      <c r="C956" s="8"/>
      <c r="D956" s="8"/>
      <c r="E956" s="29">
        <v>5328121</v>
      </c>
      <c r="F956" s="30" t="s">
        <v>938</v>
      </c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34"/>
      <c r="X956" s="8"/>
      <c r="Y956" s="8"/>
    </row>
    <row r="957" spans="1:25" x14ac:dyDescent="0.25">
      <c r="A957" s="8"/>
      <c r="B957" s="8"/>
      <c r="C957" s="8"/>
      <c r="D957" s="8"/>
      <c r="E957" s="29">
        <v>5328125</v>
      </c>
      <c r="F957" s="30" t="s">
        <v>939</v>
      </c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34"/>
      <c r="X957" s="8"/>
      <c r="Y957" s="8"/>
    </row>
    <row r="958" spans="1:25" x14ac:dyDescent="0.25">
      <c r="A958" s="8"/>
      <c r="B958" s="8"/>
      <c r="C958" s="8"/>
      <c r="D958" s="8"/>
      <c r="E958" s="29">
        <v>5328126</v>
      </c>
      <c r="F958" s="30" t="s">
        <v>940</v>
      </c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34"/>
      <c r="X958" s="8"/>
      <c r="Y958" s="8"/>
    </row>
    <row r="959" spans="1:25" x14ac:dyDescent="0.25">
      <c r="A959" s="8"/>
      <c r="B959" s="8"/>
      <c r="C959" s="8"/>
      <c r="D959" s="8"/>
      <c r="E959" s="29">
        <v>5800001</v>
      </c>
      <c r="F959" s="30" t="s">
        <v>941</v>
      </c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34"/>
      <c r="X959" s="8"/>
      <c r="Y959" s="8"/>
    </row>
    <row r="960" spans="1:25" x14ac:dyDescent="0.25">
      <c r="A960" s="8"/>
      <c r="B960" s="8"/>
      <c r="C960" s="8"/>
      <c r="D960" s="8"/>
      <c r="E960" s="29">
        <v>5800101</v>
      </c>
      <c r="F960" s="30" t="s">
        <v>942</v>
      </c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34"/>
      <c r="X960" s="8"/>
      <c r="Y960" s="8"/>
    </row>
    <row r="961" spans="1:25" x14ac:dyDescent="0.25">
      <c r="A961" s="8"/>
      <c r="B961" s="8"/>
      <c r="C961" s="8"/>
      <c r="D961" s="8"/>
      <c r="E961" s="29">
        <v>6010029</v>
      </c>
      <c r="F961" s="30" t="s">
        <v>943</v>
      </c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34"/>
      <c r="X961" s="8"/>
      <c r="Y961" s="8"/>
    </row>
    <row r="962" spans="1:25" x14ac:dyDescent="0.25">
      <c r="A962" s="8"/>
      <c r="B962" s="8"/>
      <c r="C962" s="8"/>
      <c r="D962" s="8"/>
      <c r="E962" s="29">
        <v>6010039</v>
      </c>
      <c r="F962" s="30" t="s">
        <v>944</v>
      </c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34"/>
      <c r="X962" s="8"/>
      <c r="Y962" s="8"/>
    </row>
    <row r="963" spans="1:25" x14ac:dyDescent="0.25">
      <c r="A963" s="8"/>
      <c r="B963" s="8"/>
      <c r="C963" s="8"/>
      <c r="D963" s="8"/>
      <c r="E963" s="29">
        <v>6010049</v>
      </c>
      <c r="F963" s="30" t="s">
        <v>945</v>
      </c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34"/>
      <c r="X963" s="8"/>
      <c r="Y963" s="8"/>
    </row>
    <row r="964" spans="1:25" x14ac:dyDescent="0.25">
      <c r="A964" s="8"/>
      <c r="B964" s="8"/>
      <c r="C964" s="8"/>
      <c r="D964" s="8"/>
      <c r="E964" s="29">
        <v>6010059</v>
      </c>
      <c r="F964" s="30" t="s">
        <v>946</v>
      </c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34"/>
      <c r="X964" s="8"/>
      <c r="Y964" s="8"/>
    </row>
    <row r="965" spans="1:25" x14ac:dyDescent="0.25">
      <c r="A965" s="8"/>
      <c r="B965" s="8"/>
      <c r="C965" s="8"/>
      <c r="D965" s="8"/>
      <c r="E965" s="29">
        <v>6010069</v>
      </c>
      <c r="F965" s="30" t="s">
        <v>947</v>
      </c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34"/>
      <c r="X965" s="8"/>
      <c r="Y965" s="8"/>
    </row>
    <row r="966" spans="1:25" x14ac:dyDescent="0.25">
      <c r="A966" s="8"/>
      <c r="B966" s="8"/>
      <c r="C966" s="8"/>
      <c r="D966" s="8"/>
      <c r="E966" s="29">
        <v>6010078</v>
      </c>
      <c r="F966" s="30" t="s">
        <v>948</v>
      </c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34"/>
      <c r="X966" s="8"/>
      <c r="Y966" s="8"/>
    </row>
    <row r="967" spans="1:25" x14ac:dyDescent="0.25">
      <c r="A967" s="8"/>
      <c r="B967" s="8"/>
      <c r="C967" s="8"/>
      <c r="D967" s="8"/>
      <c r="E967" s="29">
        <v>6010079</v>
      </c>
      <c r="F967" s="30" t="s">
        <v>949</v>
      </c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34"/>
      <c r="X967" s="8"/>
      <c r="Y967" s="8"/>
    </row>
    <row r="968" spans="1:25" x14ac:dyDescent="0.25">
      <c r="A968" s="8"/>
      <c r="B968" s="8"/>
      <c r="C968" s="8"/>
      <c r="D968" s="8"/>
      <c r="E968" s="29">
        <v>6010080</v>
      </c>
      <c r="F968" s="30" t="s">
        <v>950</v>
      </c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34"/>
      <c r="X968" s="8"/>
      <c r="Y968" s="8"/>
    </row>
    <row r="969" spans="1:25" x14ac:dyDescent="0.25">
      <c r="A969" s="8"/>
      <c r="B969" s="8"/>
      <c r="C969" s="8"/>
      <c r="D969" s="8"/>
      <c r="E969" s="29">
        <v>6010125</v>
      </c>
      <c r="F969" s="30" t="s">
        <v>951</v>
      </c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34"/>
      <c r="X969" s="8"/>
      <c r="Y969" s="8"/>
    </row>
    <row r="970" spans="1:25" x14ac:dyDescent="0.25">
      <c r="A970" s="8"/>
      <c r="B970" s="8"/>
      <c r="C970" s="8"/>
      <c r="D970" s="8"/>
      <c r="E970" s="29">
        <v>6010136</v>
      </c>
      <c r="F970" s="30" t="s">
        <v>952</v>
      </c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34"/>
      <c r="X970" s="8"/>
      <c r="Y970" s="8"/>
    </row>
    <row r="971" spans="1:25" x14ac:dyDescent="0.25">
      <c r="A971" s="8"/>
      <c r="B971" s="8"/>
      <c r="C971" s="8"/>
      <c r="D971" s="8"/>
      <c r="E971" s="29">
        <v>6010143</v>
      </c>
      <c r="F971" s="30" t="s">
        <v>953</v>
      </c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34"/>
      <c r="X971" s="8"/>
      <c r="Y971" s="8"/>
    </row>
    <row r="972" spans="1:25" x14ac:dyDescent="0.25">
      <c r="A972" s="8"/>
      <c r="B972" s="8"/>
      <c r="C972" s="8"/>
      <c r="D972" s="8"/>
      <c r="E972" s="29">
        <v>6010155</v>
      </c>
      <c r="F972" s="30" t="s">
        <v>954</v>
      </c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34"/>
      <c r="X972" s="8"/>
      <c r="Y972" s="8"/>
    </row>
    <row r="973" spans="1:25" x14ac:dyDescent="0.25">
      <c r="A973" s="8"/>
      <c r="B973" s="8"/>
      <c r="C973" s="8"/>
      <c r="D973" s="8"/>
      <c r="E973" s="29">
        <v>6010156</v>
      </c>
      <c r="F973" s="30" t="s">
        <v>955</v>
      </c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34"/>
      <c r="X973" s="8"/>
      <c r="Y973" s="8"/>
    </row>
    <row r="974" spans="1:25" x14ac:dyDescent="0.25">
      <c r="A974" s="8"/>
      <c r="B974" s="8"/>
      <c r="C974" s="8"/>
      <c r="D974" s="8"/>
      <c r="E974" s="29">
        <v>6010157</v>
      </c>
      <c r="F974" s="30" t="s">
        <v>956</v>
      </c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34"/>
      <c r="X974" s="8"/>
      <c r="Y974" s="8"/>
    </row>
    <row r="975" spans="1:25" x14ac:dyDescent="0.25">
      <c r="A975" s="8"/>
      <c r="B975" s="8"/>
      <c r="C975" s="8"/>
      <c r="D975" s="8"/>
      <c r="E975" s="29">
        <v>6010180</v>
      </c>
      <c r="F975" s="30" t="s">
        <v>957</v>
      </c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34"/>
      <c r="X975" s="8"/>
      <c r="Y975" s="8"/>
    </row>
    <row r="976" spans="1:25" x14ac:dyDescent="0.25">
      <c r="A976" s="8"/>
      <c r="B976" s="8"/>
      <c r="C976" s="8"/>
      <c r="D976" s="8"/>
      <c r="E976" s="29">
        <v>6010181</v>
      </c>
      <c r="F976" s="30" t="s">
        <v>958</v>
      </c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34"/>
      <c r="X976" s="8"/>
      <c r="Y976" s="8"/>
    </row>
    <row r="977" spans="1:25" x14ac:dyDescent="0.25">
      <c r="A977" s="8"/>
      <c r="B977" s="8"/>
      <c r="C977" s="8"/>
      <c r="D977" s="8"/>
      <c r="E977" s="29">
        <v>6010182</v>
      </c>
      <c r="F977" s="30" t="s">
        <v>958</v>
      </c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34"/>
      <c r="X977" s="8"/>
      <c r="Y977" s="8"/>
    </row>
    <row r="978" spans="1:25" x14ac:dyDescent="0.25">
      <c r="A978" s="8"/>
      <c r="B978" s="8"/>
      <c r="C978" s="8"/>
      <c r="D978" s="8"/>
      <c r="E978" s="29">
        <v>6010199</v>
      </c>
      <c r="F978" s="30" t="s">
        <v>959</v>
      </c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34"/>
      <c r="X978" s="8"/>
      <c r="Y978" s="8"/>
    </row>
    <row r="979" spans="1:25" x14ac:dyDescent="0.25">
      <c r="A979" s="8"/>
      <c r="B979" s="8"/>
      <c r="C979" s="8"/>
      <c r="D979" s="8"/>
      <c r="E979" s="29">
        <v>6010210</v>
      </c>
      <c r="F979" s="30" t="s">
        <v>960</v>
      </c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34"/>
      <c r="X979" s="8"/>
      <c r="Y979" s="8"/>
    </row>
    <row r="980" spans="1:25" x14ac:dyDescent="0.25">
      <c r="A980" s="8"/>
      <c r="B980" s="8"/>
      <c r="C980" s="8"/>
      <c r="D980" s="8"/>
      <c r="E980" s="29">
        <v>6021019</v>
      </c>
      <c r="F980" s="30" t="s">
        <v>961</v>
      </c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34"/>
      <c r="X980" s="8"/>
      <c r="Y980" s="8"/>
    </row>
    <row r="981" spans="1:25" x14ac:dyDescent="0.25">
      <c r="A981" s="8"/>
      <c r="B981" s="8"/>
      <c r="C981" s="8"/>
      <c r="D981" s="8"/>
      <c r="E981" s="29">
        <v>6021029</v>
      </c>
      <c r="F981" s="30" t="s">
        <v>962</v>
      </c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34"/>
      <c r="X981" s="8"/>
      <c r="Y981" s="8"/>
    </row>
    <row r="982" spans="1:25" x14ac:dyDescent="0.25">
      <c r="A982" s="8"/>
      <c r="B982" s="8"/>
      <c r="C982" s="8"/>
      <c r="D982" s="8"/>
      <c r="E982" s="29">
        <v>6021039</v>
      </c>
      <c r="F982" s="30" t="s">
        <v>963</v>
      </c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34"/>
      <c r="X982" s="8"/>
      <c r="Y982" s="8"/>
    </row>
    <row r="983" spans="1:25" x14ac:dyDescent="0.25">
      <c r="A983" s="8"/>
      <c r="B983" s="8"/>
      <c r="C983" s="8"/>
      <c r="D983" s="8"/>
      <c r="E983" s="29">
        <v>6021049</v>
      </c>
      <c r="F983" s="30" t="s">
        <v>964</v>
      </c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34"/>
      <c r="X983" s="8"/>
      <c r="Y983" s="8"/>
    </row>
    <row r="984" spans="1:25" x14ac:dyDescent="0.25">
      <c r="A984" s="8"/>
      <c r="B984" s="8"/>
      <c r="C984" s="8"/>
      <c r="D984" s="8"/>
      <c r="E984" s="29">
        <v>6021123</v>
      </c>
      <c r="F984" s="30" t="s">
        <v>965</v>
      </c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34"/>
      <c r="X984" s="8"/>
      <c r="Y984" s="8"/>
    </row>
    <row r="985" spans="1:25" x14ac:dyDescent="0.25">
      <c r="A985" s="8"/>
      <c r="B985" s="8"/>
      <c r="C985" s="8"/>
      <c r="D985" s="8"/>
      <c r="E985" s="29">
        <v>6021133</v>
      </c>
      <c r="F985" s="30" t="s">
        <v>966</v>
      </c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34"/>
      <c r="X985" s="8"/>
      <c r="Y985" s="8"/>
    </row>
    <row r="986" spans="1:25" x14ac:dyDescent="0.25">
      <c r="A986" s="8"/>
      <c r="B986" s="8"/>
      <c r="C986" s="8"/>
      <c r="D986" s="8"/>
      <c r="E986" s="29">
        <v>6021143</v>
      </c>
      <c r="F986" s="30" t="s">
        <v>967</v>
      </c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34"/>
      <c r="X986" s="8"/>
      <c r="Y986" s="8"/>
    </row>
    <row r="987" spans="1:25" x14ac:dyDescent="0.25">
      <c r="A987" s="8"/>
      <c r="B987" s="8"/>
      <c r="C987" s="8"/>
      <c r="D987" s="8"/>
      <c r="E987" s="29">
        <v>6022009</v>
      </c>
      <c r="F987" s="30" t="s">
        <v>968</v>
      </c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34"/>
      <c r="X987" s="8"/>
      <c r="Y987" s="8"/>
    </row>
    <row r="988" spans="1:25" x14ac:dyDescent="0.25">
      <c r="A988" s="8"/>
      <c r="B988" s="8"/>
      <c r="C988" s="8"/>
      <c r="D988" s="8"/>
      <c r="E988" s="29">
        <v>6022019</v>
      </c>
      <c r="F988" s="30" t="s">
        <v>969</v>
      </c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34"/>
      <c r="X988" s="8"/>
      <c r="Y988" s="8"/>
    </row>
    <row r="989" spans="1:25" x14ac:dyDescent="0.25">
      <c r="A989" s="8"/>
      <c r="B989" s="8"/>
      <c r="C989" s="8"/>
      <c r="D989" s="8"/>
      <c r="E989" s="29">
        <v>6022029</v>
      </c>
      <c r="F989" s="30" t="s">
        <v>970</v>
      </c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34"/>
      <c r="X989" s="8"/>
      <c r="Y989" s="8"/>
    </row>
    <row r="990" spans="1:25" x14ac:dyDescent="0.25">
      <c r="A990" s="8"/>
      <c r="B990" s="8"/>
      <c r="C990" s="8"/>
      <c r="D990" s="8"/>
      <c r="E990" s="29">
        <v>6022039</v>
      </c>
      <c r="F990" s="30" t="s">
        <v>971</v>
      </c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34"/>
      <c r="X990" s="8"/>
      <c r="Y990" s="8"/>
    </row>
    <row r="991" spans="1:25" x14ac:dyDescent="0.25">
      <c r="A991" s="8"/>
      <c r="B991" s="8"/>
      <c r="C991" s="8"/>
      <c r="D991" s="8"/>
      <c r="E991" s="29">
        <v>6022049</v>
      </c>
      <c r="F991" s="30" t="s">
        <v>972</v>
      </c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34"/>
      <c r="X991" s="8"/>
      <c r="Y991" s="8"/>
    </row>
    <row r="992" spans="1:25" x14ac:dyDescent="0.25">
      <c r="A992" s="8"/>
      <c r="B992" s="8"/>
      <c r="C992" s="8"/>
      <c r="D992" s="8"/>
      <c r="E992" s="29">
        <v>6022059</v>
      </c>
      <c r="F992" s="30" t="s">
        <v>973</v>
      </c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34"/>
      <c r="X992" s="8"/>
      <c r="Y992" s="8"/>
    </row>
    <row r="993" spans="1:25" x14ac:dyDescent="0.25">
      <c r="A993" s="8"/>
      <c r="B993" s="8"/>
      <c r="C993" s="8"/>
      <c r="D993" s="8"/>
      <c r="E993" s="29">
        <v>6022069</v>
      </c>
      <c r="F993" s="30" t="s">
        <v>974</v>
      </c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34"/>
      <c r="X993" s="8"/>
      <c r="Y993" s="8"/>
    </row>
    <row r="994" spans="1:25" x14ac:dyDescent="0.25">
      <c r="A994" s="8"/>
      <c r="B994" s="8"/>
      <c r="C994" s="8"/>
      <c r="D994" s="8"/>
      <c r="E994" s="29">
        <v>6022079</v>
      </c>
      <c r="F994" s="30" t="s">
        <v>975</v>
      </c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34"/>
      <c r="X994" s="8"/>
      <c r="Y994" s="8"/>
    </row>
    <row r="995" spans="1:25" x14ac:dyDescent="0.25">
      <c r="A995" s="8"/>
      <c r="B995" s="8"/>
      <c r="C995" s="8"/>
      <c r="D995" s="8"/>
      <c r="E995" s="29">
        <v>6022089</v>
      </c>
      <c r="F995" s="30" t="s">
        <v>976</v>
      </c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34"/>
      <c r="X995" s="8"/>
      <c r="Y995" s="8"/>
    </row>
    <row r="996" spans="1:25" x14ac:dyDescent="0.25">
      <c r="A996" s="8"/>
      <c r="B996" s="8"/>
      <c r="C996" s="8"/>
      <c r="D996" s="8"/>
      <c r="E996" s="29">
        <v>6022099</v>
      </c>
      <c r="F996" s="30" t="s">
        <v>977</v>
      </c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34"/>
      <c r="X996" s="8"/>
      <c r="Y996" s="8"/>
    </row>
    <row r="997" spans="1:25" x14ac:dyDescent="0.25">
      <c r="A997" s="8"/>
      <c r="B997" s="8"/>
      <c r="C997" s="8"/>
      <c r="D997" s="8"/>
      <c r="E997" s="29">
        <v>6022101</v>
      </c>
      <c r="F997" s="30" t="s">
        <v>978</v>
      </c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34"/>
      <c r="X997" s="8"/>
      <c r="Y997" s="8"/>
    </row>
    <row r="998" spans="1:25" x14ac:dyDescent="0.25">
      <c r="A998" s="8"/>
      <c r="B998" s="8"/>
      <c r="C998" s="8"/>
      <c r="D998" s="8"/>
      <c r="E998" s="29">
        <v>6022110</v>
      </c>
      <c r="F998" s="30" t="s">
        <v>979</v>
      </c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34"/>
      <c r="X998" s="8"/>
      <c r="Y998" s="8"/>
    </row>
    <row r="999" spans="1:25" x14ac:dyDescent="0.25">
      <c r="A999" s="8"/>
      <c r="B999" s="8"/>
      <c r="C999" s="8"/>
      <c r="D999" s="8"/>
      <c r="E999" s="29">
        <v>6022111</v>
      </c>
      <c r="F999" s="30" t="s">
        <v>980</v>
      </c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34"/>
      <c r="X999" s="8"/>
      <c r="Y999" s="8"/>
    </row>
    <row r="1000" spans="1:25" x14ac:dyDescent="0.25">
      <c r="A1000" s="8"/>
      <c r="B1000" s="8"/>
      <c r="C1000" s="8"/>
      <c r="D1000" s="8"/>
      <c r="E1000" s="29">
        <v>6022121</v>
      </c>
      <c r="F1000" s="30" t="s">
        <v>981</v>
      </c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34"/>
      <c r="X1000" s="8"/>
      <c r="Y1000" s="8"/>
    </row>
    <row r="1001" spans="1:25" x14ac:dyDescent="0.25">
      <c r="A1001" s="8"/>
      <c r="B1001" s="8"/>
      <c r="C1001" s="8"/>
      <c r="D1001" s="8"/>
      <c r="E1001" s="29">
        <v>6022132</v>
      </c>
      <c r="F1001" s="30" t="s">
        <v>982</v>
      </c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34"/>
      <c r="X1001" s="8"/>
      <c r="Y1001" s="8"/>
    </row>
    <row r="1002" spans="1:25" x14ac:dyDescent="0.25">
      <c r="A1002" s="8"/>
      <c r="B1002" s="8"/>
      <c r="C1002" s="8"/>
      <c r="D1002" s="8"/>
      <c r="E1002" s="29">
        <v>6022144</v>
      </c>
      <c r="F1002" s="30" t="s">
        <v>983</v>
      </c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34"/>
      <c r="X1002" s="8"/>
      <c r="Y1002" s="8"/>
    </row>
    <row r="1003" spans="1:25" x14ac:dyDescent="0.25">
      <c r="A1003" s="8"/>
      <c r="B1003" s="8"/>
      <c r="C1003" s="8"/>
      <c r="D1003" s="8"/>
      <c r="E1003" s="29">
        <v>6022156</v>
      </c>
      <c r="F1003" s="30" t="s">
        <v>984</v>
      </c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34"/>
      <c r="X1003" s="8"/>
      <c r="Y1003" s="8"/>
    </row>
    <row r="1004" spans="1:25" x14ac:dyDescent="0.25">
      <c r="A1004" s="8"/>
      <c r="B1004" s="8"/>
      <c r="C1004" s="8"/>
      <c r="D1004" s="8"/>
      <c r="E1004" s="29">
        <v>6022167</v>
      </c>
      <c r="F1004" s="30" t="s">
        <v>985</v>
      </c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34"/>
      <c r="X1004" s="8"/>
      <c r="Y1004" s="8"/>
    </row>
    <row r="1005" spans="1:25" x14ac:dyDescent="0.25">
      <c r="A1005" s="8"/>
      <c r="B1005" s="8"/>
      <c r="C1005" s="8"/>
      <c r="D1005" s="8"/>
      <c r="E1005" s="29">
        <v>6022174</v>
      </c>
      <c r="F1005" s="30" t="s">
        <v>986</v>
      </c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34"/>
      <c r="X1005" s="8"/>
      <c r="Y1005" s="8"/>
    </row>
    <row r="1006" spans="1:25" x14ac:dyDescent="0.25">
      <c r="A1006" s="8"/>
      <c r="B1006" s="8"/>
      <c r="C1006" s="8"/>
      <c r="D1006" s="8"/>
      <c r="E1006" s="29">
        <v>6022185</v>
      </c>
      <c r="F1006" s="30" t="s">
        <v>987</v>
      </c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34"/>
      <c r="X1006" s="8"/>
      <c r="Y1006" s="8"/>
    </row>
    <row r="1007" spans="1:25" x14ac:dyDescent="0.25">
      <c r="A1007" s="8"/>
      <c r="B1007" s="8"/>
      <c r="C1007" s="8"/>
      <c r="D1007" s="8"/>
      <c r="E1007" s="29">
        <v>6022195</v>
      </c>
      <c r="F1007" s="30" t="s">
        <v>248</v>
      </c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34"/>
      <c r="X1007" s="8"/>
      <c r="Y1007" s="8"/>
    </row>
    <row r="1008" spans="1:25" x14ac:dyDescent="0.25">
      <c r="A1008" s="8"/>
      <c r="B1008" s="8"/>
      <c r="C1008" s="8"/>
      <c r="D1008" s="8"/>
      <c r="E1008" s="29">
        <v>6022196</v>
      </c>
      <c r="F1008" s="30" t="s">
        <v>988</v>
      </c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34"/>
      <c r="X1008" s="8"/>
      <c r="Y1008" s="8"/>
    </row>
    <row r="1009" spans="1:25" x14ac:dyDescent="0.25">
      <c r="A1009" s="8"/>
      <c r="B1009" s="8"/>
      <c r="C1009" s="8"/>
      <c r="D1009" s="8"/>
      <c r="E1009" s="29">
        <v>6022199</v>
      </c>
      <c r="F1009" s="30" t="s">
        <v>989</v>
      </c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34"/>
      <c r="X1009" s="8"/>
      <c r="Y1009" s="8"/>
    </row>
    <row r="1010" spans="1:25" x14ac:dyDescent="0.25">
      <c r="A1010" s="8"/>
      <c r="B1010" s="8"/>
      <c r="C1010" s="8"/>
      <c r="D1010" s="8"/>
      <c r="E1010" s="29">
        <v>6026089</v>
      </c>
      <c r="F1010" s="30" t="s">
        <v>990</v>
      </c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34"/>
      <c r="X1010" s="8"/>
      <c r="Y1010" s="8"/>
    </row>
    <row r="1011" spans="1:25" x14ac:dyDescent="0.25">
      <c r="A1011" s="8"/>
      <c r="B1011" s="8"/>
      <c r="C1011" s="8"/>
      <c r="D1011" s="8"/>
      <c r="E1011" s="29">
        <v>6026188</v>
      </c>
      <c r="F1011" s="30" t="s">
        <v>991</v>
      </c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34"/>
      <c r="X1011" s="8"/>
      <c r="Y1011" s="8"/>
    </row>
    <row r="1012" spans="1:25" x14ac:dyDescent="0.25">
      <c r="A1012" s="8"/>
      <c r="B1012" s="8"/>
      <c r="C1012" s="8"/>
      <c r="D1012" s="8"/>
      <c r="E1012" s="29">
        <v>6030210</v>
      </c>
      <c r="F1012" s="30" t="s">
        <v>960</v>
      </c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34"/>
      <c r="X1012" s="8"/>
      <c r="Y1012" s="8"/>
    </row>
    <row r="1013" spans="1:25" x14ac:dyDescent="0.25">
      <c r="A1013" s="8"/>
      <c r="B1013" s="8"/>
      <c r="C1013" s="8"/>
      <c r="D1013" s="8"/>
      <c r="E1013" s="29">
        <v>6031105</v>
      </c>
      <c r="F1013" s="30" t="s">
        <v>992</v>
      </c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34"/>
      <c r="X1013" s="8"/>
      <c r="Y1013" s="8"/>
    </row>
    <row r="1014" spans="1:25" x14ac:dyDescent="0.25">
      <c r="A1014" s="8"/>
      <c r="B1014" s="8"/>
      <c r="C1014" s="8"/>
      <c r="D1014" s="8"/>
      <c r="E1014" s="29">
        <v>6031110</v>
      </c>
      <c r="F1014" s="30" t="s">
        <v>993</v>
      </c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34"/>
      <c r="X1014" s="8"/>
      <c r="Y1014" s="8"/>
    </row>
    <row r="1015" spans="1:25" x14ac:dyDescent="0.25">
      <c r="A1015" s="8"/>
      <c r="B1015" s="8"/>
      <c r="C1015" s="8"/>
      <c r="D1015" s="8"/>
      <c r="E1015" s="29">
        <v>6031111</v>
      </c>
      <c r="F1015" s="30" t="s">
        <v>993</v>
      </c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34"/>
      <c r="X1015" s="8"/>
      <c r="Y1015" s="8"/>
    </row>
    <row r="1016" spans="1:25" x14ac:dyDescent="0.25">
      <c r="A1016" s="8"/>
      <c r="B1016" s="8"/>
      <c r="C1016" s="8"/>
      <c r="D1016" s="8"/>
      <c r="E1016" s="29">
        <v>6031125</v>
      </c>
      <c r="F1016" s="30" t="s">
        <v>994</v>
      </c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34"/>
      <c r="X1016" s="8"/>
      <c r="Y1016" s="8"/>
    </row>
    <row r="1017" spans="1:25" x14ac:dyDescent="0.25">
      <c r="A1017" s="8"/>
      <c r="B1017" s="8"/>
      <c r="C1017" s="8"/>
      <c r="D1017" s="8"/>
      <c r="E1017" s="29">
        <v>6031136</v>
      </c>
      <c r="F1017" s="30" t="s">
        <v>995</v>
      </c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8"/>
      <c r="U1017" s="8"/>
      <c r="V1017" s="8"/>
      <c r="W1017" s="34"/>
      <c r="X1017" s="8"/>
      <c r="Y1017" s="8"/>
    </row>
    <row r="1018" spans="1:25" x14ac:dyDescent="0.25">
      <c r="A1018" s="8"/>
      <c r="B1018" s="8"/>
      <c r="C1018" s="8"/>
      <c r="D1018" s="8"/>
      <c r="E1018" s="29">
        <v>6031143</v>
      </c>
      <c r="F1018" s="30" t="s">
        <v>996</v>
      </c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34"/>
      <c r="X1018" s="8"/>
      <c r="Y1018" s="8"/>
    </row>
    <row r="1019" spans="1:25" x14ac:dyDescent="0.25">
      <c r="A1019" s="8"/>
      <c r="B1019" s="8"/>
      <c r="C1019" s="8"/>
      <c r="D1019" s="8"/>
      <c r="E1019" s="29">
        <v>6031149</v>
      </c>
      <c r="F1019" s="30" t="s">
        <v>997</v>
      </c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8"/>
      <c r="U1019" s="8"/>
      <c r="V1019" s="8"/>
      <c r="W1019" s="34"/>
      <c r="X1019" s="8"/>
      <c r="Y1019" s="8"/>
    </row>
    <row r="1020" spans="1:25" x14ac:dyDescent="0.25">
      <c r="A1020" s="8"/>
      <c r="B1020" s="8"/>
      <c r="C1020" s="8"/>
      <c r="D1020" s="8"/>
      <c r="E1020" s="29">
        <v>6031150</v>
      </c>
      <c r="F1020" s="30" t="s">
        <v>998</v>
      </c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8"/>
      <c r="U1020" s="8"/>
      <c r="V1020" s="8"/>
      <c r="W1020" s="34"/>
      <c r="X1020" s="8"/>
      <c r="Y1020" s="8"/>
    </row>
    <row r="1021" spans="1:25" x14ac:dyDescent="0.25">
      <c r="A1021" s="8"/>
      <c r="B1021" s="8"/>
      <c r="C1021" s="8"/>
      <c r="D1021" s="8"/>
      <c r="E1021" s="29">
        <v>6031151</v>
      </c>
      <c r="F1021" s="30" t="s">
        <v>999</v>
      </c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8"/>
      <c r="U1021" s="8"/>
      <c r="V1021" s="8"/>
      <c r="W1021" s="34"/>
      <c r="X1021" s="8"/>
      <c r="Y1021" s="8"/>
    </row>
    <row r="1022" spans="1:25" x14ac:dyDescent="0.25">
      <c r="A1022" s="8"/>
      <c r="B1022" s="8"/>
      <c r="C1022" s="8"/>
      <c r="D1022" s="8"/>
      <c r="E1022" s="29">
        <v>6031152</v>
      </c>
      <c r="F1022" s="30" t="s">
        <v>1000</v>
      </c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8"/>
      <c r="U1022" s="8"/>
      <c r="V1022" s="8"/>
      <c r="W1022" s="34"/>
      <c r="X1022" s="8"/>
      <c r="Y1022" s="8"/>
    </row>
    <row r="1023" spans="1:25" x14ac:dyDescent="0.25">
      <c r="A1023" s="8"/>
      <c r="B1023" s="8"/>
      <c r="C1023" s="8"/>
      <c r="D1023" s="8"/>
      <c r="E1023" s="29">
        <v>6031153</v>
      </c>
      <c r="F1023" s="30" t="s">
        <v>1001</v>
      </c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8"/>
      <c r="U1023" s="8"/>
      <c r="V1023" s="8"/>
      <c r="W1023" s="34"/>
      <c r="X1023" s="8"/>
      <c r="Y1023" s="8"/>
    </row>
    <row r="1024" spans="1:25" x14ac:dyDescent="0.25">
      <c r="A1024" s="8"/>
      <c r="B1024" s="8"/>
      <c r="C1024" s="8"/>
      <c r="D1024" s="8"/>
      <c r="E1024" s="29">
        <v>6031154</v>
      </c>
      <c r="F1024" s="30" t="s">
        <v>1002</v>
      </c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8"/>
      <c r="U1024" s="8"/>
      <c r="V1024" s="8"/>
      <c r="W1024" s="34"/>
      <c r="X1024" s="8"/>
      <c r="Y1024" s="8"/>
    </row>
    <row r="1025" spans="1:25" x14ac:dyDescent="0.25">
      <c r="A1025" s="8"/>
      <c r="B1025" s="8"/>
      <c r="C1025" s="8"/>
      <c r="D1025" s="8"/>
      <c r="E1025" s="29">
        <v>6031155</v>
      </c>
      <c r="F1025" s="30" t="s">
        <v>1003</v>
      </c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8"/>
      <c r="U1025" s="8"/>
      <c r="V1025" s="8"/>
      <c r="W1025" s="34"/>
      <c r="X1025" s="8"/>
      <c r="Y1025" s="8"/>
    </row>
    <row r="1026" spans="1:25" x14ac:dyDescent="0.25">
      <c r="A1026" s="8"/>
      <c r="B1026" s="8"/>
      <c r="C1026" s="8"/>
      <c r="D1026" s="8"/>
      <c r="E1026" s="29">
        <v>6031156</v>
      </c>
      <c r="F1026" s="30" t="s">
        <v>1004</v>
      </c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8"/>
      <c r="U1026" s="8"/>
      <c r="V1026" s="8"/>
      <c r="W1026" s="34"/>
      <c r="X1026" s="8"/>
      <c r="Y1026" s="8"/>
    </row>
    <row r="1027" spans="1:25" x14ac:dyDescent="0.25">
      <c r="A1027" s="8"/>
      <c r="B1027" s="8"/>
      <c r="C1027" s="8"/>
      <c r="D1027" s="8"/>
      <c r="E1027" s="29">
        <v>6031157</v>
      </c>
      <c r="F1027" s="30" t="s">
        <v>1005</v>
      </c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8"/>
      <c r="U1027" s="8"/>
      <c r="V1027" s="8"/>
      <c r="W1027" s="34"/>
      <c r="X1027" s="8"/>
      <c r="Y1027" s="8"/>
    </row>
    <row r="1028" spans="1:25" x14ac:dyDescent="0.25">
      <c r="A1028" s="8"/>
      <c r="B1028" s="8"/>
      <c r="C1028" s="8"/>
      <c r="D1028" s="8"/>
      <c r="E1028" s="29">
        <v>6031158</v>
      </c>
      <c r="F1028" s="30" t="s">
        <v>1006</v>
      </c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8"/>
      <c r="U1028" s="8"/>
      <c r="V1028" s="8"/>
      <c r="W1028" s="34"/>
      <c r="X1028" s="8"/>
      <c r="Y1028" s="8"/>
    </row>
    <row r="1029" spans="1:25" x14ac:dyDescent="0.25">
      <c r="A1029" s="8"/>
      <c r="B1029" s="8"/>
      <c r="C1029" s="8"/>
      <c r="D1029" s="8"/>
      <c r="E1029" s="29">
        <v>6031161</v>
      </c>
      <c r="F1029" s="30" t="s">
        <v>1007</v>
      </c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8"/>
      <c r="U1029" s="8"/>
      <c r="V1029" s="8"/>
      <c r="W1029" s="34"/>
      <c r="X1029" s="8"/>
      <c r="Y1029" s="8"/>
    </row>
    <row r="1030" spans="1:25" x14ac:dyDescent="0.25">
      <c r="A1030" s="8"/>
      <c r="B1030" s="8"/>
      <c r="C1030" s="8"/>
      <c r="D1030" s="8"/>
      <c r="E1030" s="29">
        <v>6031180</v>
      </c>
      <c r="F1030" s="30" t="s">
        <v>1008</v>
      </c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8"/>
      <c r="U1030" s="8"/>
      <c r="V1030" s="8"/>
      <c r="W1030" s="34"/>
      <c r="X1030" s="8"/>
      <c r="Y1030" s="8"/>
    </row>
    <row r="1031" spans="1:25" x14ac:dyDescent="0.25">
      <c r="A1031" s="8"/>
      <c r="B1031" s="8"/>
      <c r="C1031" s="8"/>
      <c r="D1031" s="8"/>
      <c r="E1031" s="29">
        <v>6031190</v>
      </c>
      <c r="F1031" s="30" t="s">
        <v>1009</v>
      </c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34"/>
      <c r="X1031" s="8"/>
      <c r="Y1031" s="8"/>
    </row>
    <row r="1032" spans="1:25" x14ac:dyDescent="0.25">
      <c r="A1032" s="8"/>
      <c r="B1032" s="8"/>
      <c r="C1032" s="8"/>
      <c r="D1032" s="8"/>
      <c r="E1032" s="29">
        <v>6032101</v>
      </c>
      <c r="F1032" s="30" t="s">
        <v>1010</v>
      </c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8"/>
      <c r="U1032" s="8"/>
      <c r="V1032" s="8"/>
      <c r="W1032" s="34"/>
      <c r="X1032" s="8"/>
      <c r="Y1032" s="8"/>
    </row>
    <row r="1033" spans="1:25" x14ac:dyDescent="0.25">
      <c r="A1033" s="8"/>
      <c r="B1033" s="8"/>
      <c r="C1033" s="8"/>
      <c r="D1033" s="8"/>
      <c r="E1033" s="29">
        <v>6032110</v>
      </c>
      <c r="F1033" s="30" t="s">
        <v>1011</v>
      </c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8"/>
      <c r="U1033" s="8"/>
      <c r="V1033" s="8"/>
      <c r="W1033" s="34"/>
      <c r="X1033" s="8"/>
      <c r="Y1033" s="8"/>
    </row>
    <row r="1034" spans="1:25" x14ac:dyDescent="0.25">
      <c r="A1034" s="8"/>
      <c r="B1034" s="8"/>
      <c r="C1034" s="8"/>
      <c r="D1034" s="8"/>
      <c r="E1034" s="29">
        <v>6032111</v>
      </c>
      <c r="F1034" s="30" t="s">
        <v>1012</v>
      </c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8"/>
      <c r="U1034" s="8"/>
      <c r="V1034" s="8"/>
      <c r="W1034" s="34"/>
      <c r="X1034" s="8"/>
      <c r="Y1034" s="8"/>
    </row>
    <row r="1035" spans="1:25" x14ac:dyDescent="0.25">
      <c r="A1035" s="8"/>
      <c r="B1035" s="8"/>
      <c r="C1035" s="8"/>
      <c r="D1035" s="8"/>
      <c r="E1035" s="29">
        <v>6032121</v>
      </c>
      <c r="F1035" s="30" t="s">
        <v>1013</v>
      </c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8"/>
      <c r="U1035" s="8"/>
      <c r="V1035" s="8"/>
      <c r="W1035" s="34"/>
      <c r="X1035" s="8"/>
      <c r="Y1035" s="8"/>
    </row>
    <row r="1036" spans="1:25" x14ac:dyDescent="0.25">
      <c r="A1036" s="8"/>
      <c r="B1036" s="8"/>
      <c r="C1036" s="8"/>
      <c r="D1036" s="8"/>
      <c r="E1036" s="29">
        <v>6032123</v>
      </c>
      <c r="F1036" s="30" t="s">
        <v>1014</v>
      </c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8"/>
      <c r="U1036" s="8"/>
      <c r="V1036" s="8"/>
      <c r="W1036" s="34"/>
      <c r="X1036" s="8"/>
      <c r="Y1036" s="8"/>
    </row>
    <row r="1037" spans="1:25" x14ac:dyDescent="0.25">
      <c r="A1037" s="8"/>
      <c r="B1037" s="8"/>
      <c r="C1037" s="8"/>
      <c r="D1037" s="8"/>
      <c r="E1037" s="29">
        <v>6032132</v>
      </c>
      <c r="F1037" s="30" t="s">
        <v>1015</v>
      </c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8"/>
      <c r="U1037" s="8"/>
      <c r="V1037" s="8"/>
      <c r="W1037" s="34"/>
      <c r="X1037" s="8"/>
      <c r="Y1037" s="8"/>
    </row>
    <row r="1038" spans="1:25" x14ac:dyDescent="0.25">
      <c r="A1038" s="8"/>
      <c r="B1038" s="8"/>
      <c r="C1038" s="8"/>
      <c r="D1038" s="8"/>
      <c r="E1038" s="29">
        <v>6032133</v>
      </c>
      <c r="F1038" s="30" t="s">
        <v>1016</v>
      </c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8"/>
      <c r="U1038" s="8"/>
      <c r="V1038" s="8"/>
      <c r="W1038" s="34"/>
      <c r="X1038" s="8"/>
      <c r="Y1038" s="8"/>
    </row>
    <row r="1039" spans="1:25" x14ac:dyDescent="0.25">
      <c r="A1039" s="8"/>
      <c r="B1039" s="8"/>
      <c r="C1039" s="8"/>
      <c r="D1039" s="8"/>
      <c r="E1039" s="29">
        <v>6032138</v>
      </c>
      <c r="F1039" s="30" t="s">
        <v>1017</v>
      </c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8"/>
      <c r="U1039" s="8"/>
      <c r="V1039" s="8"/>
      <c r="W1039" s="34"/>
      <c r="X1039" s="8"/>
      <c r="Y1039" s="8"/>
    </row>
    <row r="1040" spans="1:25" x14ac:dyDescent="0.25">
      <c r="A1040" s="8"/>
      <c r="B1040" s="8"/>
      <c r="C1040" s="8"/>
      <c r="D1040" s="8"/>
      <c r="E1040" s="29">
        <v>6032143</v>
      </c>
      <c r="F1040" s="30" t="s">
        <v>1018</v>
      </c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8"/>
      <c r="U1040" s="8"/>
      <c r="V1040" s="8"/>
      <c r="W1040" s="34"/>
      <c r="X1040" s="8"/>
      <c r="Y1040" s="8"/>
    </row>
    <row r="1041" spans="1:25" x14ac:dyDescent="0.25">
      <c r="A1041" s="8"/>
      <c r="B1041" s="8"/>
      <c r="C1041" s="8"/>
      <c r="D1041" s="8"/>
      <c r="E1041" s="29">
        <v>6032144</v>
      </c>
      <c r="F1041" s="30" t="s">
        <v>1019</v>
      </c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8"/>
      <c r="U1041" s="8"/>
      <c r="V1041" s="8"/>
      <c r="W1041" s="34"/>
      <c r="X1041" s="8"/>
      <c r="Y1041" s="8"/>
    </row>
    <row r="1042" spans="1:25" x14ac:dyDescent="0.25">
      <c r="A1042" s="8"/>
      <c r="B1042" s="8"/>
      <c r="C1042" s="8"/>
      <c r="D1042" s="8"/>
      <c r="E1042" s="29">
        <v>6032150</v>
      </c>
      <c r="F1042" s="30" t="s">
        <v>998</v>
      </c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8"/>
      <c r="U1042" s="8"/>
      <c r="V1042" s="8"/>
      <c r="W1042" s="34"/>
      <c r="X1042" s="8"/>
      <c r="Y1042" s="8"/>
    </row>
    <row r="1043" spans="1:25" x14ac:dyDescent="0.25">
      <c r="A1043" s="8"/>
      <c r="B1043" s="8"/>
      <c r="C1043" s="8"/>
      <c r="D1043" s="8"/>
      <c r="E1043" s="29">
        <v>6032151</v>
      </c>
      <c r="F1043" s="30" t="s">
        <v>999</v>
      </c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8"/>
      <c r="U1043" s="8"/>
      <c r="V1043" s="8"/>
      <c r="W1043" s="34"/>
      <c r="X1043" s="8"/>
      <c r="Y1043" s="8"/>
    </row>
    <row r="1044" spans="1:25" x14ac:dyDescent="0.25">
      <c r="A1044" s="8"/>
      <c r="B1044" s="8"/>
      <c r="C1044" s="8"/>
      <c r="D1044" s="8"/>
      <c r="E1044" s="29">
        <v>6032152</v>
      </c>
      <c r="F1044" s="30" t="s">
        <v>1000</v>
      </c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8"/>
      <c r="U1044" s="8"/>
      <c r="V1044" s="8"/>
      <c r="W1044" s="34"/>
      <c r="X1044" s="8"/>
      <c r="Y1044" s="8"/>
    </row>
    <row r="1045" spans="1:25" x14ac:dyDescent="0.25">
      <c r="A1045" s="8"/>
      <c r="B1045" s="8"/>
      <c r="C1045" s="8"/>
      <c r="D1045" s="8"/>
      <c r="E1045" s="29">
        <v>6032153</v>
      </c>
      <c r="F1045" s="30" t="s">
        <v>1001</v>
      </c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8"/>
      <c r="U1045" s="8"/>
      <c r="V1045" s="8"/>
      <c r="W1045" s="34"/>
      <c r="X1045" s="8"/>
      <c r="Y1045" s="8"/>
    </row>
    <row r="1046" spans="1:25" x14ac:dyDescent="0.25">
      <c r="A1046" s="8"/>
      <c r="B1046" s="8"/>
      <c r="C1046" s="8"/>
      <c r="D1046" s="8"/>
      <c r="E1046" s="29">
        <v>6032154</v>
      </c>
      <c r="F1046" s="30" t="s">
        <v>1020</v>
      </c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8"/>
      <c r="U1046" s="8"/>
      <c r="V1046" s="8"/>
      <c r="W1046" s="34"/>
      <c r="X1046" s="8"/>
      <c r="Y1046" s="8"/>
    </row>
    <row r="1047" spans="1:25" x14ac:dyDescent="0.25">
      <c r="A1047" s="8"/>
      <c r="B1047" s="8"/>
      <c r="C1047" s="8"/>
      <c r="D1047" s="8"/>
      <c r="E1047" s="29">
        <v>6032155</v>
      </c>
      <c r="F1047" s="30" t="s">
        <v>1021</v>
      </c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8"/>
      <c r="U1047" s="8"/>
      <c r="V1047" s="8"/>
      <c r="W1047" s="34"/>
      <c r="X1047" s="8"/>
      <c r="Y1047" s="8"/>
    </row>
    <row r="1048" spans="1:25" x14ac:dyDescent="0.25">
      <c r="A1048" s="8"/>
      <c r="B1048" s="8"/>
      <c r="C1048" s="8"/>
      <c r="D1048" s="8"/>
      <c r="E1048" s="29">
        <v>6032156</v>
      </c>
      <c r="F1048" s="30" t="s">
        <v>1022</v>
      </c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8"/>
      <c r="U1048" s="8"/>
      <c r="V1048" s="8"/>
      <c r="W1048" s="34"/>
      <c r="X1048" s="8"/>
      <c r="Y1048" s="8"/>
    </row>
    <row r="1049" spans="1:25" x14ac:dyDescent="0.25">
      <c r="A1049" s="8"/>
      <c r="B1049" s="8"/>
      <c r="C1049" s="8"/>
      <c r="D1049" s="8"/>
      <c r="E1049" s="29">
        <v>6032158</v>
      </c>
      <c r="F1049" s="30" t="s">
        <v>1023</v>
      </c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8"/>
      <c r="U1049" s="8"/>
      <c r="V1049" s="8"/>
      <c r="W1049" s="34"/>
      <c r="X1049" s="8"/>
      <c r="Y1049" s="8"/>
    </row>
    <row r="1050" spans="1:25" x14ac:dyDescent="0.25">
      <c r="A1050" s="8"/>
      <c r="B1050" s="8"/>
      <c r="C1050" s="8"/>
      <c r="D1050" s="8"/>
      <c r="E1050" s="29">
        <v>6032167</v>
      </c>
      <c r="F1050" s="30" t="s">
        <v>1024</v>
      </c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8"/>
      <c r="U1050" s="8"/>
      <c r="V1050" s="8"/>
      <c r="W1050" s="34"/>
      <c r="X1050" s="8"/>
      <c r="Y1050" s="8"/>
    </row>
    <row r="1051" spans="1:25" x14ac:dyDescent="0.25">
      <c r="A1051" s="8"/>
      <c r="B1051" s="8"/>
      <c r="C1051" s="8"/>
      <c r="D1051" s="8"/>
      <c r="E1051" s="29">
        <v>6032174</v>
      </c>
      <c r="F1051" s="30" t="s">
        <v>1025</v>
      </c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8"/>
      <c r="U1051" s="8"/>
      <c r="V1051" s="8"/>
      <c r="W1051" s="34"/>
      <c r="X1051" s="8"/>
      <c r="Y1051" s="8"/>
    </row>
    <row r="1052" spans="1:25" x14ac:dyDescent="0.25">
      <c r="A1052" s="8"/>
      <c r="B1052" s="8"/>
      <c r="C1052" s="8"/>
      <c r="D1052" s="8"/>
      <c r="E1052" s="29">
        <v>6032185</v>
      </c>
      <c r="F1052" s="30" t="s">
        <v>1026</v>
      </c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8"/>
      <c r="U1052" s="8"/>
      <c r="V1052" s="8"/>
      <c r="W1052" s="34"/>
      <c r="X1052" s="8"/>
      <c r="Y1052" s="8"/>
    </row>
    <row r="1053" spans="1:25" x14ac:dyDescent="0.25">
      <c r="A1053" s="8"/>
      <c r="B1053" s="8"/>
      <c r="C1053" s="8"/>
      <c r="D1053" s="8"/>
      <c r="E1053" s="29">
        <v>6032188</v>
      </c>
      <c r="F1053" s="30" t="s">
        <v>1027</v>
      </c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8"/>
      <c r="U1053" s="8"/>
      <c r="V1053" s="8"/>
      <c r="W1053" s="34"/>
      <c r="X1053" s="8"/>
      <c r="Y1053" s="8"/>
    </row>
    <row r="1054" spans="1:25" x14ac:dyDescent="0.25">
      <c r="A1054" s="8"/>
      <c r="B1054" s="8"/>
      <c r="C1054" s="8"/>
      <c r="D1054" s="8"/>
      <c r="E1054" s="29">
        <v>6032195</v>
      </c>
      <c r="F1054" s="30" t="s">
        <v>1028</v>
      </c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8"/>
      <c r="U1054" s="8"/>
      <c r="V1054" s="8"/>
      <c r="W1054" s="34"/>
      <c r="X1054" s="8"/>
      <c r="Y1054" s="8"/>
    </row>
    <row r="1055" spans="1:25" x14ac:dyDescent="0.25">
      <c r="A1055" s="8"/>
      <c r="B1055" s="8"/>
      <c r="C1055" s="8"/>
      <c r="D1055" s="8"/>
      <c r="E1055" s="29">
        <v>6032196</v>
      </c>
      <c r="F1055" s="30" t="s">
        <v>1029</v>
      </c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8"/>
      <c r="U1055" s="8"/>
      <c r="V1055" s="8"/>
      <c r="W1055" s="34"/>
      <c r="X1055" s="8"/>
      <c r="Y1055" s="8"/>
    </row>
    <row r="1056" spans="1:25" x14ac:dyDescent="0.25">
      <c r="A1056" s="8"/>
      <c r="B1056" s="8"/>
      <c r="C1056" s="8"/>
      <c r="D1056" s="8"/>
      <c r="E1056" s="29">
        <v>6037001</v>
      </c>
      <c r="F1056" s="30" t="s">
        <v>1030</v>
      </c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8"/>
      <c r="U1056" s="8"/>
      <c r="V1056" s="8"/>
      <c r="W1056" s="34"/>
      <c r="X1056" s="8"/>
      <c r="Y1056" s="8"/>
    </row>
    <row r="1057" spans="1:25" x14ac:dyDescent="0.25">
      <c r="A1057" s="8"/>
      <c r="B1057" s="8"/>
      <c r="C1057" s="8"/>
      <c r="D1057" s="8"/>
      <c r="E1057" s="29">
        <v>6038001</v>
      </c>
      <c r="F1057" s="30" t="s">
        <v>1031</v>
      </c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8"/>
      <c r="U1057" s="8"/>
      <c r="V1057" s="8"/>
      <c r="W1057" s="34"/>
      <c r="X1057" s="8"/>
      <c r="Y1057" s="8"/>
    </row>
    <row r="1058" spans="1:25" x14ac:dyDescent="0.25">
      <c r="A1058" s="8"/>
      <c r="B1058" s="8"/>
      <c r="C1058" s="8"/>
      <c r="D1058" s="8"/>
      <c r="E1058" s="29">
        <v>6038002</v>
      </c>
      <c r="F1058" s="30" t="s">
        <v>1032</v>
      </c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8"/>
      <c r="U1058" s="8"/>
      <c r="V1058" s="8"/>
      <c r="W1058" s="34"/>
      <c r="X1058" s="8"/>
      <c r="Y1058" s="8"/>
    </row>
    <row r="1059" spans="1:25" x14ac:dyDescent="0.25">
      <c r="A1059" s="8"/>
      <c r="B1059" s="8"/>
      <c r="C1059" s="8"/>
      <c r="D1059" s="8"/>
      <c r="E1059" s="29">
        <v>6038003</v>
      </c>
      <c r="F1059" s="30" t="s">
        <v>1033</v>
      </c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8"/>
      <c r="U1059" s="8"/>
      <c r="V1059" s="8"/>
      <c r="W1059" s="34"/>
      <c r="X1059" s="8"/>
      <c r="Y1059" s="8"/>
    </row>
    <row r="1060" spans="1:25" x14ac:dyDescent="0.25">
      <c r="A1060" s="8"/>
      <c r="B1060" s="8"/>
      <c r="C1060" s="8"/>
      <c r="D1060" s="8"/>
      <c r="E1060" s="29">
        <v>6040100</v>
      </c>
      <c r="F1060" s="30" t="s">
        <v>1034</v>
      </c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8"/>
      <c r="U1060" s="8"/>
      <c r="V1060" s="8"/>
      <c r="W1060" s="34"/>
      <c r="X1060" s="8"/>
      <c r="Y1060" s="8"/>
    </row>
    <row r="1061" spans="1:25" x14ac:dyDescent="0.25">
      <c r="A1061" s="8"/>
      <c r="B1061" s="8"/>
      <c r="C1061" s="8"/>
      <c r="D1061" s="8"/>
      <c r="E1061" s="29">
        <v>6040105</v>
      </c>
      <c r="F1061" s="30" t="s">
        <v>1035</v>
      </c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8"/>
      <c r="U1061" s="8"/>
      <c r="V1061" s="8"/>
      <c r="W1061" s="34"/>
      <c r="X1061" s="8"/>
      <c r="Y1061" s="8"/>
    </row>
    <row r="1062" spans="1:25" x14ac:dyDescent="0.25">
      <c r="A1062" s="8"/>
      <c r="B1062" s="8"/>
      <c r="C1062" s="8"/>
      <c r="D1062" s="8"/>
      <c r="E1062" s="29">
        <v>6040150</v>
      </c>
      <c r="F1062" s="30" t="s">
        <v>1036</v>
      </c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8"/>
      <c r="U1062" s="8"/>
      <c r="V1062" s="8"/>
      <c r="W1062" s="34"/>
      <c r="X1062" s="8"/>
      <c r="Y1062" s="8"/>
    </row>
    <row r="1063" spans="1:25" x14ac:dyDescent="0.25">
      <c r="A1063" s="8"/>
      <c r="B1063" s="8"/>
      <c r="C1063" s="8"/>
      <c r="D1063" s="8"/>
      <c r="E1063" s="29">
        <v>6061001</v>
      </c>
      <c r="F1063" s="30" t="s">
        <v>1037</v>
      </c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8"/>
      <c r="U1063" s="8"/>
      <c r="V1063" s="8"/>
      <c r="W1063" s="34"/>
      <c r="X1063" s="8"/>
      <c r="Y1063" s="8"/>
    </row>
    <row r="1064" spans="1:25" x14ac:dyDescent="0.25">
      <c r="A1064" s="8"/>
      <c r="B1064" s="8"/>
      <c r="C1064" s="8"/>
      <c r="D1064" s="8"/>
      <c r="E1064" s="29">
        <v>6061002</v>
      </c>
      <c r="F1064" s="30" t="s">
        <v>1038</v>
      </c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8"/>
      <c r="U1064" s="8"/>
      <c r="V1064" s="8"/>
      <c r="W1064" s="34"/>
      <c r="X1064" s="8"/>
      <c r="Y1064" s="8"/>
    </row>
    <row r="1065" spans="1:25" x14ac:dyDescent="0.25">
      <c r="A1065" s="8"/>
      <c r="B1065" s="8"/>
      <c r="C1065" s="8"/>
      <c r="D1065" s="8"/>
      <c r="E1065" s="29">
        <v>6061003</v>
      </c>
      <c r="F1065" s="30" t="s">
        <v>1039</v>
      </c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8"/>
      <c r="U1065" s="8"/>
      <c r="V1065" s="8"/>
      <c r="W1065" s="34"/>
      <c r="X1065" s="8"/>
      <c r="Y1065" s="8"/>
    </row>
    <row r="1066" spans="1:25" x14ac:dyDescent="0.25">
      <c r="A1066" s="8"/>
      <c r="B1066" s="8"/>
      <c r="C1066" s="8"/>
      <c r="D1066" s="8"/>
      <c r="E1066" s="29">
        <v>6061004</v>
      </c>
      <c r="F1066" s="30" t="s">
        <v>1040</v>
      </c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34"/>
      <c r="X1066" s="8"/>
      <c r="Y1066" s="8"/>
    </row>
    <row r="1067" spans="1:25" x14ac:dyDescent="0.25">
      <c r="A1067" s="8"/>
      <c r="B1067" s="8"/>
      <c r="C1067" s="8"/>
      <c r="D1067" s="8"/>
      <c r="E1067" s="29">
        <v>6061005</v>
      </c>
      <c r="F1067" s="30" t="s">
        <v>1041</v>
      </c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34"/>
      <c r="X1067" s="8"/>
      <c r="Y1067" s="8"/>
    </row>
    <row r="1068" spans="1:25" x14ac:dyDescent="0.25">
      <c r="A1068" s="8"/>
      <c r="B1068" s="8"/>
      <c r="C1068" s="8"/>
      <c r="D1068" s="8"/>
      <c r="E1068" s="29">
        <v>6061006</v>
      </c>
      <c r="F1068" s="30" t="s">
        <v>1042</v>
      </c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34"/>
      <c r="X1068" s="8"/>
      <c r="Y1068" s="8"/>
    </row>
    <row r="1069" spans="1:25" x14ac:dyDescent="0.25">
      <c r="A1069" s="8"/>
      <c r="B1069" s="8"/>
      <c r="C1069" s="8"/>
      <c r="D1069" s="8"/>
      <c r="E1069" s="29">
        <v>6061007</v>
      </c>
      <c r="F1069" s="30" t="s">
        <v>1043</v>
      </c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34"/>
      <c r="X1069" s="8"/>
      <c r="Y1069" s="8"/>
    </row>
    <row r="1070" spans="1:25" x14ac:dyDescent="0.25">
      <c r="A1070" s="8"/>
      <c r="B1070" s="8"/>
      <c r="C1070" s="8"/>
      <c r="D1070" s="8"/>
      <c r="E1070" s="29">
        <v>6061099</v>
      </c>
      <c r="F1070" s="30" t="s">
        <v>1044</v>
      </c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34"/>
      <c r="X1070" s="8"/>
      <c r="Y1070" s="8"/>
    </row>
    <row r="1071" spans="1:25" x14ac:dyDescent="0.25">
      <c r="A1071" s="8"/>
      <c r="B1071" s="8"/>
      <c r="C1071" s="8"/>
      <c r="D1071" s="8"/>
      <c r="E1071" s="29">
        <v>6062150</v>
      </c>
      <c r="F1071" s="30" t="s">
        <v>1045</v>
      </c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34"/>
      <c r="X1071" s="8"/>
      <c r="Y1071" s="8"/>
    </row>
    <row r="1072" spans="1:25" x14ac:dyDescent="0.25">
      <c r="A1072" s="8"/>
      <c r="B1072" s="8"/>
      <c r="C1072" s="8"/>
      <c r="D1072" s="8"/>
      <c r="E1072" s="29">
        <v>6063001</v>
      </c>
      <c r="F1072" s="30" t="s">
        <v>1046</v>
      </c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34"/>
      <c r="X1072" s="8"/>
      <c r="Y1072" s="8"/>
    </row>
    <row r="1073" spans="1:25" x14ac:dyDescent="0.25">
      <c r="A1073" s="8"/>
      <c r="B1073" s="8"/>
      <c r="C1073" s="8"/>
      <c r="D1073" s="8"/>
      <c r="E1073" s="29">
        <v>6063010</v>
      </c>
      <c r="F1073" s="30" t="s">
        <v>1047</v>
      </c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34"/>
      <c r="X1073" s="8"/>
      <c r="Y1073" s="8"/>
    </row>
    <row r="1074" spans="1:25" x14ac:dyDescent="0.25">
      <c r="A1074" s="8"/>
      <c r="B1074" s="8"/>
      <c r="C1074" s="8"/>
      <c r="D1074" s="8"/>
      <c r="E1074" s="29">
        <v>6063021</v>
      </c>
      <c r="F1074" s="30" t="s">
        <v>1048</v>
      </c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34"/>
      <c r="X1074" s="8"/>
      <c r="Y1074" s="8"/>
    </row>
    <row r="1075" spans="1:25" x14ac:dyDescent="0.25">
      <c r="A1075" s="8"/>
      <c r="B1075" s="8"/>
      <c r="C1075" s="8"/>
      <c r="D1075" s="8"/>
      <c r="E1075" s="29">
        <v>6063032</v>
      </c>
      <c r="F1075" s="30" t="s">
        <v>1049</v>
      </c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34"/>
      <c r="X1075" s="8"/>
      <c r="Y1075" s="8"/>
    </row>
    <row r="1076" spans="1:25" x14ac:dyDescent="0.25">
      <c r="A1076" s="8"/>
      <c r="B1076" s="8"/>
      <c r="C1076" s="8"/>
      <c r="D1076" s="8"/>
      <c r="E1076" s="29">
        <v>6063033</v>
      </c>
      <c r="F1076" s="30" t="s">
        <v>1050</v>
      </c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34"/>
      <c r="X1076" s="8"/>
      <c r="Y1076" s="8"/>
    </row>
    <row r="1077" spans="1:25" x14ac:dyDescent="0.25">
      <c r="A1077" s="8"/>
      <c r="B1077" s="8"/>
      <c r="C1077" s="8"/>
      <c r="D1077" s="8"/>
      <c r="E1077" s="29">
        <v>6063034</v>
      </c>
      <c r="F1077" s="30" t="s">
        <v>1051</v>
      </c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34"/>
      <c r="X1077" s="8"/>
      <c r="Y1077" s="8"/>
    </row>
    <row r="1078" spans="1:25" x14ac:dyDescent="0.25">
      <c r="A1078" s="8"/>
      <c r="B1078" s="8"/>
      <c r="C1078" s="8"/>
      <c r="D1078" s="8"/>
      <c r="E1078" s="29">
        <v>6064001</v>
      </c>
      <c r="F1078" s="30" t="s">
        <v>1052</v>
      </c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34"/>
      <c r="X1078" s="8"/>
      <c r="Y1078" s="8"/>
    </row>
    <row r="1079" spans="1:25" x14ac:dyDescent="0.25">
      <c r="A1079" s="8"/>
      <c r="B1079" s="8"/>
      <c r="C1079" s="8"/>
      <c r="D1079" s="8"/>
      <c r="E1079" s="29">
        <v>6064002</v>
      </c>
      <c r="F1079" s="30" t="s">
        <v>1053</v>
      </c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34"/>
      <c r="X1079" s="8"/>
      <c r="Y1079" s="8"/>
    </row>
    <row r="1080" spans="1:25" x14ac:dyDescent="0.25">
      <c r="A1080" s="8"/>
      <c r="B1080" s="8"/>
      <c r="C1080" s="8"/>
      <c r="D1080" s="8"/>
      <c r="E1080" s="29">
        <v>6064003</v>
      </c>
      <c r="F1080" s="30" t="s">
        <v>1054</v>
      </c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34"/>
      <c r="X1080" s="8"/>
      <c r="Y1080" s="8"/>
    </row>
    <row r="1081" spans="1:25" x14ac:dyDescent="0.25">
      <c r="A1081" s="8"/>
      <c r="B1081" s="8"/>
      <c r="C1081" s="8"/>
      <c r="D1081" s="8"/>
      <c r="E1081" s="29">
        <v>6068001</v>
      </c>
      <c r="F1081" s="30" t="s">
        <v>1055</v>
      </c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34"/>
      <c r="X1081" s="8"/>
      <c r="Y1081" s="8"/>
    </row>
    <row r="1082" spans="1:25" x14ac:dyDescent="0.25">
      <c r="A1082" s="8"/>
      <c r="B1082" s="8"/>
      <c r="C1082" s="8"/>
      <c r="D1082" s="8"/>
      <c r="E1082" s="29">
        <v>6068013</v>
      </c>
      <c r="F1082" s="30" t="s">
        <v>1056</v>
      </c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8"/>
      <c r="U1082" s="8"/>
      <c r="V1082" s="8"/>
      <c r="W1082" s="34"/>
      <c r="X1082" s="8"/>
      <c r="Y1082" s="8"/>
    </row>
    <row r="1083" spans="1:25" x14ac:dyDescent="0.25">
      <c r="A1083" s="8"/>
      <c r="B1083" s="8"/>
      <c r="C1083" s="8"/>
      <c r="D1083" s="8"/>
      <c r="E1083" s="29">
        <v>6068023</v>
      </c>
      <c r="F1083" s="30" t="s">
        <v>965</v>
      </c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8"/>
      <c r="U1083" s="8"/>
      <c r="V1083" s="8"/>
      <c r="W1083" s="34"/>
      <c r="X1083" s="8"/>
      <c r="Y1083" s="8"/>
    </row>
    <row r="1084" spans="1:25" x14ac:dyDescent="0.25">
      <c r="A1084" s="8"/>
      <c r="B1084" s="8"/>
      <c r="C1084" s="8"/>
      <c r="D1084" s="8"/>
      <c r="E1084" s="29">
        <v>6068025</v>
      </c>
      <c r="F1084" s="30" t="s">
        <v>1057</v>
      </c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8"/>
      <c r="U1084" s="8"/>
      <c r="V1084" s="8"/>
      <c r="W1084" s="34"/>
      <c r="X1084" s="8"/>
      <c r="Y1084" s="8"/>
    </row>
    <row r="1085" spans="1:25" x14ac:dyDescent="0.25">
      <c r="A1085" s="8"/>
      <c r="B1085" s="8"/>
      <c r="C1085" s="8"/>
      <c r="D1085" s="8"/>
      <c r="E1085" s="29">
        <v>6068033</v>
      </c>
      <c r="F1085" s="30" t="s">
        <v>966</v>
      </c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8"/>
      <c r="U1085" s="8"/>
      <c r="V1085" s="8"/>
      <c r="W1085" s="34"/>
      <c r="X1085" s="8"/>
      <c r="Y1085" s="8"/>
    </row>
    <row r="1086" spans="1:25" x14ac:dyDescent="0.25">
      <c r="A1086" s="8"/>
      <c r="B1086" s="8"/>
      <c r="C1086" s="8"/>
      <c r="D1086" s="8"/>
      <c r="E1086" s="29">
        <v>6068036</v>
      </c>
      <c r="F1086" s="30" t="s">
        <v>1058</v>
      </c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8"/>
      <c r="U1086" s="8"/>
      <c r="V1086" s="8"/>
      <c r="W1086" s="34"/>
      <c r="X1086" s="8"/>
      <c r="Y1086" s="8"/>
    </row>
    <row r="1087" spans="1:25" x14ac:dyDescent="0.25">
      <c r="A1087" s="8"/>
      <c r="B1087" s="8"/>
      <c r="C1087" s="8"/>
      <c r="D1087" s="8"/>
      <c r="E1087" s="29">
        <v>6068044</v>
      </c>
      <c r="F1087" s="30" t="s">
        <v>1059</v>
      </c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8"/>
      <c r="U1087" s="8"/>
      <c r="V1087" s="8"/>
      <c r="W1087" s="34"/>
      <c r="X1087" s="8"/>
      <c r="Y1087" s="8"/>
    </row>
    <row r="1088" spans="1:25" x14ac:dyDescent="0.25">
      <c r="A1088" s="8"/>
      <c r="B1088" s="8"/>
      <c r="C1088" s="8"/>
      <c r="D1088" s="8"/>
      <c r="E1088" s="29">
        <v>6068045</v>
      </c>
      <c r="F1088" s="30" t="s">
        <v>1060</v>
      </c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8"/>
      <c r="U1088" s="8"/>
      <c r="V1088" s="8"/>
      <c r="W1088" s="34"/>
      <c r="X1088" s="8"/>
      <c r="Y1088" s="8"/>
    </row>
    <row r="1089" spans="1:25" x14ac:dyDescent="0.25">
      <c r="A1089" s="8"/>
      <c r="B1089" s="8"/>
      <c r="C1089" s="8"/>
      <c r="D1089" s="8"/>
      <c r="E1089" s="29">
        <v>6068055</v>
      </c>
      <c r="F1089" s="30" t="s">
        <v>1061</v>
      </c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8"/>
      <c r="U1089" s="8"/>
      <c r="V1089" s="8"/>
      <c r="W1089" s="34"/>
      <c r="X1089" s="8"/>
      <c r="Y1089" s="8"/>
    </row>
    <row r="1090" spans="1:25" x14ac:dyDescent="0.25">
      <c r="A1090" s="8"/>
      <c r="B1090" s="8"/>
      <c r="C1090" s="8"/>
      <c r="D1090" s="8"/>
      <c r="E1090" s="29">
        <v>6068056</v>
      </c>
      <c r="F1090" s="30" t="s">
        <v>984</v>
      </c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8"/>
      <c r="U1090" s="8"/>
      <c r="V1090" s="8"/>
      <c r="W1090" s="34"/>
      <c r="X1090" s="8"/>
      <c r="Y1090" s="8"/>
    </row>
    <row r="1091" spans="1:25" x14ac:dyDescent="0.25">
      <c r="A1091" s="8"/>
      <c r="B1091" s="8"/>
      <c r="C1091" s="8"/>
      <c r="D1091" s="8"/>
      <c r="E1091" s="29">
        <v>6068067</v>
      </c>
      <c r="F1091" s="30" t="s">
        <v>1062</v>
      </c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8"/>
      <c r="U1091" s="8"/>
      <c r="V1091" s="8"/>
      <c r="W1091" s="34"/>
      <c r="X1091" s="8"/>
      <c r="Y1091" s="8"/>
    </row>
    <row r="1092" spans="1:25" x14ac:dyDescent="0.25">
      <c r="A1092" s="8"/>
      <c r="B1092" s="8"/>
      <c r="C1092" s="8"/>
      <c r="D1092" s="8"/>
      <c r="E1092" s="29">
        <v>6068069</v>
      </c>
      <c r="F1092" s="30" t="s">
        <v>1063</v>
      </c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8"/>
      <c r="U1092" s="8"/>
      <c r="V1092" s="8"/>
      <c r="W1092" s="34"/>
      <c r="X1092" s="8"/>
      <c r="Y1092" s="8"/>
    </row>
    <row r="1093" spans="1:25" x14ac:dyDescent="0.25">
      <c r="A1093" s="8"/>
      <c r="B1093" s="8"/>
      <c r="C1093" s="8"/>
      <c r="D1093" s="8"/>
      <c r="E1093" s="29">
        <v>6068079</v>
      </c>
      <c r="F1093" s="30" t="s">
        <v>986</v>
      </c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8"/>
      <c r="U1093" s="8"/>
      <c r="V1093" s="8"/>
      <c r="W1093" s="34"/>
      <c r="X1093" s="8"/>
      <c r="Y1093" s="8"/>
    </row>
    <row r="1094" spans="1:25" x14ac:dyDescent="0.25">
      <c r="A1094" s="8"/>
      <c r="B1094" s="8"/>
      <c r="C1094" s="8"/>
      <c r="D1094" s="8"/>
      <c r="E1094" s="29">
        <v>6068088</v>
      </c>
      <c r="F1094" s="30" t="s">
        <v>1064</v>
      </c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8"/>
      <c r="U1094" s="8"/>
      <c r="V1094" s="8"/>
      <c r="W1094" s="34"/>
      <c r="X1094" s="8"/>
      <c r="Y1094" s="8"/>
    </row>
    <row r="1095" spans="1:25" x14ac:dyDescent="0.25">
      <c r="A1095" s="8"/>
      <c r="B1095" s="8"/>
      <c r="C1095" s="8"/>
      <c r="D1095" s="8"/>
      <c r="E1095" s="29">
        <v>6068110</v>
      </c>
      <c r="F1095" s="30" t="s">
        <v>1065</v>
      </c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8"/>
      <c r="U1095" s="8"/>
      <c r="V1095" s="8"/>
      <c r="W1095" s="34"/>
      <c r="X1095" s="8"/>
      <c r="Y1095" s="8"/>
    </row>
    <row r="1096" spans="1:25" x14ac:dyDescent="0.25">
      <c r="A1096" s="8"/>
      <c r="B1096" s="8"/>
      <c r="C1096" s="8"/>
      <c r="D1096" s="8"/>
      <c r="E1096" s="29">
        <v>6068210</v>
      </c>
      <c r="F1096" s="30" t="s">
        <v>1066</v>
      </c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8"/>
      <c r="U1096" s="8"/>
      <c r="V1096" s="8"/>
      <c r="W1096" s="34"/>
      <c r="X1096" s="8"/>
      <c r="Y1096" s="8"/>
    </row>
    <row r="1097" spans="1:25" x14ac:dyDescent="0.25">
      <c r="A1097" s="8"/>
      <c r="B1097" s="8"/>
      <c r="C1097" s="8"/>
      <c r="D1097" s="8"/>
      <c r="E1097" s="29">
        <v>6069199</v>
      </c>
      <c r="F1097" s="30" t="s">
        <v>1067</v>
      </c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8"/>
      <c r="U1097" s="8"/>
      <c r="V1097" s="8"/>
      <c r="W1097" s="34"/>
      <c r="X1097" s="8"/>
      <c r="Y1097" s="8"/>
    </row>
    <row r="1098" spans="1:25" x14ac:dyDescent="0.25">
      <c r="A1098" s="8"/>
      <c r="B1098" s="8"/>
      <c r="C1098" s="8"/>
      <c r="D1098" s="8"/>
      <c r="E1098" s="29">
        <v>6070001</v>
      </c>
      <c r="F1098" s="30" t="s">
        <v>1068</v>
      </c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8"/>
      <c r="U1098" s="8"/>
      <c r="V1098" s="8"/>
      <c r="W1098" s="34"/>
      <c r="X1098" s="8"/>
      <c r="Y1098" s="8"/>
    </row>
    <row r="1099" spans="1:25" x14ac:dyDescent="0.25">
      <c r="A1099" s="8"/>
      <c r="B1099" s="8"/>
      <c r="C1099" s="8"/>
      <c r="D1099" s="8"/>
      <c r="E1099" s="29">
        <v>6070002</v>
      </c>
      <c r="F1099" s="30" t="s">
        <v>1069</v>
      </c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8"/>
      <c r="U1099" s="8"/>
      <c r="V1099" s="8"/>
      <c r="W1099" s="34"/>
      <c r="X1099" s="8"/>
      <c r="Y1099" s="8"/>
    </row>
    <row r="1100" spans="1:25" x14ac:dyDescent="0.25">
      <c r="A1100" s="8"/>
      <c r="B1100" s="8"/>
      <c r="C1100" s="8"/>
      <c r="D1100" s="8"/>
      <c r="E1100" s="29">
        <v>6070003</v>
      </c>
      <c r="F1100" s="30" t="s">
        <v>1070</v>
      </c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8"/>
      <c r="U1100" s="8"/>
      <c r="V1100" s="8"/>
      <c r="W1100" s="34"/>
      <c r="X1100" s="8"/>
      <c r="Y1100" s="8"/>
    </row>
    <row r="1101" spans="1:25" x14ac:dyDescent="0.25">
      <c r="A1101" s="8"/>
      <c r="B1101" s="8"/>
      <c r="C1101" s="8"/>
      <c r="D1101" s="8"/>
      <c r="E1101" s="29">
        <v>6070097</v>
      </c>
      <c r="F1101" s="30" t="s">
        <v>1071</v>
      </c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8"/>
      <c r="U1101" s="8"/>
      <c r="V1101" s="8"/>
      <c r="W1101" s="34"/>
      <c r="X1101" s="8"/>
      <c r="Y1101" s="8"/>
    </row>
    <row r="1102" spans="1:25" x14ac:dyDescent="0.25">
      <c r="A1102" s="8"/>
      <c r="B1102" s="8"/>
      <c r="C1102" s="8"/>
      <c r="D1102" s="8"/>
      <c r="E1102" s="29">
        <v>6070099</v>
      </c>
      <c r="F1102" s="30" t="s">
        <v>1072</v>
      </c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8"/>
      <c r="U1102" s="8"/>
      <c r="V1102" s="8"/>
      <c r="W1102" s="34"/>
      <c r="X1102" s="8"/>
      <c r="Y1102" s="8"/>
    </row>
    <row r="1103" spans="1:25" x14ac:dyDescent="0.25">
      <c r="A1103" s="8"/>
      <c r="B1103" s="8"/>
      <c r="C1103" s="8"/>
      <c r="D1103" s="8"/>
      <c r="E1103" s="29">
        <v>6070110</v>
      </c>
      <c r="F1103" s="30" t="s">
        <v>1073</v>
      </c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8"/>
      <c r="U1103" s="8"/>
      <c r="V1103" s="8"/>
      <c r="W1103" s="34"/>
      <c r="X1103" s="8"/>
      <c r="Y1103" s="8"/>
    </row>
    <row r="1104" spans="1:25" x14ac:dyDescent="0.25">
      <c r="A1104" s="8"/>
      <c r="B1104" s="8"/>
      <c r="C1104" s="8"/>
      <c r="D1104" s="8"/>
      <c r="E1104" s="29">
        <v>6070111</v>
      </c>
      <c r="F1104" s="30" t="s">
        <v>1074</v>
      </c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8"/>
      <c r="U1104" s="8"/>
      <c r="V1104" s="8"/>
      <c r="W1104" s="34"/>
      <c r="X1104" s="8"/>
      <c r="Y1104" s="8"/>
    </row>
    <row r="1105" spans="1:25" x14ac:dyDescent="0.25">
      <c r="A1105" s="8"/>
      <c r="B1105" s="8"/>
      <c r="C1105" s="8"/>
      <c r="D1105" s="8"/>
      <c r="E1105" s="29">
        <v>6070199</v>
      </c>
      <c r="F1105" s="30" t="s">
        <v>1075</v>
      </c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8"/>
      <c r="U1105" s="8"/>
      <c r="V1105" s="8"/>
      <c r="W1105" s="34"/>
      <c r="X1105" s="8"/>
      <c r="Y1105" s="8"/>
    </row>
    <row r="1106" spans="1:25" x14ac:dyDescent="0.25">
      <c r="A1106" s="8"/>
      <c r="B1106" s="8"/>
      <c r="C1106" s="8"/>
      <c r="D1106" s="8"/>
      <c r="E1106" s="29">
        <v>6090100</v>
      </c>
      <c r="F1106" s="30" t="s">
        <v>1076</v>
      </c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8"/>
      <c r="U1106" s="8"/>
      <c r="V1106" s="8"/>
      <c r="W1106" s="34"/>
      <c r="X1106" s="8"/>
      <c r="Y1106" s="8"/>
    </row>
    <row r="1107" spans="1:25" x14ac:dyDescent="0.25">
      <c r="A1107" s="8"/>
      <c r="B1107" s="8"/>
      <c r="C1107" s="8"/>
      <c r="D1107" s="8"/>
      <c r="E1107" s="29">
        <v>6112001</v>
      </c>
      <c r="F1107" s="30" t="s">
        <v>1077</v>
      </c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8"/>
      <c r="U1107" s="8"/>
      <c r="V1107" s="8"/>
      <c r="W1107" s="34"/>
      <c r="X1107" s="8"/>
      <c r="Y1107" s="8"/>
    </row>
    <row r="1108" spans="1:25" x14ac:dyDescent="0.25">
      <c r="A1108" s="8"/>
      <c r="B1108" s="8"/>
      <c r="C1108" s="8"/>
      <c r="D1108" s="8"/>
      <c r="E1108" s="29">
        <v>6112002</v>
      </c>
      <c r="F1108" s="30" t="s">
        <v>1078</v>
      </c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8"/>
      <c r="U1108" s="8"/>
      <c r="V1108" s="8"/>
      <c r="W1108" s="34"/>
      <c r="X1108" s="8"/>
      <c r="Y1108" s="8"/>
    </row>
    <row r="1109" spans="1:25" x14ac:dyDescent="0.25">
      <c r="A1109" s="8"/>
      <c r="B1109" s="8"/>
      <c r="C1109" s="8"/>
      <c r="D1109" s="8"/>
      <c r="E1109" s="29">
        <v>6112003</v>
      </c>
      <c r="F1109" s="30" t="s">
        <v>1079</v>
      </c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8"/>
      <c r="U1109" s="8"/>
      <c r="V1109" s="8"/>
      <c r="W1109" s="34"/>
      <c r="X1109" s="8"/>
      <c r="Y1109" s="8"/>
    </row>
    <row r="1110" spans="1:25" x14ac:dyDescent="0.25">
      <c r="A1110" s="8"/>
      <c r="B1110" s="8"/>
      <c r="C1110" s="8"/>
      <c r="D1110" s="8"/>
      <c r="E1110" s="29">
        <v>6112004</v>
      </c>
      <c r="F1110" s="30" t="s">
        <v>1080</v>
      </c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8"/>
      <c r="U1110" s="8"/>
      <c r="V1110" s="8"/>
      <c r="W1110" s="34"/>
      <c r="X1110" s="8"/>
      <c r="Y1110" s="8"/>
    </row>
    <row r="1111" spans="1:25" x14ac:dyDescent="0.25">
      <c r="A1111" s="8"/>
      <c r="B1111" s="8"/>
      <c r="C1111" s="8"/>
      <c r="D1111" s="8"/>
      <c r="E1111" s="29">
        <v>6113001</v>
      </c>
      <c r="F1111" s="30" t="s">
        <v>1081</v>
      </c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8"/>
      <c r="U1111" s="8"/>
      <c r="V1111" s="8"/>
      <c r="W1111" s="34"/>
      <c r="X1111" s="8"/>
      <c r="Y1111" s="8"/>
    </row>
    <row r="1112" spans="1:25" x14ac:dyDescent="0.25">
      <c r="A1112" s="8"/>
      <c r="B1112" s="8"/>
      <c r="C1112" s="8"/>
      <c r="D1112" s="8"/>
      <c r="E1112" s="29">
        <v>6113002</v>
      </c>
      <c r="F1112" s="30" t="s">
        <v>1082</v>
      </c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8"/>
      <c r="U1112" s="8"/>
      <c r="V1112" s="8"/>
      <c r="W1112" s="34"/>
      <c r="X1112" s="8"/>
      <c r="Y1112" s="8"/>
    </row>
    <row r="1113" spans="1:25" x14ac:dyDescent="0.25">
      <c r="A1113" s="8"/>
      <c r="B1113" s="8"/>
      <c r="C1113" s="8"/>
      <c r="D1113" s="8"/>
      <c r="E1113" s="29">
        <v>6118001</v>
      </c>
      <c r="F1113" s="30" t="s">
        <v>1083</v>
      </c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8"/>
      <c r="U1113" s="8"/>
      <c r="V1113" s="8"/>
      <c r="W1113" s="34"/>
      <c r="X1113" s="8"/>
      <c r="Y1113" s="8"/>
    </row>
    <row r="1114" spans="1:25" x14ac:dyDescent="0.25">
      <c r="A1114" s="8"/>
      <c r="B1114" s="8"/>
      <c r="C1114" s="8"/>
      <c r="D1114" s="8"/>
      <c r="E1114" s="29">
        <v>6118002</v>
      </c>
      <c r="F1114" s="30" t="s">
        <v>1084</v>
      </c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8"/>
      <c r="U1114" s="8"/>
      <c r="V1114" s="8"/>
      <c r="W1114" s="34"/>
      <c r="X1114" s="8"/>
      <c r="Y1114" s="8"/>
    </row>
    <row r="1115" spans="1:25" x14ac:dyDescent="0.25">
      <c r="A1115" s="8"/>
      <c r="B1115" s="8"/>
      <c r="C1115" s="8"/>
      <c r="D1115" s="8"/>
      <c r="E1115" s="29">
        <v>6118003</v>
      </c>
      <c r="F1115" s="30" t="s">
        <v>1085</v>
      </c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8"/>
      <c r="U1115" s="8"/>
      <c r="V1115" s="8"/>
      <c r="W1115" s="34"/>
      <c r="X1115" s="8"/>
      <c r="Y1115" s="8"/>
    </row>
    <row r="1116" spans="1:25" x14ac:dyDescent="0.25">
      <c r="A1116" s="8"/>
      <c r="B1116" s="8"/>
      <c r="C1116" s="8"/>
      <c r="D1116" s="8"/>
      <c r="E1116" s="29">
        <v>6118004</v>
      </c>
      <c r="F1116" s="30" t="s">
        <v>1086</v>
      </c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8"/>
      <c r="U1116" s="8"/>
      <c r="V1116" s="8"/>
      <c r="W1116" s="34"/>
      <c r="X1116" s="8"/>
      <c r="Y1116" s="8"/>
    </row>
    <row r="1117" spans="1:25" x14ac:dyDescent="0.25">
      <c r="A1117" s="8"/>
      <c r="B1117" s="8"/>
      <c r="C1117" s="8"/>
      <c r="D1117" s="8"/>
      <c r="E1117" s="29">
        <v>6118005</v>
      </c>
      <c r="F1117" s="30" t="s">
        <v>1087</v>
      </c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8"/>
      <c r="U1117" s="8"/>
      <c r="V1117" s="8"/>
      <c r="W1117" s="34"/>
      <c r="X1117" s="8"/>
      <c r="Y1117" s="8"/>
    </row>
    <row r="1118" spans="1:25" x14ac:dyDescent="0.25">
      <c r="A1118" s="8"/>
      <c r="B1118" s="8"/>
      <c r="C1118" s="8"/>
      <c r="D1118" s="8"/>
      <c r="E1118" s="29">
        <v>6118006</v>
      </c>
      <c r="F1118" s="30" t="s">
        <v>1088</v>
      </c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8"/>
      <c r="U1118" s="8"/>
      <c r="V1118" s="8"/>
      <c r="W1118" s="34"/>
      <c r="X1118" s="8"/>
      <c r="Y1118" s="8"/>
    </row>
    <row r="1119" spans="1:25" x14ac:dyDescent="0.25">
      <c r="A1119" s="8"/>
      <c r="B1119" s="8"/>
      <c r="C1119" s="8"/>
      <c r="D1119" s="8"/>
      <c r="E1119" s="29">
        <v>6118007</v>
      </c>
      <c r="F1119" s="30" t="s">
        <v>1089</v>
      </c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8"/>
      <c r="U1119" s="8"/>
      <c r="V1119" s="8"/>
      <c r="W1119" s="34"/>
      <c r="X1119" s="8"/>
      <c r="Y1119" s="8"/>
    </row>
    <row r="1120" spans="1:25" x14ac:dyDescent="0.25">
      <c r="A1120" s="8"/>
      <c r="B1120" s="8"/>
      <c r="C1120" s="8"/>
      <c r="D1120" s="8"/>
      <c r="E1120" s="29">
        <v>6118008</v>
      </c>
      <c r="F1120" s="30" t="s">
        <v>1090</v>
      </c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8"/>
      <c r="U1120" s="8"/>
      <c r="V1120" s="8"/>
      <c r="W1120" s="34"/>
      <c r="X1120" s="8"/>
      <c r="Y1120" s="8"/>
    </row>
    <row r="1121" spans="1:25" x14ac:dyDescent="0.25">
      <c r="A1121" s="8"/>
      <c r="B1121" s="8"/>
      <c r="C1121" s="8"/>
      <c r="D1121" s="8"/>
      <c r="E1121" s="29">
        <v>6118009</v>
      </c>
      <c r="F1121" s="30" t="s">
        <v>1091</v>
      </c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8"/>
      <c r="U1121" s="8"/>
      <c r="V1121" s="8"/>
      <c r="W1121" s="34"/>
      <c r="X1121" s="8"/>
      <c r="Y1121" s="8"/>
    </row>
    <row r="1122" spans="1:25" x14ac:dyDescent="0.25">
      <c r="A1122" s="8"/>
      <c r="B1122" s="8"/>
      <c r="C1122" s="8"/>
      <c r="D1122" s="8"/>
      <c r="E1122" s="29">
        <v>6118100</v>
      </c>
      <c r="F1122" s="30" t="s">
        <v>1092</v>
      </c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8"/>
      <c r="U1122" s="8"/>
      <c r="V1122" s="8"/>
      <c r="W1122" s="34"/>
      <c r="X1122" s="8"/>
      <c r="Y1122" s="8"/>
    </row>
    <row r="1123" spans="1:25" x14ac:dyDescent="0.25">
      <c r="A1123" s="8"/>
      <c r="B1123" s="8"/>
      <c r="C1123" s="8"/>
      <c r="D1123" s="8"/>
      <c r="E1123" s="29">
        <v>6118101</v>
      </c>
      <c r="F1123" s="30" t="s">
        <v>1093</v>
      </c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8"/>
      <c r="U1123" s="8"/>
      <c r="V1123" s="8"/>
      <c r="W1123" s="34"/>
      <c r="X1123" s="8"/>
      <c r="Y1123" s="8"/>
    </row>
    <row r="1124" spans="1:25" x14ac:dyDescent="0.25">
      <c r="A1124" s="8"/>
      <c r="B1124" s="8"/>
      <c r="C1124" s="8"/>
      <c r="D1124" s="8"/>
      <c r="E1124" s="29">
        <v>6118102</v>
      </c>
      <c r="F1124" s="30" t="s">
        <v>1094</v>
      </c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8"/>
      <c r="U1124" s="8"/>
      <c r="V1124" s="8"/>
      <c r="W1124" s="34"/>
      <c r="X1124" s="8"/>
      <c r="Y1124" s="8"/>
    </row>
    <row r="1125" spans="1:25" x14ac:dyDescent="0.25">
      <c r="A1125" s="8"/>
      <c r="B1125" s="8"/>
      <c r="C1125" s="8"/>
      <c r="D1125" s="8"/>
      <c r="E1125" s="29">
        <v>6118103</v>
      </c>
      <c r="F1125" s="30" t="s">
        <v>1095</v>
      </c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8"/>
      <c r="U1125" s="8"/>
      <c r="V1125" s="8"/>
      <c r="W1125" s="34"/>
      <c r="X1125" s="8"/>
      <c r="Y1125" s="8"/>
    </row>
    <row r="1126" spans="1:25" x14ac:dyDescent="0.25">
      <c r="A1126" s="8"/>
      <c r="B1126" s="8"/>
      <c r="C1126" s="8"/>
      <c r="D1126" s="8"/>
      <c r="E1126" s="29">
        <v>6118104</v>
      </c>
      <c r="F1126" s="30" t="s">
        <v>1096</v>
      </c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8"/>
      <c r="U1126" s="8"/>
      <c r="V1126" s="8"/>
      <c r="W1126" s="34"/>
      <c r="X1126" s="8"/>
      <c r="Y1126" s="8"/>
    </row>
    <row r="1127" spans="1:25" x14ac:dyDescent="0.25">
      <c r="A1127" s="8"/>
      <c r="B1127" s="8"/>
      <c r="C1127" s="8"/>
      <c r="D1127" s="8"/>
      <c r="E1127" s="29">
        <v>6118105</v>
      </c>
      <c r="F1127" s="30" t="s">
        <v>1097</v>
      </c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8"/>
      <c r="U1127" s="8"/>
      <c r="V1127" s="8"/>
      <c r="W1127" s="34"/>
      <c r="X1127" s="8"/>
      <c r="Y1127" s="8"/>
    </row>
    <row r="1128" spans="1:25" x14ac:dyDescent="0.25">
      <c r="A1128" s="8"/>
      <c r="B1128" s="8"/>
      <c r="C1128" s="8"/>
      <c r="D1128" s="8"/>
      <c r="E1128" s="29">
        <v>6118106</v>
      </c>
      <c r="F1128" s="30" t="s">
        <v>1098</v>
      </c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8"/>
      <c r="U1128" s="8"/>
      <c r="V1128" s="8"/>
      <c r="W1128" s="34"/>
      <c r="X1128" s="8"/>
      <c r="Y1128" s="8"/>
    </row>
    <row r="1129" spans="1:25" x14ac:dyDescent="0.25">
      <c r="A1129" s="8"/>
      <c r="B1129" s="8"/>
      <c r="C1129" s="8"/>
      <c r="D1129" s="8"/>
      <c r="E1129" s="29">
        <v>6118107</v>
      </c>
      <c r="F1129" s="30" t="s">
        <v>1099</v>
      </c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8"/>
      <c r="U1129" s="8"/>
      <c r="V1129" s="8"/>
      <c r="W1129" s="34"/>
      <c r="X1129" s="8"/>
      <c r="Y1129" s="8"/>
    </row>
    <row r="1130" spans="1:25" x14ac:dyDescent="0.25">
      <c r="A1130" s="8"/>
      <c r="B1130" s="8"/>
      <c r="C1130" s="8"/>
      <c r="D1130" s="8"/>
      <c r="E1130" s="29">
        <v>6118108</v>
      </c>
      <c r="F1130" s="30" t="s">
        <v>1100</v>
      </c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8"/>
      <c r="U1130" s="8"/>
      <c r="V1130" s="8"/>
      <c r="W1130" s="34"/>
      <c r="X1130" s="8"/>
      <c r="Y1130" s="8"/>
    </row>
    <row r="1131" spans="1:25" x14ac:dyDescent="0.25">
      <c r="A1131" s="8"/>
      <c r="B1131" s="8"/>
      <c r="C1131" s="8"/>
      <c r="D1131" s="8"/>
      <c r="E1131" s="29">
        <v>6118109</v>
      </c>
      <c r="F1131" s="30" t="s">
        <v>1101</v>
      </c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8"/>
      <c r="U1131" s="8"/>
      <c r="V1131" s="8"/>
      <c r="W1131" s="34"/>
      <c r="X1131" s="8"/>
      <c r="Y1131" s="8"/>
    </row>
    <row r="1132" spans="1:25" x14ac:dyDescent="0.25">
      <c r="A1132" s="8"/>
      <c r="B1132" s="8"/>
      <c r="C1132" s="8"/>
      <c r="D1132" s="8"/>
      <c r="E1132" s="29">
        <v>6118110</v>
      </c>
      <c r="F1132" s="30" t="s">
        <v>1102</v>
      </c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8"/>
      <c r="U1132" s="8"/>
      <c r="V1132" s="8"/>
      <c r="W1132" s="34"/>
      <c r="X1132" s="8"/>
      <c r="Y1132" s="8"/>
    </row>
    <row r="1133" spans="1:25" x14ac:dyDescent="0.25">
      <c r="A1133" s="8"/>
      <c r="B1133" s="8"/>
      <c r="C1133" s="8"/>
      <c r="D1133" s="8"/>
      <c r="E1133" s="29">
        <v>6118111</v>
      </c>
      <c r="F1133" s="30" t="s">
        <v>1103</v>
      </c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8"/>
      <c r="U1133" s="8"/>
      <c r="V1133" s="8"/>
      <c r="W1133" s="34"/>
      <c r="X1133" s="8"/>
      <c r="Y1133" s="8"/>
    </row>
    <row r="1134" spans="1:25" x14ac:dyDescent="0.25">
      <c r="A1134" s="8"/>
      <c r="B1134" s="8"/>
      <c r="C1134" s="8"/>
      <c r="D1134" s="8"/>
      <c r="E1134" s="29">
        <v>6118112</v>
      </c>
      <c r="F1134" s="30" t="s">
        <v>1104</v>
      </c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8"/>
      <c r="U1134" s="8"/>
      <c r="V1134" s="8"/>
      <c r="W1134" s="34"/>
      <c r="X1134" s="8"/>
      <c r="Y1134" s="8"/>
    </row>
    <row r="1135" spans="1:25" x14ac:dyDescent="0.25">
      <c r="A1135" s="8"/>
      <c r="B1135" s="8"/>
      <c r="C1135" s="8"/>
      <c r="D1135" s="8"/>
      <c r="E1135" s="29">
        <v>6122100</v>
      </c>
      <c r="F1135" s="30" t="s">
        <v>1105</v>
      </c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8"/>
      <c r="U1135" s="8"/>
      <c r="V1135" s="8"/>
      <c r="W1135" s="34"/>
      <c r="X1135" s="8"/>
      <c r="Y1135" s="8"/>
    </row>
    <row r="1136" spans="1:25" x14ac:dyDescent="0.25">
      <c r="A1136" s="8"/>
      <c r="B1136" s="8"/>
      <c r="C1136" s="8"/>
      <c r="D1136" s="8"/>
      <c r="E1136" s="29">
        <v>6125100</v>
      </c>
      <c r="F1136" s="30" t="s">
        <v>1106</v>
      </c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8"/>
      <c r="U1136" s="8"/>
      <c r="V1136" s="8"/>
      <c r="W1136" s="34"/>
      <c r="X1136" s="8"/>
      <c r="Y1136" s="8"/>
    </row>
    <row r="1137" spans="1:25" x14ac:dyDescent="0.25">
      <c r="A1137" s="8"/>
      <c r="B1137" s="8"/>
      <c r="C1137" s="8"/>
      <c r="D1137" s="8"/>
      <c r="E1137" s="29">
        <v>6132001</v>
      </c>
      <c r="F1137" s="30" t="s">
        <v>1107</v>
      </c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8"/>
      <c r="U1137" s="8"/>
      <c r="V1137" s="8"/>
      <c r="W1137" s="34"/>
      <c r="X1137" s="8"/>
      <c r="Y1137" s="8"/>
    </row>
    <row r="1138" spans="1:25" x14ac:dyDescent="0.25">
      <c r="A1138" s="8"/>
      <c r="B1138" s="8"/>
      <c r="C1138" s="8"/>
      <c r="D1138" s="8"/>
      <c r="E1138" s="29">
        <v>6132100</v>
      </c>
      <c r="F1138" s="30" t="s">
        <v>1108</v>
      </c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8"/>
      <c r="U1138" s="8"/>
      <c r="V1138" s="8"/>
      <c r="W1138" s="34"/>
      <c r="X1138" s="8"/>
      <c r="Y1138" s="8"/>
    </row>
    <row r="1139" spans="1:25" x14ac:dyDescent="0.25">
      <c r="A1139" s="8"/>
      <c r="B1139" s="8"/>
      <c r="C1139" s="8"/>
      <c r="D1139" s="8"/>
      <c r="E1139" s="29">
        <v>6132101</v>
      </c>
      <c r="F1139" s="30" t="s">
        <v>1109</v>
      </c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8"/>
      <c r="U1139" s="8"/>
      <c r="V1139" s="8"/>
      <c r="W1139" s="34"/>
      <c r="X1139" s="8"/>
      <c r="Y1139" s="8"/>
    </row>
    <row r="1140" spans="1:25" x14ac:dyDescent="0.25">
      <c r="A1140" s="8"/>
      <c r="B1140" s="8"/>
      <c r="C1140" s="8"/>
      <c r="D1140" s="8"/>
      <c r="E1140" s="29">
        <v>6135100</v>
      </c>
      <c r="F1140" s="30" t="s">
        <v>1110</v>
      </c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8"/>
      <c r="U1140" s="8"/>
      <c r="V1140" s="8"/>
      <c r="W1140" s="34"/>
      <c r="X1140" s="8"/>
      <c r="Y1140" s="8"/>
    </row>
    <row r="1141" spans="1:25" x14ac:dyDescent="0.25">
      <c r="A1141" s="8"/>
      <c r="B1141" s="8"/>
      <c r="C1141" s="8"/>
      <c r="D1141" s="8"/>
      <c r="E1141" s="29">
        <v>6135101</v>
      </c>
      <c r="F1141" s="30" t="s">
        <v>1111</v>
      </c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8"/>
      <c r="U1141" s="8"/>
      <c r="V1141" s="8"/>
      <c r="W1141" s="34"/>
      <c r="X1141" s="8"/>
      <c r="Y1141" s="8"/>
    </row>
    <row r="1142" spans="1:25" x14ac:dyDescent="0.25">
      <c r="A1142" s="8"/>
      <c r="B1142" s="8"/>
      <c r="C1142" s="8"/>
      <c r="D1142" s="8"/>
      <c r="E1142" s="29">
        <v>6135102</v>
      </c>
      <c r="F1142" s="30" t="s">
        <v>1112</v>
      </c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8"/>
      <c r="U1142" s="8"/>
      <c r="V1142" s="8"/>
      <c r="W1142" s="34"/>
      <c r="X1142" s="8"/>
      <c r="Y1142" s="8"/>
    </row>
    <row r="1143" spans="1:25" x14ac:dyDescent="0.25">
      <c r="A1143" s="8"/>
      <c r="B1143" s="8"/>
      <c r="C1143" s="8"/>
      <c r="D1143" s="8"/>
      <c r="E1143" s="29">
        <v>6135103</v>
      </c>
      <c r="F1143" s="30" t="s">
        <v>1113</v>
      </c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8"/>
      <c r="U1143" s="8"/>
      <c r="V1143" s="8"/>
      <c r="W1143" s="34"/>
      <c r="X1143" s="8"/>
      <c r="Y1143" s="8"/>
    </row>
    <row r="1144" spans="1:25" x14ac:dyDescent="0.25">
      <c r="A1144" s="8"/>
      <c r="B1144" s="8"/>
      <c r="C1144" s="8"/>
      <c r="D1144" s="8"/>
      <c r="E1144" s="29">
        <v>6135104</v>
      </c>
      <c r="F1144" s="30" t="s">
        <v>1114</v>
      </c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8"/>
      <c r="U1144" s="8"/>
      <c r="V1144" s="8"/>
      <c r="W1144" s="34"/>
      <c r="X1144" s="8"/>
      <c r="Y1144" s="8"/>
    </row>
    <row r="1145" spans="1:25" x14ac:dyDescent="0.25">
      <c r="A1145" s="8"/>
      <c r="B1145" s="8"/>
      <c r="C1145" s="8"/>
      <c r="D1145" s="8"/>
      <c r="E1145" s="29">
        <v>6135105</v>
      </c>
      <c r="F1145" s="30" t="s">
        <v>1115</v>
      </c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8"/>
      <c r="U1145" s="8"/>
      <c r="V1145" s="8"/>
      <c r="W1145" s="34"/>
      <c r="X1145" s="8"/>
      <c r="Y1145" s="8"/>
    </row>
    <row r="1146" spans="1:25" x14ac:dyDescent="0.25">
      <c r="A1146" s="8"/>
      <c r="B1146" s="8"/>
      <c r="C1146" s="8"/>
      <c r="D1146" s="8"/>
      <c r="E1146" s="29">
        <v>6135106</v>
      </c>
      <c r="F1146" s="30" t="s">
        <v>1116</v>
      </c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8"/>
      <c r="U1146" s="8"/>
      <c r="V1146" s="8"/>
      <c r="W1146" s="34"/>
      <c r="X1146" s="8"/>
      <c r="Y1146" s="8"/>
    </row>
    <row r="1147" spans="1:25" x14ac:dyDescent="0.25">
      <c r="A1147" s="8"/>
      <c r="B1147" s="8"/>
      <c r="C1147" s="8"/>
      <c r="D1147" s="8"/>
      <c r="E1147" s="29">
        <v>6135107</v>
      </c>
      <c r="F1147" s="30" t="s">
        <v>1117</v>
      </c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8"/>
      <c r="U1147" s="8"/>
      <c r="V1147" s="8"/>
      <c r="W1147" s="34"/>
      <c r="X1147" s="8"/>
      <c r="Y1147" s="8"/>
    </row>
    <row r="1148" spans="1:25" x14ac:dyDescent="0.25">
      <c r="A1148" s="8"/>
      <c r="B1148" s="8"/>
      <c r="C1148" s="8"/>
      <c r="D1148" s="8"/>
      <c r="E1148" s="29">
        <v>6135108</v>
      </c>
      <c r="F1148" s="30" t="s">
        <v>1118</v>
      </c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8"/>
      <c r="U1148" s="8"/>
      <c r="V1148" s="8"/>
      <c r="W1148" s="34"/>
      <c r="X1148" s="8"/>
      <c r="Y1148" s="8"/>
    </row>
    <row r="1149" spans="1:25" x14ac:dyDescent="0.25">
      <c r="A1149" s="8"/>
      <c r="B1149" s="8"/>
      <c r="C1149" s="8"/>
      <c r="D1149" s="8"/>
      <c r="E1149" s="29">
        <v>6135109</v>
      </c>
      <c r="F1149" s="30" t="s">
        <v>1119</v>
      </c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8"/>
      <c r="U1149" s="8"/>
      <c r="V1149" s="8"/>
      <c r="W1149" s="34"/>
      <c r="X1149" s="8"/>
      <c r="Y1149" s="8"/>
    </row>
    <row r="1150" spans="1:25" x14ac:dyDescent="0.25">
      <c r="A1150" s="8"/>
      <c r="B1150" s="8"/>
      <c r="C1150" s="8"/>
      <c r="D1150" s="8"/>
      <c r="E1150" s="29">
        <v>6135110</v>
      </c>
      <c r="F1150" s="30" t="s">
        <v>1120</v>
      </c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8"/>
      <c r="U1150" s="8"/>
      <c r="V1150" s="8"/>
      <c r="W1150" s="34"/>
      <c r="X1150" s="8"/>
      <c r="Y1150" s="8"/>
    </row>
    <row r="1151" spans="1:25" x14ac:dyDescent="0.25">
      <c r="A1151" s="8"/>
      <c r="B1151" s="8"/>
      <c r="C1151" s="8"/>
      <c r="D1151" s="8"/>
      <c r="E1151" s="29">
        <v>6136100</v>
      </c>
      <c r="F1151" s="30" t="s">
        <v>1121</v>
      </c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8"/>
      <c r="U1151" s="8"/>
      <c r="V1151" s="8"/>
      <c r="W1151" s="34"/>
      <c r="X1151" s="8"/>
      <c r="Y1151" s="8"/>
    </row>
    <row r="1152" spans="1:25" x14ac:dyDescent="0.25">
      <c r="A1152" s="8"/>
      <c r="B1152" s="8"/>
      <c r="C1152" s="8"/>
      <c r="D1152" s="8"/>
      <c r="E1152" s="29">
        <v>6142001</v>
      </c>
      <c r="F1152" s="30" t="s">
        <v>1122</v>
      </c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8"/>
      <c r="U1152" s="8"/>
      <c r="V1152" s="8"/>
      <c r="W1152" s="34"/>
      <c r="X1152" s="8"/>
      <c r="Y1152" s="8"/>
    </row>
    <row r="1153" spans="1:25" x14ac:dyDescent="0.25">
      <c r="A1153" s="8"/>
      <c r="B1153" s="8"/>
      <c r="C1153" s="8"/>
      <c r="D1153" s="8"/>
      <c r="E1153" s="29">
        <v>6142100</v>
      </c>
      <c r="F1153" s="30" t="s">
        <v>1123</v>
      </c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8"/>
      <c r="U1153" s="8"/>
      <c r="V1153" s="8"/>
      <c r="W1153" s="34"/>
      <c r="X1153" s="8"/>
      <c r="Y1153" s="8"/>
    </row>
    <row r="1154" spans="1:25" x14ac:dyDescent="0.25">
      <c r="A1154" s="8"/>
      <c r="B1154" s="8"/>
      <c r="C1154" s="8"/>
      <c r="D1154" s="8"/>
      <c r="E1154" s="29">
        <v>6151090</v>
      </c>
      <c r="F1154" s="30" t="s">
        <v>1124</v>
      </c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8"/>
      <c r="U1154" s="8"/>
      <c r="V1154" s="8"/>
      <c r="W1154" s="34"/>
      <c r="X1154" s="8"/>
      <c r="Y1154" s="8"/>
    </row>
    <row r="1155" spans="1:25" x14ac:dyDescent="0.25">
      <c r="A1155" s="8"/>
      <c r="B1155" s="8"/>
      <c r="C1155" s="8"/>
      <c r="D1155" s="8"/>
      <c r="E1155" s="29">
        <v>6152001</v>
      </c>
      <c r="F1155" s="30" t="s">
        <v>1125</v>
      </c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8"/>
      <c r="U1155" s="8"/>
      <c r="V1155" s="8"/>
      <c r="W1155" s="34"/>
      <c r="X1155" s="8"/>
      <c r="Y1155" s="8"/>
    </row>
    <row r="1156" spans="1:25" x14ac:dyDescent="0.25">
      <c r="A1156" s="8"/>
      <c r="B1156" s="8"/>
      <c r="C1156" s="8"/>
      <c r="D1156" s="8"/>
      <c r="E1156" s="29">
        <v>6152002</v>
      </c>
      <c r="F1156" s="30" t="s">
        <v>1126</v>
      </c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8"/>
      <c r="U1156" s="8"/>
      <c r="V1156" s="8"/>
      <c r="W1156" s="34"/>
      <c r="X1156" s="8"/>
      <c r="Y1156" s="8"/>
    </row>
    <row r="1157" spans="1:25" x14ac:dyDescent="0.25">
      <c r="A1157" s="8"/>
      <c r="B1157" s="8"/>
      <c r="C1157" s="8"/>
      <c r="D1157" s="8"/>
      <c r="E1157" s="29">
        <v>6152003</v>
      </c>
      <c r="F1157" s="30" t="s">
        <v>1127</v>
      </c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8"/>
      <c r="U1157" s="8"/>
      <c r="V1157" s="8"/>
      <c r="W1157" s="34"/>
      <c r="X1157" s="8"/>
      <c r="Y1157" s="8"/>
    </row>
    <row r="1158" spans="1:25" x14ac:dyDescent="0.25">
      <c r="A1158" s="8"/>
      <c r="B1158" s="8"/>
      <c r="C1158" s="8"/>
      <c r="D1158" s="8"/>
      <c r="E1158" s="29">
        <v>6152004</v>
      </c>
      <c r="F1158" s="30" t="s">
        <v>1128</v>
      </c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8"/>
      <c r="U1158" s="8"/>
      <c r="V1158" s="8"/>
      <c r="W1158" s="34"/>
      <c r="X1158" s="8"/>
      <c r="Y1158" s="8"/>
    </row>
    <row r="1159" spans="1:25" x14ac:dyDescent="0.25">
      <c r="A1159" s="8"/>
      <c r="B1159" s="8"/>
      <c r="C1159" s="8"/>
      <c r="D1159" s="8"/>
      <c r="E1159" s="29">
        <v>6152100</v>
      </c>
      <c r="F1159" s="30" t="s">
        <v>1129</v>
      </c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8"/>
      <c r="U1159" s="8"/>
      <c r="V1159" s="8"/>
      <c r="W1159" s="34"/>
      <c r="X1159" s="8"/>
      <c r="Y1159" s="8"/>
    </row>
    <row r="1160" spans="1:25" x14ac:dyDescent="0.25">
      <c r="A1160" s="8"/>
      <c r="B1160" s="8"/>
      <c r="C1160" s="8"/>
      <c r="D1160" s="8"/>
      <c r="E1160" s="29">
        <v>6155001</v>
      </c>
      <c r="F1160" s="30" t="s">
        <v>1130</v>
      </c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8"/>
      <c r="U1160" s="8"/>
      <c r="V1160" s="8"/>
      <c r="W1160" s="34"/>
      <c r="X1160" s="8"/>
      <c r="Y1160" s="8"/>
    </row>
    <row r="1161" spans="1:25" x14ac:dyDescent="0.25">
      <c r="A1161" s="8"/>
      <c r="B1161" s="8"/>
      <c r="C1161" s="8"/>
      <c r="D1161" s="8"/>
      <c r="E1161" s="29">
        <v>6155002</v>
      </c>
      <c r="F1161" s="30" t="s">
        <v>1131</v>
      </c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8"/>
      <c r="U1161" s="8"/>
      <c r="V1161" s="8"/>
      <c r="W1161" s="34"/>
      <c r="X1161" s="8"/>
      <c r="Y1161" s="8"/>
    </row>
    <row r="1162" spans="1:25" x14ac:dyDescent="0.25">
      <c r="A1162" s="8"/>
      <c r="B1162" s="8"/>
      <c r="C1162" s="8"/>
      <c r="D1162" s="8"/>
      <c r="E1162" s="29">
        <v>6155011</v>
      </c>
      <c r="F1162" s="30" t="s">
        <v>1132</v>
      </c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8"/>
      <c r="U1162" s="8"/>
      <c r="V1162" s="8"/>
      <c r="W1162" s="34"/>
      <c r="X1162" s="8"/>
      <c r="Y1162" s="8"/>
    </row>
    <row r="1163" spans="1:25" x14ac:dyDescent="0.25">
      <c r="A1163" s="8"/>
      <c r="B1163" s="8"/>
      <c r="C1163" s="8"/>
      <c r="D1163" s="8"/>
      <c r="E1163" s="29">
        <v>6155012</v>
      </c>
      <c r="F1163" s="30" t="s">
        <v>1133</v>
      </c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8"/>
      <c r="U1163" s="8"/>
      <c r="V1163" s="8"/>
      <c r="W1163" s="34"/>
      <c r="X1163" s="8"/>
      <c r="Y1163" s="8"/>
    </row>
    <row r="1164" spans="1:25" x14ac:dyDescent="0.25">
      <c r="A1164" s="8"/>
      <c r="B1164" s="8"/>
      <c r="C1164" s="8"/>
      <c r="D1164" s="8"/>
      <c r="E1164" s="29">
        <v>6155021</v>
      </c>
      <c r="F1164" s="30" t="s">
        <v>1134</v>
      </c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8"/>
      <c r="U1164" s="8"/>
      <c r="V1164" s="8"/>
      <c r="W1164" s="34"/>
      <c r="X1164" s="8"/>
      <c r="Y1164" s="8"/>
    </row>
    <row r="1165" spans="1:25" x14ac:dyDescent="0.25">
      <c r="A1165" s="8"/>
      <c r="B1165" s="8"/>
      <c r="C1165" s="8"/>
      <c r="D1165" s="8"/>
      <c r="E1165" s="29">
        <v>6155031</v>
      </c>
      <c r="F1165" s="30" t="s">
        <v>1135</v>
      </c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8"/>
      <c r="U1165" s="8"/>
      <c r="V1165" s="8"/>
      <c r="W1165" s="34"/>
      <c r="X1165" s="8"/>
      <c r="Y1165" s="8"/>
    </row>
    <row r="1166" spans="1:25" x14ac:dyDescent="0.25">
      <c r="A1166" s="8"/>
      <c r="B1166" s="8"/>
      <c r="C1166" s="8"/>
      <c r="D1166" s="8"/>
      <c r="E1166" s="29">
        <v>6155090</v>
      </c>
      <c r="F1166" s="30" t="s">
        <v>1136</v>
      </c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8"/>
      <c r="U1166" s="8"/>
      <c r="V1166" s="8"/>
      <c r="W1166" s="34"/>
      <c r="X1166" s="8"/>
      <c r="Y1166" s="8"/>
    </row>
    <row r="1167" spans="1:25" x14ac:dyDescent="0.25">
      <c r="A1167" s="8"/>
      <c r="B1167" s="8"/>
      <c r="C1167" s="8"/>
      <c r="D1167" s="8"/>
      <c r="E1167" s="29">
        <v>6155100</v>
      </c>
      <c r="F1167" s="30" t="s">
        <v>1137</v>
      </c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8"/>
      <c r="U1167" s="8"/>
      <c r="V1167" s="8"/>
      <c r="W1167" s="34"/>
      <c r="X1167" s="8"/>
      <c r="Y1167" s="8"/>
    </row>
    <row r="1168" spans="1:25" x14ac:dyDescent="0.25">
      <c r="A1168" s="8"/>
      <c r="B1168" s="8"/>
      <c r="C1168" s="8"/>
      <c r="D1168" s="8"/>
      <c r="E1168" s="29">
        <v>6155101</v>
      </c>
      <c r="F1168" s="30" t="s">
        <v>1138</v>
      </c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8"/>
      <c r="U1168" s="8"/>
      <c r="V1168" s="8"/>
      <c r="W1168" s="34"/>
      <c r="X1168" s="8"/>
      <c r="Y1168" s="8"/>
    </row>
    <row r="1169" spans="1:25" x14ac:dyDescent="0.25">
      <c r="A1169" s="8"/>
      <c r="B1169" s="8"/>
      <c r="C1169" s="8"/>
      <c r="D1169" s="8"/>
      <c r="E1169" s="29">
        <v>6155102</v>
      </c>
      <c r="F1169" s="30" t="s">
        <v>1139</v>
      </c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8"/>
      <c r="U1169" s="8"/>
      <c r="V1169" s="8"/>
      <c r="W1169" s="34"/>
      <c r="X1169" s="8"/>
      <c r="Y1169" s="8"/>
    </row>
    <row r="1170" spans="1:25" x14ac:dyDescent="0.25">
      <c r="A1170" s="8"/>
      <c r="B1170" s="8"/>
      <c r="C1170" s="8"/>
      <c r="D1170" s="8"/>
      <c r="E1170" s="29">
        <v>6155132</v>
      </c>
      <c r="F1170" s="30" t="s">
        <v>1140</v>
      </c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8"/>
      <c r="U1170" s="8"/>
      <c r="V1170" s="8"/>
      <c r="W1170" s="34"/>
      <c r="X1170" s="8"/>
      <c r="Y1170" s="8"/>
    </row>
    <row r="1171" spans="1:25" x14ac:dyDescent="0.25">
      <c r="A1171" s="8"/>
      <c r="B1171" s="8"/>
      <c r="C1171" s="8"/>
      <c r="D1171" s="8"/>
      <c r="E1171" s="29">
        <v>6155133</v>
      </c>
      <c r="F1171" s="30" t="s">
        <v>1141</v>
      </c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8"/>
      <c r="U1171" s="8"/>
      <c r="V1171" s="8"/>
      <c r="W1171" s="34"/>
      <c r="X1171" s="8"/>
      <c r="Y1171" s="8"/>
    </row>
    <row r="1172" spans="1:25" x14ac:dyDescent="0.25">
      <c r="A1172" s="8"/>
      <c r="B1172" s="8"/>
      <c r="C1172" s="8"/>
      <c r="D1172" s="8"/>
      <c r="E1172" s="29">
        <v>6161100</v>
      </c>
      <c r="F1172" s="30" t="s">
        <v>1142</v>
      </c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8"/>
      <c r="U1172" s="8"/>
      <c r="V1172" s="8"/>
      <c r="W1172" s="34"/>
      <c r="X1172" s="8"/>
      <c r="Y1172" s="8"/>
    </row>
    <row r="1173" spans="1:25" x14ac:dyDescent="0.25">
      <c r="A1173" s="8"/>
      <c r="B1173" s="8"/>
      <c r="C1173" s="8"/>
      <c r="D1173" s="8"/>
      <c r="E1173" s="29">
        <v>6163100</v>
      </c>
      <c r="F1173" s="30" t="s">
        <v>1143</v>
      </c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8"/>
      <c r="U1173" s="8"/>
      <c r="V1173" s="8"/>
      <c r="W1173" s="34"/>
      <c r="X1173" s="8"/>
      <c r="Y1173" s="8"/>
    </row>
    <row r="1174" spans="1:25" x14ac:dyDescent="0.25">
      <c r="A1174" s="8"/>
      <c r="B1174" s="8"/>
      <c r="C1174" s="8"/>
      <c r="D1174" s="8"/>
      <c r="E1174" s="29">
        <v>6163101</v>
      </c>
      <c r="F1174" s="30" t="s">
        <v>1144</v>
      </c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8"/>
      <c r="U1174" s="8"/>
      <c r="V1174" s="8"/>
      <c r="W1174" s="34"/>
      <c r="X1174" s="8"/>
      <c r="Y1174" s="8"/>
    </row>
    <row r="1175" spans="1:25" x14ac:dyDescent="0.25">
      <c r="A1175" s="8"/>
      <c r="B1175" s="8"/>
      <c r="C1175" s="8"/>
      <c r="D1175" s="8"/>
      <c r="E1175" s="29">
        <v>6163102</v>
      </c>
      <c r="F1175" s="30" t="s">
        <v>1145</v>
      </c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8"/>
      <c r="U1175" s="8"/>
      <c r="V1175" s="8"/>
      <c r="W1175" s="34"/>
      <c r="X1175" s="8"/>
      <c r="Y1175" s="8"/>
    </row>
    <row r="1176" spans="1:25" x14ac:dyDescent="0.25">
      <c r="A1176" s="8"/>
      <c r="B1176" s="8"/>
      <c r="C1176" s="8"/>
      <c r="D1176" s="8"/>
      <c r="E1176" s="29">
        <v>6163103</v>
      </c>
      <c r="F1176" s="30" t="s">
        <v>1146</v>
      </c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8"/>
      <c r="U1176" s="8"/>
      <c r="V1176" s="8"/>
      <c r="W1176" s="34"/>
      <c r="X1176" s="8"/>
      <c r="Y1176" s="8"/>
    </row>
    <row r="1177" spans="1:25" x14ac:dyDescent="0.25">
      <c r="A1177" s="8"/>
      <c r="B1177" s="8"/>
      <c r="C1177" s="8"/>
      <c r="D1177" s="8"/>
      <c r="E1177" s="29">
        <v>6163104</v>
      </c>
      <c r="F1177" s="30" t="s">
        <v>1147</v>
      </c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8"/>
      <c r="U1177" s="8"/>
      <c r="V1177" s="8"/>
      <c r="W1177" s="34"/>
      <c r="X1177" s="8"/>
      <c r="Y1177" s="8"/>
    </row>
    <row r="1178" spans="1:25" x14ac:dyDescent="0.25">
      <c r="A1178" s="8"/>
      <c r="B1178" s="8"/>
      <c r="C1178" s="8"/>
      <c r="D1178" s="8"/>
      <c r="E1178" s="29">
        <v>6163105</v>
      </c>
      <c r="F1178" s="30" t="s">
        <v>1148</v>
      </c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8"/>
      <c r="U1178" s="8"/>
      <c r="V1178" s="8"/>
      <c r="W1178" s="34"/>
      <c r="X1178" s="8"/>
      <c r="Y1178" s="8"/>
    </row>
    <row r="1179" spans="1:25" x14ac:dyDescent="0.25">
      <c r="A1179" s="8"/>
      <c r="B1179" s="8"/>
      <c r="C1179" s="8"/>
      <c r="D1179" s="8"/>
      <c r="E1179" s="29">
        <v>6163106</v>
      </c>
      <c r="F1179" s="30" t="s">
        <v>1149</v>
      </c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8"/>
      <c r="U1179" s="8"/>
      <c r="V1179" s="8"/>
      <c r="W1179" s="34"/>
      <c r="X1179" s="8"/>
      <c r="Y1179" s="8"/>
    </row>
    <row r="1180" spans="1:25" x14ac:dyDescent="0.25">
      <c r="A1180" s="8"/>
      <c r="B1180" s="8"/>
      <c r="C1180" s="8"/>
      <c r="D1180" s="8"/>
      <c r="E1180" s="29">
        <v>6164100</v>
      </c>
      <c r="F1180" s="30" t="s">
        <v>1150</v>
      </c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8"/>
      <c r="U1180" s="8"/>
      <c r="V1180" s="8"/>
      <c r="W1180" s="34"/>
      <c r="X1180" s="8"/>
      <c r="Y1180" s="8"/>
    </row>
    <row r="1181" spans="1:25" x14ac:dyDescent="0.25">
      <c r="A1181" s="8"/>
      <c r="B1181" s="8"/>
      <c r="C1181" s="8"/>
      <c r="D1181" s="8"/>
      <c r="E1181" s="29">
        <v>6164101</v>
      </c>
      <c r="F1181" s="30" t="s">
        <v>1151</v>
      </c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8"/>
      <c r="U1181" s="8"/>
      <c r="V1181" s="8"/>
      <c r="W1181" s="34"/>
      <c r="X1181" s="8"/>
      <c r="Y1181" s="8"/>
    </row>
    <row r="1182" spans="1:25" x14ac:dyDescent="0.25">
      <c r="A1182" s="8"/>
      <c r="B1182" s="8"/>
      <c r="C1182" s="8"/>
      <c r="D1182" s="8"/>
      <c r="E1182" s="29">
        <v>6165100</v>
      </c>
      <c r="F1182" s="30" t="s">
        <v>1152</v>
      </c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8"/>
      <c r="U1182" s="8"/>
      <c r="V1182" s="8"/>
      <c r="W1182" s="34"/>
      <c r="X1182" s="8"/>
      <c r="Y1182" s="8"/>
    </row>
    <row r="1183" spans="1:25" x14ac:dyDescent="0.25">
      <c r="A1183" s="8"/>
      <c r="B1183" s="8"/>
      <c r="C1183" s="8"/>
      <c r="D1183" s="8"/>
      <c r="E1183" s="29">
        <v>6168100</v>
      </c>
      <c r="F1183" s="30" t="s">
        <v>1153</v>
      </c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8"/>
      <c r="U1183" s="8"/>
      <c r="V1183" s="8"/>
      <c r="W1183" s="34"/>
      <c r="X1183" s="8"/>
      <c r="Y1183" s="8"/>
    </row>
    <row r="1184" spans="1:25" x14ac:dyDescent="0.25">
      <c r="A1184" s="8"/>
      <c r="B1184" s="8"/>
      <c r="C1184" s="8"/>
      <c r="D1184" s="8"/>
      <c r="E1184" s="29">
        <v>6171100</v>
      </c>
      <c r="F1184" s="30" t="s">
        <v>1154</v>
      </c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8"/>
      <c r="U1184" s="8"/>
      <c r="V1184" s="8"/>
      <c r="W1184" s="34"/>
      <c r="X1184" s="8"/>
      <c r="Y1184" s="8"/>
    </row>
    <row r="1185" spans="1:25" x14ac:dyDescent="0.25">
      <c r="A1185" s="8"/>
      <c r="B1185" s="8"/>
      <c r="C1185" s="8"/>
      <c r="D1185" s="8"/>
      <c r="E1185" s="29">
        <v>6171101</v>
      </c>
      <c r="F1185" s="30" t="s">
        <v>1155</v>
      </c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8"/>
      <c r="U1185" s="8"/>
      <c r="V1185" s="8"/>
      <c r="W1185" s="34"/>
      <c r="X1185" s="8"/>
      <c r="Y1185" s="8"/>
    </row>
    <row r="1186" spans="1:25" x14ac:dyDescent="0.25">
      <c r="A1186" s="8"/>
      <c r="B1186" s="8"/>
      <c r="C1186" s="8"/>
      <c r="D1186" s="8"/>
      <c r="E1186" s="29">
        <v>6171102</v>
      </c>
      <c r="F1186" s="30" t="s">
        <v>1156</v>
      </c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8"/>
      <c r="U1186" s="8"/>
      <c r="V1186" s="8"/>
      <c r="W1186" s="34"/>
      <c r="X1186" s="8"/>
      <c r="Y1186" s="8"/>
    </row>
    <row r="1187" spans="1:25" x14ac:dyDescent="0.25">
      <c r="A1187" s="8"/>
      <c r="B1187" s="8"/>
      <c r="C1187" s="8"/>
      <c r="D1187" s="8"/>
      <c r="E1187" s="29">
        <v>6171300</v>
      </c>
      <c r="F1187" s="30" t="s">
        <v>1157</v>
      </c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8"/>
      <c r="U1187" s="8"/>
      <c r="V1187" s="8"/>
      <c r="W1187" s="34"/>
      <c r="X1187" s="8"/>
      <c r="Y1187" s="8"/>
    </row>
    <row r="1188" spans="1:25" x14ac:dyDescent="0.25">
      <c r="A1188" s="8"/>
      <c r="B1188" s="8"/>
      <c r="C1188" s="8"/>
      <c r="D1188" s="8"/>
      <c r="E1188" s="29">
        <v>6181001</v>
      </c>
      <c r="F1188" s="30" t="s">
        <v>1158</v>
      </c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8"/>
      <c r="U1188" s="8"/>
      <c r="V1188" s="8"/>
      <c r="W1188" s="34"/>
      <c r="X1188" s="8"/>
      <c r="Y1188" s="8"/>
    </row>
    <row r="1189" spans="1:25" x14ac:dyDescent="0.25">
      <c r="A1189" s="8"/>
      <c r="B1189" s="8"/>
      <c r="C1189" s="8"/>
      <c r="D1189" s="8"/>
      <c r="E1189" s="29">
        <v>6183100</v>
      </c>
      <c r="F1189" s="30" t="s">
        <v>1159</v>
      </c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8"/>
      <c r="U1189" s="8"/>
      <c r="V1189" s="8"/>
      <c r="W1189" s="34"/>
      <c r="X1189" s="8"/>
      <c r="Y1189" s="8"/>
    </row>
    <row r="1190" spans="1:25" x14ac:dyDescent="0.25">
      <c r="A1190" s="8"/>
      <c r="B1190" s="8"/>
      <c r="C1190" s="8"/>
      <c r="D1190" s="8"/>
      <c r="E1190" s="29">
        <v>6185001</v>
      </c>
      <c r="F1190" s="30" t="s">
        <v>1160</v>
      </c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8"/>
      <c r="U1190" s="8"/>
      <c r="V1190" s="8"/>
      <c r="W1190" s="34"/>
      <c r="X1190" s="8"/>
      <c r="Y1190" s="8"/>
    </row>
    <row r="1191" spans="1:25" x14ac:dyDescent="0.25">
      <c r="A1191" s="8"/>
      <c r="B1191" s="8"/>
      <c r="C1191" s="8"/>
      <c r="D1191" s="8"/>
      <c r="E1191" s="29">
        <v>6185002</v>
      </c>
      <c r="F1191" s="30" t="s">
        <v>1161</v>
      </c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8"/>
      <c r="U1191" s="8"/>
      <c r="V1191" s="8"/>
      <c r="W1191" s="34"/>
      <c r="X1191" s="8"/>
      <c r="Y1191" s="8"/>
    </row>
    <row r="1192" spans="1:25" x14ac:dyDescent="0.25">
      <c r="A1192" s="8"/>
      <c r="B1192" s="8"/>
      <c r="C1192" s="8"/>
      <c r="D1192" s="8"/>
      <c r="E1192" s="29">
        <v>6190100</v>
      </c>
      <c r="F1192" s="30" t="s">
        <v>1162</v>
      </c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8"/>
      <c r="U1192" s="8"/>
      <c r="V1192" s="8"/>
      <c r="W1192" s="34"/>
      <c r="X1192" s="8"/>
      <c r="Y1192" s="8"/>
    </row>
    <row r="1193" spans="1:25" x14ac:dyDescent="0.25">
      <c r="A1193" s="8"/>
      <c r="B1193" s="8"/>
      <c r="C1193" s="8"/>
      <c r="D1193" s="8"/>
      <c r="E1193" s="29">
        <v>6211100</v>
      </c>
      <c r="F1193" s="30" t="s">
        <v>1163</v>
      </c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8"/>
      <c r="U1193" s="8"/>
      <c r="V1193" s="8"/>
      <c r="W1193" s="34"/>
      <c r="X1193" s="8"/>
      <c r="Y1193" s="8"/>
    </row>
    <row r="1194" spans="1:25" x14ac:dyDescent="0.25">
      <c r="A1194" s="8"/>
      <c r="B1194" s="8"/>
      <c r="C1194" s="8"/>
      <c r="D1194" s="8"/>
      <c r="E1194" s="29">
        <v>6212100</v>
      </c>
      <c r="F1194" s="30" t="s">
        <v>1164</v>
      </c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8"/>
      <c r="U1194" s="8"/>
      <c r="V1194" s="8"/>
      <c r="W1194" s="34"/>
      <c r="X1194" s="8"/>
      <c r="Y1194" s="8"/>
    </row>
    <row r="1195" spans="1:25" x14ac:dyDescent="0.25">
      <c r="A1195" s="8"/>
      <c r="B1195" s="8"/>
      <c r="C1195" s="8"/>
      <c r="D1195" s="8"/>
      <c r="E1195" s="29">
        <v>6214100</v>
      </c>
      <c r="F1195" s="30" t="s">
        <v>1165</v>
      </c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8"/>
      <c r="U1195" s="8"/>
      <c r="V1195" s="8"/>
      <c r="W1195" s="34"/>
      <c r="X1195" s="8"/>
      <c r="Y1195" s="8"/>
    </row>
    <row r="1196" spans="1:25" x14ac:dyDescent="0.25">
      <c r="A1196" s="8"/>
      <c r="B1196" s="8"/>
      <c r="C1196" s="8"/>
      <c r="D1196" s="8"/>
      <c r="E1196" s="29">
        <v>6221100</v>
      </c>
      <c r="F1196" s="30" t="s">
        <v>1166</v>
      </c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8"/>
      <c r="U1196" s="8"/>
      <c r="V1196" s="8"/>
      <c r="W1196" s="34"/>
      <c r="X1196" s="8"/>
      <c r="Y1196" s="8"/>
    </row>
    <row r="1197" spans="1:25" x14ac:dyDescent="0.25">
      <c r="A1197" s="8"/>
      <c r="B1197" s="8"/>
      <c r="C1197" s="8"/>
      <c r="D1197" s="8"/>
      <c r="E1197" s="29">
        <v>6222120</v>
      </c>
      <c r="F1197" s="30" t="s">
        <v>1167</v>
      </c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8"/>
      <c r="U1197" s="8"/>
      <c r="V1197" s="8"/>
      <c r="W1197" s="34"/>
      <c r="X1197" s="8"/>
      <c r="Y1197" s="8"/>
    </row>
    <row r="1198" spans="1:25" x14ac:dyDescent="0.25">
      <c r="A1198" s="8"/>
      <c r="B1198" s="8"/>
      <c r="C1198" s="8"/>
      <c r="D1198" s="8"/>
      <c r="E1198" s="29">
        <v>6222121</v>
      </c>
      <c r="F1198" s="30" t="s">
        <v>1168</v>
      </c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8"/>
      <c r="U1198" s="8"/>
      <c r="V1198" s="8"/>
      <c r="W1198" s="34"/>
      <c r="X1198" s="8"/>
      <c r="Y1198" s="8"/>
    </row>
    <row r="1199" spans="1:25" x14ac:dyDescent="0.25">
      <c r="A1199" s="8"/>
      <c r="B1199" s="8"/>
      <c r="C1199" s="8"/>
      <c r="D1199" s="8"/>
      <c r="E1199" s="29">
        <v>6226001</v>
      </c>
      <c r="F1199" s="30" t="s">
        <v>1169</v>
      </c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8"/>
      <c r="U1199" s="8"/>
      <c r="V1199" s="8"/>
      <c r="W1199" s="34"/>
      <c r="X1199" s="8"/>
      <c r="Y1199" s="8"/>
    </row>
    <row r="1200" spans="1:25" x14ac:dyDescent="0.25">
      <c r="A1200" s="8"/>
      <c r="B1200" s="8"/>
      <c r="C1200" s="8"/>
      <c r="D1200" s="8"/>
      <c r="E1200" s="29">
        <v>6226002</v>
      </c>
      <c r="F1200" s="30" t="s">
        <v>1170</v>
      </c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8"/>
      <c r="U1200" s="8"/>
      <c r="V1200" s="8"/>
      <c r="W1200" s="34"/>
      <c r="X1200" s="8"/>
      <c r="Y1200" s="8"/>
    </row>
    <row r="1201" spans="1:25" x14ac:dyDescent="0.25">
      <c r="A1201" s="8"/>
      <c r="B1201" s="8"/>
      <c r="C1201" s="8"/>
      <c r="D1201" s="8"/>
      <c r="E1201" s="29">
        <v>6226003</v>
      </c>
      <c r="F1201" s="30" t="s">
        <v>1171</v>
      </c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8"/>
      <c r="U1201" s="8"/>
      <c r="V1201" s="8"/>
      <c r="W1201" s="34"/>
      <c r="X1201" s="8"/>
      <c r="Y1201" s="8"/>
    </row>
    <row r="1202" spans="1:25" x14ac:dyDescent="0.25">
      <c r="A1202" s="8"/>
      <c r="B1202" s="8"/>
      <c r="C1202" s="8"/>
      <c r="D1202" s="8"/>
      <c r="E1202" s="29">
        <v>6226004</v>
      </c>
      <c r="F1202" s="30" t="s">
        <v>1172</v>
      </c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8"/>
      <c r="U1202" s="8"/>
      <c r="V1202" s="8"/>
      <c r="W1202" s="34"/>
      <c r="X1202" s="8"/>
      <c r="Y1202" s="8"/>
    </row>
    <row r="1203" spans="1:25" x14ac:dyDescent="0.25">
      <c r="A1203" s="8"/>
      <c r="B1203" s="8"/>
      <c r="C1203" s="8"/>
      <c r="D1203" s="8"/>
      <c r="E1203" s="29">
        <v>6226100</v>
      </c>
      <c r="F1203" s="30" t="s">
        <v>1173</v>
      </c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8"/>
      <c r="U1203" s="8"/>
      <c r="V1203" s="8"/>
      <c r="W1203" s="34"/>
      <c r="X1203" s="8"/>
      <c r="Y1203" s="8"/>
    </row>
    <row r="1204" spans="1:25" x14ac:dyDescent="0.25">
      <c r="A1204" s="8"/>
      <c r="B1204" s="8"/>
      <c r="C1204" s="8"/>
      <c r="D1204" s="8"/>
      <c r="E1204" s="29">
        <v>6226101</v>
      </c>
      <c r="F1204" s="30" t="s">
        <v>1174</v>
      </c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8"/>
      <c r="U1204" s="8"/>
      <c r="V1204" s="8"/>
      <c r="W1204" s="34"/>
      <c r="X1204" s="8"/>
      <c r="Y1204" s="8"/>
    </row>
    <row r="1205" spans="1:25" x14ac:dyDescent="0.25">
      <c r="A1205" s="8"/>
      <c r="B1205" s="8"/>
      <c r="C1205" s="8"/>
      <c r="D1205" s="8"/>
      <c r="E1205" s="29">
        <v>6226102</v>
      </c>
      <c r="F1205" s="30" t="s">
        <v>1175</v>
      </c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8"/>
      <c r="U1205" s="8"/>
      <c r="V1205" s="8"/>
      <c r="W1205" s="34"/>
      <c r="X1205" s="8"/>
      <c r="Y1205" s="8"/>
    </row>
    <row r="1206" spans="1:25" x14ac:dyDescent="0.25">
      <c r="A1206" s="8"/>
      <c r="B1206" s="8"/>
      <c r="C1206" s="8"/>
      <c r="D1206" s="8"/>
      <c r="E1206" s="29">
        <v>6226103</v>
      </c>
      <c r="F1206" s="30" t="s">
        <v>1176</v>
      </c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8"/>
      <c r="U1206" s="8"/>
      <c r="V1206" s="8"/>
      <c r="W1206" s="34"/>
      <c r="X1206" s="8"/>
      <c r="Y1206" s="8"/>
    </row>
    <row r="1207" spans="1:25" x14ac:dyDescent="0.25">
      <c r="A1207" s="8"/>
      <c r="B1207" s="8"/>
      <c r="C1207" s="8"/>
      <c r="D1207" s="8"/>
      <c r="E1207" s="29">
        <v>6226104</v>
      </c>
      <c r="F1207" s="30" t="s">
        <v>1177</v>
      </c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8"/>
      <c r="U1207" s="8"/>
      <c r="V1207" s="8"/>
      <c r="W1207" s="34"/>
      <c r="X1207" s="8"/>
      <c r="Y1207" s="8"/>
    </row>
    <row r="1208" spans="1:25" x14ac:dyDescent="0.25">
      <c r="A1208" s="8"/>
      <c r="B1208" s="8"/>
      <c r="C1208" s="8"/>
      <c r="D1208" s="8"/>
      <c r="E1208" s="29">
        <v>6226105</v>
      </c>
      <c r="F1208" s="30" t="s">
        <v>1178</v>
      </c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8"/>
      <c r="U1208" s="8"/>
      <c r="V1208" s="8"/>
      <c r="W1208" s="34"/>
      <c r="X1208" s="8"/>
      <c r="Y1208" s="8"/>
    </row>
    <row r="1209" spans="1:25" x14ac:dyDescent="0.25">
      <c r="A1209" s="8"/>
      <c r="B1209" s="8"/>
      <c r="C1209" s="8"/>
      <c r="D1209" s="8"/>
      <c r="E1209" s="29">
        <v>6226106</v>
      </c>
      <c r="F1209" s="30" t="s">
        <v>1102</v>
      </c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8"/>
      <c r="U1209" s="8"/>
      <c r="V1209" s="8"/>
      <c r="W1209" s="34"/>
      <c r="X1209" s="8"/>
      <c r="Y1209" s="8"/>
    </row>
    <row r="1210" spans="1:25" x14ac:dyDescent="0.25">
      <c r="A1210" s="8"/>
      <c r="B1210" s="8"/>
      <c r="C1210" s="8"/>
      <c r="D1210" s="8"/>
      <c r="E1210" s="29">
        <v>6226109</v>
      </c>
      <c r="F1210" s="30" t="s">
        <v>1179</v>
      </c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8"/>
      <c r="U1210" s="8"/>
      <c r="V1210" s="8"/>
      <c r="W1210" s="34"/>
      <c r="X1210" s="8"/>
      <c r="Y1210" s="8"/>
    </row>
    <row r="1211" spans="1:25" x14ac:dyDescent="0.25">
      <c r="A1211" s="8"/>
      <c r="B1211" s="8"/>
      <c r="C1211" s="8"/>
      <c r="D1211" s="8"/>
      <c r="E1211" s="29">
        <v>6226110</v>
      </c>
      <c r="F1211" s="30" t="s">
        <v>1180</v>
      </c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8"/>
      <c r="U1211" s="8"/>
      <c r="V1211" s="8"/>
      <c r="W1211" s="34"/>
      <c r="X1211" s="8"/>
      <c r="Y1211" s="8"/>
    </row>
    <row r="1212" spans="1:25" x14ac:dyDescent="0.25">
      <c r="A1212" s="8"/>
      <c r="B1212" s="8"/>
      <c r="C1212" s="8"/>
      <c r="D1212" s="8"/>
      <c r="E1212" s="29">
        <v>6226111</v>
      </c>
      <c r="F1212" s="30" t="s">
        <v>1181</v>
      </c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8"/>
      <c r="U1212" s="8"/>
      <c r="V1212" s="8"/>
      <c r="W1212" s="34"/>
      <c r="X1212" s="8"/>
      <c r="Y1212" s="8"/>
    </row>
    <row r="1213" spans="1:25" x14ac:dyDescent="0.25">
      <c r="A1213" s="8"/>
      <c r="B1213" s="8"/>
      <c r="C1213" s="8"/>
      <c r="D1213" s="8"/>
      <c r="E1213" s="29">
        <v>6226112</v>
      </c>
      <c r="F1213" s="30" t="s">
        <v>1182</v>
      </c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8"/>
      <c r="U1213" s="8"/>
      <c r="V1213" s="8"/>
      <c r="W1213" s="34"/>
      <c r="X1213" s="8"/>
      <c r="Y1213" s="8"/>
    </row>
    <row r="1214" spans="1:25" x14ac:dyDescent="0.25">
      <c r="A1214" s="8"/>
      <c r="B1214" s="8"/>
      <c r="C1214" s="8"/>
      <c r="D1214" s="8"/>
      <c r="E1214" s="29">
        <v>6227100</v>
      </c>
      <c r="F1214" s="30" t="s">
        <v>1183</v>
      </c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8"/>
      <c r="U1214" s="8"/>
      <c r="V1214" s="8"/>
      <c r="W1214" s="34"/>
      <c r="X1214" s="8"/>
      <c r="Y1214" s="8"/>
    </row>
    <row r="1215" spans="1:25" x14ac:dyDescent="0.25">
      <c r="A1215" s="8"/>
      <c r="B1215" s="8"/>
      <c r="C1215" s="8"/>
      <c r="D1215" s="8"/>
      <c r="E1215" s="29">
        <v>6228100</v>
      </c>
      <c r="F1215" s="30" t="s">
        <v>1184</v>
      </c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8"/>
      <c r="U1215" s="8"/>
      <c r="V1215" s="8"/>
      <c r="W1215" s="34"/>
      <c r="X1215" s="8"/>
      <c r="Y1215" s="8"/>
    </row>
    <row r="1216" spans="1:25" x14ac:dyDescent="0.25">
      <c r="A1216" s="8"/>
      <c r="B1216" s="8"/>
      <c r="C1216" s="8"/>
      <c r="D1216" s="8"/>
      <c r="E1216" s="29">
        <v>6228101</v>
      </c>
      <c r="F1216" s="30" t="s">
        <v>1185</v>
      </c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8"/>
      <c r="U1216" s="8"/>
      <c r="V1216" s="8"/>
      <c r="W1216" s="34"/>
      <c r="X1216" s="8"/>
      <c r="Y1216" s="8"/>
    </row>
    <row r="1217" spans="1:25" x14ac:dyDescent="0.25">
      <c r="A1217" s="8"/>
      <c r="B1217" s="8"/>
      <c r="C1217" s="8"/>
      <c r="D1217" s="8"/>
      <c r="E1217" s="29">
        <v>6231100</v>
      </c>
      <c r="F1217" s="30" t="s">
        <v>1186</v>
      </c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8"/>
      <c r="U1217" s="8"/>
      <c r="V1217" s="8"/>
      <c r="W1217" s="34"/>
      <c r="X1217" s="8"/>
      <c r="Y1217" s="8"/>
    </row>
    <row r="1218" spans="1:25" x14ac:dyDescent="0.25">
      <c r="A1218" s="8"/>
      <c r="B1218" s="8"/>
      <c r="C1218" s="8"/>
      <c r="D1218" s="8"/>
      <c r="E1218" s="29">
        <v>6233100</v>
      </c>
      <c r="F1218" s="30" t="s">
        <v>1187</v>
      </c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8"/>
      <c r="U1218" s="8"/>
      <c r="V1218" s="8"/>
      <c r="W1218" s="34"/>
      <c r="X1218" s="8"/>
      <c r="Y1218" s="8"/>
    </row>
    <row r="1219" spans="1:25" x14ac:dyDescent="0.25">
      <c r="A1219" s="8"/>
      <c r="B1219" s="8"/>
      <c r="C1219" s="8"/>
      <c r="D1219" s="8"/>
      <c r="E1219" s="29">
        <v>6233101</v>
      </c>
      <c r="F1219" s="30" t="s">
        <v>1188</v>
      </c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8"/>
      <c r="U1219" s="8"/>
      <c r="V1219" s="8"/>
      <c r="W1219" s="34"/>
      <c r="X1219" s="8"/>
      <c r="Y1219" s="8"/>
    </row>
    <row r="1220" spans="1:25" x14ac:dyDescent="0.25">
      <c r="A1220" s="8"/>
      <c r="B1220" s="8"/>
      <c r="C1220" s="8"/>
      <c r="D1220" s="8"/>
      <c r="E1220" s="29">
        <v>6233102</v>
      </c>
      <c r="F1220" s="30" t="s">
        <v>1189</v>
      </c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8"/>
      <c r="U1220" s="8"/>
      <c r="V1220" s="8"/>
      <c r="W1220" s="34"/>
      <c r="X1220" s="8"/>
      <c r="Y1220" s="8"/>
    </row>
    <row r="1221" spans="1:25" x14ac:dyDescent="0.25">
      <c r="A1221" s="8"/>
      <c r="B1221" s="8"/>
      <c r="C1221" s="8"/>
      <c r="D1221" s="8"/>
      <c r="E1221" s="29">
        <v>6234100</v>
      </c>
      <c r="F1221" s="30" t="s">
        <v>1190</v>
      </c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8"/>
      <c r="U1221" s="8"/>
      <c r="V1221" s="8"/>
      <c r="W1221" s="34"/>
      <c r="X1221" s="8"/>
      <c r="Y1221" s="8"/>
    </row>
    <row r="1222" spans="1:25" x14ac:dyDescent="0.25">
      <c r="A1222" s="8"/>
      <c r="B1222" s="8"/>
      <c r="C1222" s="8"/>
      <c r="D1222" s="8"/>
      <c r="E1222" s="29">
        <v>6236100</v>
      </c>
      <c r="F1222" s="30" t="s">
        <v>1191</v>
      </c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8"/>
      <c r="U1222" s="8"/>
      <c r="V1222" s="8"/>
      <c r="W1222" s="34"/>
      <c r="X1222" s="8"/>
      <c r="Y1222" s="8"/>
    </row>
    <row r="1223" spans="1:25" x14ac:dyDescent="0.25">
      <c r="A1223" s="8"/>
      <c r="B1223" s="8"/>
      <c r="C1223" s="8"/>
      <c r="D1223" s="8"/>
      <c r="E1223" s="29">
        <v>6236101</v>
      </c>
      <c r="F1223" s="30" t="s">
        <v>1192</v>
      </c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8"/>
      <c r="U1223" s="8"/>
      <c r="V1223" s="8"/>
      <c r="W1223" s="34"/>
      <c r="X1223" s="8"/>
      <c r="Y1223" s="8"/>
    </row>
    <row r="1224" spans="1:25" x14ac:dyDescent="0.25">
      <c r="A1224" s="8"/>
      <c r="B1224" s="8"/>
      <c r="C1224" s="8"/>
      <c r="D1224" s="8"/>
      <c r="E1224" s="29">
        <v>6238100</v>
      </c>
      <c r="F1224" s="30" t="s">
        <v>1193</v>
      </c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8"/>
      <c r="U1224" s="8"/>
      <c r="V1224" s="8"/>
      <c r="W1224" s="34"/>
      <c r="X1224" s="8"/>
      <c r="Y1224" s="8"/>
    </row>
    <row r="1225" spans="1:25" x14ac:dyDescent="0.25">
      <c r="A1225" s="8"/>
      <c r="B1225" s="8"/>
      <c r="C1225" s="8"/>
      <c r="D1225" s="8"/>
      <c r="E1225" s="29">
        <v>6238101</v>
      </c>
      <c r="F1225" s="30" t="s">
        <v>1194</v>
      </c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8"/>
      <c r="U1225" s="8"/>
      <c r="V1225" s="8"/>
      <c r="W1225" s="34"/>
      <c r="X1225" s="8"/>
      <c r="Y1225" s="8"/>
    </row>
    <row r="1226" spans="1:25" x14ac:dyDescent="0.25">
      <c r="A1226" s="8"/>
      <c r="B1226" s="8"/>
      <c r="C1226" s="8"/>
      <c r="D1226" s="8"/>
      <c r="E1226" s="29">
        <v>6238102</v>
      </c>
      <c r="F1226" s="30" t="s">
        <v>1195</v>
      </c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8"/>
      <c r="U1226" s="8"/>
      <c r="V1226" s="8"/>
      <c r="W1226" s="34"/>
      <c r="X1226" s="8"/>
      <c r="Y1226" s="8"/>
    </row>
    <row r="1227" spans="1:25" x14ac:dyDescent="0.25">
      <c r="A1227" s="8"/>
      <c r="B1227" s="8"/>
      <c r="C1227" s="8"/>
      <c r="D1227" s="8"/>
      <c r="E1227" s="29">
        <v>6238103</v>
      </c>
      <c r="F1227" s="30" t="s">
        <v>1196</v>
      </c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8"/>
      <c r="U1227" s="8"/>
      <c r="V1227" s="8"/>
      <c r="W1227" s="34"/>
      <c r="X1227" s="8"/>
      <c r="Y1227" s="8"/>
    </row>
    <row r="1228" spans="1:25" x14ac:dyDescent="0.25">
      <c r="A1228" s="8"/>
      <c r="B1228" s="8"/>
      <c r="C1228" s="8"/>
      <c r="D1228" s="8"/>
      <c r="E1228" s="29">
        <v>6241001</v>
      </c>
      <c r="F1228" s="30" t="s">
        <v>1197</v>
      </c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8"/>
      <c r="U1228" s="8"/>
      <c r="V1228" s="8"/>
      <c r="W1228" s="34"/>
      <c r="X1228" s="8"/>
      <c r="Y1228" s="8"/>
    </row>
    <row r="1229" spans="1:25" x14ac:dyDescent="0.25">
      <c r="A1229" s="8"/>
      <c r="B1229" s="8"/>
      <c r="C1229" s="8"/>
      <c r="D1229" s="8"/>
      <c r="E1229" s="29">
        <v>6241101</v>
      </c>
      <c r="F1229" s="30" t="s">
        <v>1198</v>
      </c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8"/>
      <c r="U1229" s="8"/>
      <c r="V1229" s="8"/>
      <c r="W1229" s="34"/>
      <c r="X1229" s="8"/>
      <c r="Y1229" s="8"/>
    </row>
    <row r="1230" spans="1:25" x14ac:dyDescent="0.25">
      <c r="A1230" s="8"/>
      <c r="B1230" s="8"/>
      <c r="C1230" s="8"/>
      <c r="D1230" s="8"/>
      <c r="E1230" s="29">
        <v>6242001</v>
      </c>
      <c r="F1230" s="30" t="s">
        <v>1199</v>
      </c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8"/>
      <c r="U1230" s="8"/>
      <c r="V1230" s="8"/>
      <c r="W1230" s="34"/>
      <c r="X1230" s="8"/>
      <c r="Y1230" s="8"/>
    </row>
    <row r="1231" spans="1:25" x14ac:dyDescent="0.25">
      <c r="A1231" s="8"/>
      <c r="B1231" s="8"/>
      <c r="C1231" s="8"/>
      <c r="D1231" s="8"/>
      <c r="E1231" s="29">
        <v>6242002</v>
      </c>
      <c r="F1231" s="30" t="s">
        <v>1200</v>
      </c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8"/>
      <c r="U1231" s="8"/>
      <c r="V1231" s="8"/>
      <c r="W1231" s="34"/>
      <c r="X1231" s="8"/>
      <c r="Y1231" s="8"/>
    </row>
    <row r="1232" spans="1:25" x14ac:dyDescent="0.25">
      <c r="A1232" s="8"/>
      <c r="B1232" s="8"/>
      <c r="C1232" s="8"/>
      <c r="D1232" s="8"/>
      <c r="E1232" s="29">
        <v>6242003</v>
      </c>
      <c r="F1232" s="30" t="s">
        <v>1201</v>
      </c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8"/>
      <c r="U1232" s="8"/>
      <c r="V1232" s="8"/>
      <c r="W1232" s="34"/>
      <c r="X1232" s="8"/>
      <c r="Y1232" s="8"/>
    </row>
    <row r="1233" spans="1:25" x14ac:dyDescent="0.25">
      <c r="A1233" s="8"/>
      <c r="B1233" s="8"/>
      <c r="C1233" s="8"/>
      <c r="D1233" s="8"/>
      <c r="E1233" s="29">
        <v>6242104</v>
      </c>
      <c r="F1233" s="30" t="s">
        <v>1202</v>
      </c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8"/>
      <c r="U1233" s="8"/>
      <c r="V1233" s="8"/>
      <c r="W1233" s="34"/>
      <c r="X1233" s="8"/>
      <c r="Y1233" s="8"/>
    </row>
    <row r="1234" spans="1:25" x14ac:dyDescent="0.25">
      <c r="A1234" s="8"/>
      <c r="B1234" s="8"/>
      <c r="C1234" s="8"/>
      <c r="D1234" s="8"/>
      <c r="E1234" s="29">
        <v>6242190</v>
      </c>
      <c r="F1234" s="30" t="s">
        <v>1203</v>
      </c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8"/>
      <c r="U1234" s="8"/>
      <c r="V1234" s="8"/>
      <c r="W1234" s="34"/>
      <c r="X1234" s="8"/>
      <c r="Y1234" s="8"/>
    </row>
    <row r="1235" spans="1:25" x14ac:dyDescent="0.25">
      <c r="A1235" s="8"/>
      <c r="B1235" s="8"/>
      <c r="C1235" s="8"/>
      <c r="D1235" s="8"/>
      <c r="E1235" s="29">
        <v>6243001</v>
      </c>
      <c r="F1235" s="30" t="s">
        <v>1204</v>
      </c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8"/>
      <c r="U1235" s="8"/>
      <c r="V1235" s="8"/>
      <c r="W1235" s="34"/>
      <c r="X1235" s="8"/>
      <c r="Y1235" s="8"/>
    </row>
    <row r="1236" spans="1:25" x14ac:dyDescent="0.25">
      <c r="A1236" s="8"/>
      <c r="B1236" s="8"/>
      <c r="C1236" s="8"/>
      <c r="D1236" s="8"/>
      <c r="E1236" s="29">
        <v>6243100</v>
      </c>
      <c r="F1236" s="30" t="s">
        <v>1205</v>
      </c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8"/>
      <c r="U1236" s="8"/>
      <c r="V1236" s="8"/>
      <c r="W1236" s="34"/>
      <c r="X1236" s="8"/>
      <c r="Y1236" s="8"/>
    </row>
    <row r="1237" spans="1:25" x14ac:dyDescent="0.25">
      <c r="A1237" s="8"/>
      <c r="B1237" s="8"/>
      <c r="C1237" s="8"/>
      <c r="D1237" s="8"/>
      <c r="E1237" s="29">
        <v>6247100</v>
      </c>
      <c r="F1237" s="30" t="s">
        <v>1206</v>
      </c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8"/>
      <c r="U1237" s="8"/>
      <c r="V1237" s="8"/>
      <c r="W1237" s="34"/>
      <c r="X1237" s="8"/>
      <c r="Y1237" s="8"/>
    </row>
    <row r="1238" spans="1:25" x14ac:dyDescent="0.25">
      <c r="A1238" s="8"/>
      <c r="B1238" s="8"/>
      <c r="C1238" s="8"/>
      <c r="D1238" s="8"/>
      <c r="E1238" s="29">
        <v>6248100</v>
      </c>
      <c r="F1238" s="30" t="s">
        <v>1207</v>
      </c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8"/>
      <c r="U1238" s="8"/>
      <c r="V1238" s="8"/>
      <c r="W1238" s="34"/>
      <c r="X1238" s="8"/>
      <c r="Y1238" s="8"/>
    </row>
    <row r="1239" spans="1:25" x14ac:dyDescent="0.25">
      <c r="A1239" s="8"/>
      <c r="B1239" s="8"/>
      <c r="C1239" s="8"/>
      <c r="D1239" s="8"/>
      <c r="E1239" s="29">
        <v>6251100</v>
      </c>
      <c r="F1239" s="30" t="s">
        <v>1208</v>
      </c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8"/>
      <c r="U1239" s="8"/>
      <c r="V1239" s="8"/>
      <c r="W1239" s="34"/>
      <c r="X1239" s="8"/>
      <c r="Y1239" s="8"/>
    </row>
    <row r="1240" spans="1:25" x14ac:dyDescent="0.25">
      <c r="A1240" s="8"/>
      <c r="B1240" s="8"/>
      <c r="C1240" s="8"/>
      <c r="D1240" s="8"/>
      <c r="E1240" s="29">
        <v>6251101</v>
      </c>
      <c r="F1240" s="30" t="s">
        <v>1209</v>
      </c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8"/>
      <c r="U1240" s="8"/>
      <c r="V1240" s="8"/>
      <c r="W1240" s="34"/>
      <c r="X1240" s="8"/>
      <c r="Y1240" s="8"/>
    </row>
    <row r="1241" spans="1:25" x14ac:dyDescent="0.25">
      <c r="A1241" s="8"/>
      <c r="B1241" s="8"/>
      <c r="C1241" s="8"/>
      <c r="D1241" s="8"/>
      <c r="E1241" s="29">
        <v>6251102</v>
      </c>
      <c r="F1241" s="30" t="s">
        <v>1210</v>
      </c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8"/>
      <c r="U1241" s="8"/>
      <c r="V1241" s="8"/>
      <c r="W1241" s="34"/>
      <c r="X1241" s="8"/>
      <c r="Y1241" s="8"/>
    </row>
    <row r="1242" spans="1:25" x14ac:dyDescent="0.25">
      <c r="A1242" s="8"/>
      <c r="B1242" s="8"/>
      <c r="C1242" s="8"/>
      <c r="D1242" s="8"/>
      <c r="E1242" s="29">
        <v>6251103</v>
      </c>
      <c r="F1242" s="30" t="s">
        <v>1211</v>
      </c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8"/>
      <c r="U1242" s="8"/>
      <c r="V1242" s="8"/>
      <c r="W1242" s="34"/>
      <c r="X1242" s="8"/>
      <c r="Y1242" s="8"/>
    </row>
    <row r="1243" spans="1:25" x14ac:dyDescent="0.25">
      <c r="A1243" s="8"/>
      <c r="B1243" s="8"/>
      <c r="C1243" s="8"/>
      <c r="D1243" s="8"/>
      <c r="E1243" s="29">
        <v>6251104</v>
      </c>
      <c r="F1243" s="30" t="s">
        <v>1212</v>
      </c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8"/>
      <c r="U1243" s="8"/>
      <c r="V1243" s="8"/>
      <c r="W1243" s="34"/>
      <c r="X1243" s="8"/>
      <c r="Y1243" s="8"/>
    </row>
    <row r="1244" spans="1:25" x14ac:dyDescent="0.25">
      <c r="A1244" s="8"/>
      <c r="B1244" s="8"/>
      <c r="C1244" s="8"/>
      <c r="D1244" s="8"/>
      <c r="E1244" s="29">
        <v>6251105</v>
      </c>
      <c r="F1244" s="30" t="s">
        <v>1213</v>
      </c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8"/>
      <c r="U1244" s="8"/>
      <c r="V1244" s="8"/>
      <c r="W1244" s="34"/>
      <c r="X1244" s="8"/>
      <c r="Y1244" s="8"/>
    </row>
    <row r="1245" spans="1:25" x14ac:dyDescent="0.25">
      <c r="A1245" s="8"/>
      <c r="B1245" s="8"/>
      <c r="C1245" s="8"/>
      <c r="D1245" s="8"/>
      <c r="E1245" s="29">
        <v>6251106</v>
      </c>
      <c r="F1245" s="30" t="s">
        <v>1214</v>
      </c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8"/>
      <c r="U1245" s="8"/>
      <c r="V1245" s="8"/>
      <c r="W1245" s="34"/>
      <c r="X1245" s="8"/>
      <c r="Y1245" s="8"/>
    </row>
    <row r="1246" spans="1:25" x14ac:dyDescent="0.25">
      <c r="A1246" s="8"/>
      <c r="B1246" s="8"/>
      <c r="C1246" s="8"/>
      <c r="D1246" s="8"/>
      <c r="E1246" s="29">
        <v>6251107</v>
      </c>
      <c r="F1246" s="30" t="s">
        <v>1215</v>
      </c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8"/>
      <c r="U1246" s="8"/>
      <c r="V1246" s="8"/>
      <c r="W1246" s="34"/>
      <c r="X1246" s="8"/>
      <c r="Y1246" s="8"/>
    </row>
    <row r="1247" spans="1:25" x14ac:dyDescent="0.25">
      <c r="A1247" s="8"/>
      <c r="B1247" s="8"/>
      <c r="C1247" s="8"/>
      <c r="D1247" s="8"/>
      <c r="E1247" s="29">
        <v>6251108</v>
      </c>
      <c r="F1247" s="30" t="s">
        <v>1216</v>
      </c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8"/>
      <c r="U1247" s="8"/>
      <c r="V1247" s="8"/>
      <c r="W1247" s="34"/>
      <c r="X1247" s="8"/>
      <c r="Y1247" s="8"/>
    </row>
    <row r="1248" spans="1:25" x14ac:dyDescent="0.25">
      <c r="A1248" s="8"/>
      <c r="B1248" s="8"/>
      <c r="C1248" s="8"/>
      <c r="D1248" s="8"/>
      <c r="E1248" s="29">
        <v>6251110</v>
      </c>
      <c r="F1248" s="30" t="s">
        <v>1217</v>
      </c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8"/>
      <c r="U1248" s="8"/>
      <c r="V1248" s="8"/>
      <c r="W1248" s="34"/>
      <c r="X1248" s="8"/>
      <c r="Y1248" s="8"/>
    </row>
    <row r="1249" spans="1:25" x14ac:dyDescent="0.25">
      <c r="A1249" s="8"/>
      <c r="B1249" s="8"/>
      <c r="C1249" s="8"/>
      <c r="D1249" s="8"/>
      <c r="E1249" s="29">
        <v>6251111</v>
      </c>
      <c r="F1249" s="30" t="s">
        <v>1218</v>
      </c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8"/>
      <c r="U1249" s="8"/>
      <c r="V1249" s="8"/>
      <c r="W1249" s="34"/>
      <c r="X1249" s="8"/>
      <c r="Y1249" s="8"/>
    </row>
    <row r="1250" spans="1:25" x14ac:dyDescent="0.25">
      <c r="A1250" s="8"/>
      <c r="B1250" s="8"/>
      <c r="C1250" s="8"/>
      <c r="D1250" s="8"/>
      <c r="E1250" s="29">
        <v>6251112</v>
      </c>
      <c r="F1250" s="30" t="s">
        <v>1219</v>
      </c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8"/>
      <c r="U1250" s="8"/>
      <c r="V1250" s="8"/>
      <c r="W1250" s="34"/>
      <c r="X1250" s="8"/>
      <c r="Y1250" s="8"/>
    </row>
    <row r="1251" spans="1:25" x14ac:dyDescent="0.25">
      <c r="A1251" s="8"/>
      <c r="B1251" s="8"/>
      <c r="C1251" s="8"/>
      <c r="D1251" s="8"/>
      <c r="E1251" s="29">
        <v>6251113</v>
      </c>
      <c r="F1251" s="30" t="s">
        <v>1220</v>
      </c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8"/>
      <c r="U1251" s="8"/>
      <c r="V1251" s="8"/>
      <c r="W1251" s="34"/>
      <c r="X1251" s="8"/>
      <c r="Y1251" s="8"/>
    </row>
    <row r="1252" spans="1:25" x14ac:dyDescent="0.25">
      <c r="A1252" s="8"/>
      <c r="B1252" s="8"/>
      <c r="C1252" s="8"/>
      <c r="D1252" s="8"/>
      <c r="E1252" s="29">
        <v>6251114</v>
      </c>
      <c r="F1252" s="30" t="s">
        <v>1221</v>
      </c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8"/>
      <c r="U1252" s="8"/>
      <c r="V1252" s="8"/>
      <c r="W1252" s="34"/>
      <c r="X1252" s="8"/>
      <c r="Y1252" s="8"/>
    </row>
    <row r="1253" spans="1:25" x14ac:dyDescent="0.25">
      <c r="A1253" s="8"/>
      <c r="B1253" s="8"/>
      <c r="C1253" s="8"/>
      <c r="D1253" s="8"/>
      <c r="E1253" s="29">
        <v>6251115</v>
      </c>
      <c r="F1253" s="30" t="s">
        <v>1222</v>
      </c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8"/>
      <c r="U1253" s="8"/>
      <c r="V1253" s="8"/>
      <c r="W1253" s="34"/>
      <c r="X1253" s="8"/>
      <c r="Y1253" s="8"/>
    </row>
    <row r="1254" spans="1:25" x14ac:dyDescent="0.25">
      <c r="A1254" s="8"/>
      <c r="B1254" s="8"/>
      <c r="C1254" s="8"/>
      <c r="D1254" s="8"/>
      <c r="E1254" s="29">
        <v>6255100</v>
      </c>
      <c r="F1254" s="30" t="s">
        <v>1223</v>
      </c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8"/>
      <c r="U1254" s="8"/>
      <c r="V1254" s="8"/>
      <c r="W1254" s="34"/>
      <c r="X1254" s="8"/>
      <c r="Y1254" s="8"/>
    </row>
    <row r="1255" spans="1:25" x14ac:dyDescent="0.25">
      <c r="A1255" s="8"/>
      <c r="B1255" s="8"/>
      <c r="C1255" s="8"/>
      <c r="D1255" s="8"/>
      <c r="E1255" s="29">
        <v>6256100</v>
      </c>
      <c r="F1255" s="30" t="s">
        <v>1224</v>
      </c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8"/>
      <c r="U1255" s="8"/>
      <c r="V1255" s="8"/>
      <c r="W1255" s="34"/>
      <c r="X1255" s="8"/>
      <c r="Y1255" s="8"/>
    </row>
    <row r="1256" spans="1:25" x14ac:dyDescent="0.25">
      <c r="A1256" s="8"/>
      <c r="B1256" s="8"/>
      <c r="C1256" s="8"/>
      <c r="D1256" s="8"/>
      <c r="E1256" s="29">
        <v>6261001</v>
      </c>
      <c r="F1256" s="30" t="s">
        <v>1225</v>
      </c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8"/>
      <c r="U1256" s="8"/>
      <c r="V1256" s="8"/>
      <c r="W1256" s="34"/>
      <c r="X1256" s="8"/>
      <c r="Y1256" s="8"/>
    </row>
    <row r="1257" spans="1:25" x14ac:dyDescent="0.25">
      <c r="A1257" s="8"/>
      <c r="B1257" s="8"/>
      <c r="C1257" s="8"/>
      <c r="D1257" s="8"/>
      <c r="E1257" s="29">
        <v>6262001</v>
      </c>
      <c r="F1257" s="30" t="s">
        <v>1226</v>
      </c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8"/>
      <c r="U1257" s="8"/>
      <c r="V1257" s="8"/>
      <c r="W1257" s="34"/>
      <c r="X1257" s="8"/>
      <c r="Y1257" s="8"/>
    </row>
    <row r="1258" spans="1:25" x14ac:dyDescent="0.25">
      <c r="A1258" s="8"/>
      <c r="B1258" s="8"/>
      <c r="C1258" s="8"/>
      <c r="D1258" s="8"/>
      <c r="E1258" s="29">
        <v>6262002</v>
      </c>
      <c r="F1258" s="30" t="s">
        <v>1227</v>
      </c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8"/>
      <c r="U1258" s="8"/>
      <c r="V1258" s="8"/>
      <c r="W1258" s="34"/>
      <c r="X1258" s="8"/>
      <c r="Y1258" s="8"/>
    </row>
    <row r="1259" spans="1:25" x14ac:dyDescent="0.25">
      <c r="A1259" s="8"/>
      <c r="B1259" s="8"/>
      <c r="C1259" s="8"/>
      <c r="D1259" s="8"/>
      <c r="E1259" s="29">
        <v>6263001</v>
      </c>
      <c r="F1259" s="30" t="s">
        <v>1228</v>
      </c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8"/>
      <c r="U1259" s="8"/>
      <c r="V1259" s="8"/>
      <c r="W1259" s="34"/>
      <c r="X1259" s="8"/>
      <c r="Y1259" s="8"/>
    </row>
    <row r="1260" spans="1:25" x14ac:dyDescent="0.25">
      <c r="A1260" s="8"/>
      <c r="B1260" s="8"/>
      <c r="C1260" s="8"/>
      <c r="D1260" s="8"/>
      <c r="E1260" s="29">
        <v>6271001</v>
      </c>
      <c r="F1260" s="30" t="s">
        <v>1229</v>
      </c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8"/>
      <c r="U1260" s="8"/>
      <c r="V1260" s="8"/>
      <c r="W1260" s="34"/>
      <c r="X1260" s="8"/>
      <c r="Y1260" s="8"/>
    </row>
    <row r="1261" spans="1:25" x14ac:dyDescent="0.25">
      <c r="A1261" s="8"/>
      <c r="B1261" s="8"/>
      <c r="C1261" s="8"/>
      <c r="D1261" s="8"/>
      <c r="E1261" s="29">
        <v>6271100</v>
      </c>
      <c r="F1261" s="30" t="s">
        <v>1230</v>
      </c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8"/>
      <c r="U1261" s="8"/>
      <c r="V1261" s="8"/>
      <c r="W1261" s="34"/>
      <c r="X1261" s="8"/>
      <c r="Y1261" s="8"/>
    </row>
    <row r="1262" spans="1:25" x14ac:dyDescent="0.25">
      <c r="A1262" s="8"/>
      <c r="B1262" s="8"/>
      <c r="C1262" s="8"/>
      <c r="D1262" s="8"/>
      <c r="E1262" s="29">
        <v>6275001</v>
      </c>
      <c r="F1262" s="30" t="s">
        <v>1231</v>
      </c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8"/>
      <c r="U1262" s="8"/>
      <c r="V1262" s="8"/>
      <c r="W1262" s="34"/>
      <c r="X1262" s="8"/>
      <c r="Y1262" s="8"/>
    </row>
    <row r="1263" spans="1:25" x14ac:dyDescent="0.25">
      <c r="A1263" s="8"/>
      <c r="B1263" s="8"/>
      <c r="C1263" s="8"/>
      <c r="D1263" s="8"/>
      <c r="E1263" s="29">
        <v>6275002</v>
      </c>
      <c r="F1263" s="30" t="s">
        <v>1232</v>
      </c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8"/>
      <c r="U1263" s="8"/>
      <c r="V1263" s="8"/>
      <c r="W1263" s="34"/>
      <c r="X1263" s="8"/>
      <c r="Y1263" s="8"/>
    </row>
    <row r="1264" spans="1:25" x14ac:dyDescent="0.25">
      <c r="A1264" s="8"/>
      <c r="B1264" s="8"/>
      <c r="C1264" s="8"/>
      <c r="D1264" s="8"/>
      <c r="E1264" s="29">
        <v>6278001</v>
      </c>
      <c r="F1264" s="30" t="s">
        <v>1233</v>
      </c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8"/>
      <c r="U1264" s="8"/>
      <c r="V1264" s="8"/>
      <c r="W1264" s="34"/>
      <c r="X1264" s="8"/>
      <c r="Y1264" s="8"/>
    </row>
    <row r="1265" spans="1:25" x14ac:dyDescent="0.25">
      <c r="A1265" s="8"/>
      <c r="B1265" s="8"/>
      <c r="C1265" s="8"/>
      <c r="D1265" s="8"/>
      <c r="E1265" s="29">
        <v>6278100</v>
      </c>
      <c r="F1265" s="30" t="s">
        <v>1234</v>
      </c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8"/>
      <c r="U1265" s="8"/>
      <c r="V1265" s="8"/>
      <c r="W1265" s="34"/>
      <c r="X1265" s="8"/>
      <c r="Y1265" s="8"/>
    </row>
    <row r="1266" spans="1:25" x14ac:dyDescent="0.25">
      <c r="A1266" s="8"/>
      <c r="B1266" s="8"/>
      <c r="C1266" s="8"/>
      <c r="D1266" s="8"/>
      <c r="E1266" s="29">
        <v>6278101</v>
      </c>
      <c r="F1266" s="30" t="s">
        <v>1235</v>
      </c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8"/>
      <c r="U1266" s="8"/>
      <c r="V1266" s="8"/>
      <c r="W1266" s="34"/>
      <c r="X1266" s="8"/>
      <c r="Y1266" s="8"/>
    </row>
    <row r="1267" spans="1:25" x14ac:dyDescent="0.25">
      <c r="A1267" s="8"/>
      <c r="B1267" s="8"/>
      <c r="C1267" s="8"/>
      <c r="D1267" s="8"/>
      <c r="E1267" s="29">
        <v>6278102</v>
      </c>
      <c r="F1267" s="30" t="s">
        <v>1236</v>
      </c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8"/>
      <c r="U1267" s="8"/>
      <c r="V1267" s="8"/>
      <c r="W1267" s="34"/>
      <c r="X1267" s="8"/>
      <c r="Y1267" s="8"/>
    </row>
    <row r="1268" spans="1:25" x14ac:dyDescent="0.25">
      <c r="A1268" s="8"/>
      <c r="B1268" s="8"/>
      <c r="C1268" s="8"/>
      <c r="D1268" s="8"/>
      <c r="E1268" s="29">
        <v>6281100</v>
      </c>
      <c r="F1268" s="30" t="s">
        <v>1237</v>
      </c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8"/>
      <c r="U1268" s="8"/>
      <c r="V1268" s="8"/>
      <c r="W1268" s="34"/>
      <c r="X1268" s="8"/>
      <c r="Y1268" s="8"/>
    </row>
    <row r="1269" spans="1:25" x14ac:dyDescent="0.25">
      <c r="A1269" s="8"/>
      <c r="B1269" s="8"/>
      <c r="C1269" s="8"/>
      <c r="D1269" s="8"/>
      <c r="E1269" s="29">
        <v>6281101</v>
      </c>
      <c r="F1269" s="30" t="s">
        <v>1238</v>
      </c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8"/>
      <c r="U1269" s="8"/>
      <c r="V1269" s="8"/>
      <c r="W1269" s="34"/>
      <c r="X1269" s="8"/>
      <c r="Y1269" s="8"/>
    </row>
    <row r="1270" spans="1:25" x14ac:dyDescent="0.25">
      <c r="A1270" s="8"/>
      <c r="B1270" s="8"/>
      <c r="C1270" s="8"/>
      <c r="D1270" s="8"/>
      <c r="E1270" s="29">
        <v>6281102</v>
      </c>
      <c r="F1270" s="30" t="s">
        <v>1239</v>
      </c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8"/>
      <c r="U1270" s="8"/>
      <c r="V1270" s="8"/>
      <c r="W1270" s="34"/>
      <c r="X1270" s="8"/>
      <c r="Y1270" s="8"/>
    </row>
    <row r="1271" spans="1:25" x14ac:dyDescent="0.25">
      <c r="A1271" s="8"/>
      <c r="B1271" s="8"/>
      <c r="C1271" s="8"/>
      <c r="D1271" s="8"/>
      <c r="E1271" s="29">
        <v>6281103</v>
      </c>
      <c r="F1271" s="30" t="s">
        <v>1240</v>
      </c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8"/>
      <c r="U1271" s="8"/>
      <c r="V1271" s="8"/>
      <c r="W1271" s="34"/>
      <c r="X1271" s="8"/>
      <c r="Y1271" s="8"/>
    </row>
    <row r="1272" spans="1:25" x14ac:dyDescent="0.25">
      <c r="A1272" s="8"/>
      <c r="B1272" s="8"/>
      <c r="C1272" s="8"/>
      <c r="D1272" s="8"/>
      <c r="E1272" s="29">
        <v>6282101</v>
      </c>
      <c r="F1272" s="30" t="s">
        <v>1241</v>
      </c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8"/>
      <c r="U1272" s="8"/>
      <c r="V1272" s="8"/>
      <c r="W1272" s="34"/>
      <c r="X1272" s="8"/>
      <c r="Y1272" s="8"/>
    </row>
    <row r="1273" spans="1:25" x14ac:dyDescent="0.25">
      <c r="A1273" s="8"/>
      <c r="B1273" s="8"/>
      <c r="C1273" s="8"/>
      <c r="D1273" s="8"/>
      <c r="E1273" s="29">
        <v>6282102</v>
      </c>
      <c r="F1273" s="30" t="s">
        <v>1242</v>
      </c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8"/>
      <c r="U1273" s="8"/>
      <c r="V1273" s="8"/>
      <c r="W1273" s="34"/>
      <c r="X1273" s="8"/>
      <c r="Y1273" s="8"/>
    </row>
    <row r="1274" spans="1:25" x14ac:dyDescent="0.25">
      <c r="A1274" s="8"/>
      <c r="B1274" s="8"/>
      <c r="C1274" s="8"/>
      <c r="D1274" s="8"/>
      <c r="E1274" s="29">
        <v>6284001</v>
      </c>
      <c r="F1274" s="30" t="s">
        <v>1243</v>
      </c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8"/>
      <c r="U1274" s="8"/>
      <c r="V1274" s="8"/>
      <c r="W1274" s="34"/>
      <c r="X1274" s="8"/>
      <c r="Y1274" s="8"/>
    </row>
    <row r="1275" spans="1:25" x14ac:dyDescent="0.25">
      <c r="A1275" s="8"/>
      <c r="B1275" s="8"/>
      <c r="C1275" s="8"/>
      <c r="D1275" s="8"/>
      <c r="E1275" s="29">
        <v>6284100</v>
      </c>
      <c r="F1275" s="30" t="s">
        <v>1244</v>
      </c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8"/>
      <c r="U1275" s="8"/>
      <c r="V1275" s="8"/>
      <c r="W1275" s="34"/>
      <c r="X1275" s="8"/>
      <c r="Y1275" s="8"/>
    </row>
    <row r="1276" spans="1:25" x14ac:dyDescent="0.25">
      <c r="A1276" s="8"/>
      <c r="B1276" s="8"/>
      <c r="C1276" s="8"/>
      <c r="D1276" s="8"/>
      <c r="E1276" s="29">
        <v>6288100</v>
      </c>
      <c r="F1276" s="30" t="s">
        <v>1084</v>
      </c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8"/>
      <c r="U1276" s="8"/>
      <c r="V1276" s="8"/>
      <c r="W1276" s="34"/>
      <c r="X1276" s="8"/>
      <c r="Y1276" s="8"/>
    </row>
    <row r="1277" spans="1:25" x14ac:dyDescent="0.25">
      <c r="A1277" s="8"/>
      <c r="B1277" s="8"/>
      <c r="C1277" s="8"/>
      <c r="D1277" s="8"/>
      <c r="E1277" s="29">
        <v>6288101</v>
      </c>
      <c r="F1277" s="30" t="s">
        <v>1085</v>
      </c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8"/>
      <c r="U1277" s="8"/>
      <c r="V1277" s="8"/>
      <c r="W1277" s="34"/>
      <c r="X1277" s="8"/>
      <c r="Y1277" s="8"/>
    </row>
    <row r="1278" spans="1:25" x14ac:dyDescent="0.25">
      <c r="A1278" s="8"/>
      <c r="B1278" s="8"/>
      <c r="C1278" s="8"/>
      <c r="D1278" s="8"/>
      <c r="E1278" s="29">
        <v>6288102</v>
      </c>
      <c r="F1278" s="30" t="s">
        <v>1086</v>
      </c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8"/>
      <c r="U1278" s="8"/>
      <c r="V1278" s="8"/>
      <c r="W1278" s="34"/>
      <c r="X1278" s="8"/>
      <c r="Y1278" s="8"/>
    </row>
    <row r="1279" spans="1:25" x14ac:dyDescent="0.25">
      <c r="A1279" s="8"/>
      <c r="B1279" s="8"/>
      <c r="C1279" s="8"/>
      <c r="D1279" s="8"/>
      <c r="E1279" s="29">
        <v>6288103</v>
      </c>
      <c r="F1279" s="30" t="s">
        <v>1088</v>
      </c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8"/>
      <c r="U1279" s="8"/>
      <c r="V1279" s="8"/>
      <c r="W1279" s="34"/>
      <c r="X1279" s="8"/>
      <c r="Y1279" s="8"/>
    </row>
    <row r="1280" spans="1:25" x14ac:dyDescent="0.25">
      <c r="A1280" s="8"/>
      <c r="B1280" s="8"/>
      <c r="C1280" s="8"/>
      <c r="D1280" s="8"/>
      <c r="E1280" s="29">
        <v>6288104</v>
      </c>
      <c r="F1280" s="30" t="s">
        <v>1245</v>
      </c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8"/>
      <c r="U1280" s="8"/>
      <c r="V1280" s="8"/>
      <c r="W1280" s="34"/>
      <c r="X1280" s="8"/>
      <c r="Y1280" s="8"/>
    </row>
    <row r="1281" spans="1:25" x14ac:dyDescent="0.25">
      <c r="A1281" s="8"/>
      <c r="B1281" s="8"/>
      <c r="C1281" s="8"/>
      <c r="D1281" s="8"/>
      <c r="E1281" s="29">
        <v>6288105</v>
      </c>
      <c r="F1281" s="30" t="s">
        <v>1246</v>
      </c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8"/>
      <c r="U1281" s="8"/>
      <c r="V1281" s="8"/>
      <c r="W1281" s="34"/>
      <c r="X1281" s="8"/>
      <c r="Y1281" s="8"/>
    </row>
    <row r="1282" spans="1:25" x14ac:dyDescent="0.25">
      <c r="A1282" s="8"/>
      <c r="B1282" s="8"/>
      <c r="C1282" s="8"/>
      <c r="D1282" s="8"/>
      <c r="E1282" s="29">
        <v>6290100</v>
      </c>
      <c r="F1282" s="30" t="s">
        <v>1247</v>
      </c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8"/>
      <c r="U1282" s="8"/>
      <c r="V1282" s="8"/>
      <c r="W1282" s="34"/>
      <c r="X1282" s="8"/>
      <c r="Y1282" s="8"/>
    </row>
    <row r="1283" spans="1:25" x14ac:dyDescent="0.25">
      <c r="A1283" s="8"/>
      <c r="B1283" s="8"/>
      <c r="C1283" s="8"/>
      <c r="D1283" s="8"/>
      <c r="E1283" s="29">
        <v>6312100</v>
      </c>
      <c r="F1283" s="30" t="s">
        <v>1248</v>
      </c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8"/>
      <c r="U1283" s="8"/>
      <c r="V1283" s="8"/>
      <c r="W1283" s="34"/>
      <c r="X1283" s="8"/>
      <c r="Y1283" s="8"/>
    </row>
    <row r="1284" spans="1:25" x14ac:dyDescent="0.25">
      <c r="A1284" s="8"/>
      <c r="B1284" s="8"/>
      <c r="C1284" s="8"/>
      <c r="D1284" s="8"/>
      <c r="E1284" s="29">
        <v>6312101</v>
      </c>
      <c r="F1284" s="30" t="s">
        <v>1249</v>
      </c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8"/>
      <c r="U1284" s="8"/>
      <c r="V1284" s="8"/>
      <c r="W1284" s="34"/>
      <c r="X1284" s="8"/>
      <c r="Y1284" s="8"/>
    </row>
    <row r="1285" spans="1:25" x14ac:dyDescent="0.25">
      <c r="A1285" s="8"/>
      <c r="B1285" s="8"/>
      <c r="C1285" s="8"/>
      <c r="D1285" s="8"/>
      <c r="E1285" s="29">
        <v>6313100</v>
      </c>
      <c r="F1285" s="30" t="s">
        <v>586</v>
      </c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8"/>
      <c r="U1285" s="8"/>
      <c r="V1285" s="8"/>
      <c r="W1285" s="34"/>
      <c r="X1285" s="8"/>
      <c r="Y1285" s="8"/>
    </row>
    <row r="1286" spans="1:25" x14ac:dyDescent="0.25">
      <c r="A1286" s="8"/>
      <c r="B1286" s="8"/>
      <c r="C1286" s="8"/>
      <c r="D1286" s="8"/>
      <c r="E1286" s="29">
        <v>6313101</v>
      </c>
      <c r="F1286" s="30" t="s">
        <v>1250</v>
      </c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8"/>
      <c r="U1286" s="8"/>
      <c r="V1286" s="8"/>
      <c r="W1286" s="34"/>
      <c r="X1286" s="8"/>
      <c r="Y1286" s="8"/>
    </row>
    <row r="1287" spans="1:25" x14ac:dyDescent="0.25">
      <c r="A1287" s="8"/>
      <c r="B1287" s="8"/>
      <c r="C1287" s="8"/>
      <c r="D1287" s="8"/>
      <c r="E1287" s="29">
        <v>6331100</v>
      </c>
      <c r="F1287" s="30" t="s">
        <v>1251</v>
      </c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8"/>
      <c r="U1287" s="8"/>
      <c r="V1287" s="8"/>
      <c r="W1287" s="34"/>
      <c r="X1287" s="8"/>
      <c r="Y1287" s="8"/>
    </row>
    <row r="1288" spans="1:25" x14ac:dyDescent="0.25">
      <c r="A1288" s="8"/>
      <c r="B1288" s="8"/>
      <c r="C1288" s="8"/>
      <c r="D1288" s="8"/>
      <c r="E1288" s="29">
        <v>6332100</v>
      </c>
      <c r="F1288" s="30" t="s">
        <v>1252</v>
      </c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8"/>
      <c r="U1288" s="8"/>
      <c r="V1288" s="8"/>
      <c r="W1288" s="34"/>
      <c r="X1288" s="8"/>
      <c r="Y1288" s="8"/>
    </row>
    <row r="1289" spans="1:25" x14ac:dyDescent="0.25">
      <c r="A1289" s="8"/>
      <c r="B1289" s="8"/>
      <c r="C1289" s="8"/>
      <c r="D1289" s="8"/>
      <c r="E1289" s="29">
        <v>6333100</v>
      </c>
      <c r="F1289" s="30" t="s">
        <v>1253</v>
      </c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8"/>
      <c r="U1289" s="8"/>
      <c r="V1289" s="8"/>
      <c r="W1289" s="34"/>
      <c r="X1289" s="8"/>
      <c r="Y1289" s="8"/>
    </row>
    <row r="1290" spans="1:25" x14ac:dyDescent="0.25">
      <c r="A1290" s="8"/>
      <c r="B1290" s="8"/>
      <c r="C1290" s="8"/>
      <c r="D1290" s="8"/>
      <c r="E1290" s="29">
        <v>6333101</v>
      </c>
      <c r="F1290" s="30" t="s">
        <v>1254</v>
      </c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8"/>
      <c r="U1290" s="8"/>
      <c r="V1290" s="8"/>
      <c r="W1290" s="34"/>
      <c r="X1290" s="8"/>
      <c r="Y1290" s="8"/>
    </row>
    <row r="1291" spans="1:25" x14ac:dyDescent="0.25">
      <c r="A1291" s="8"/>
      <c r="B1291" s="8"/>
      <c r="C1291" s="8"/>
      <c r="D1291" s="8"/>
      <c r="E1291" s="29">
        <v>6334100</v>
      </c>
      <c r="F1291" s="30" t="s">
        <v>1255</v>
      </c>
      <c r="G1291" s="8"/>
      <c r="H1291" s="8"/>
      <c r="I1291" s="8"/>
      <c r="J1291" s="8"/>
      <c r="K1291" s="8"/>
      <c r="L1291" s="8"/>
      <c r="M1291" s="8"/>
      <c r="N1291" s="8"/>
      <c r="O1291" s="8"/>
      <c r="P1291" s="8"/>
      <c r="Q1291" s="8"/>
      <c r="R1291" s="8"/>
      <c r="S1291" s="8"/>
      <c r="T1291" s="8"/>
      <c r="U1291" s="8"/>
      <c r="V1291" s="8"/>
      <c r="W1291" s="34"/>
      <c r="X1291" s="8"/>
      <c r="Y1291" s="8"/>
    </row>
    <row r="1292" spans="1:25" x14ac:dyDescent="0.25">
      <c r="A1292" s="8"/>
      <c r="B1292" s="8"/>
      <c r="C1292" s="8"/>
      <c r="D1292" s="8"/>
      <c r="E1292" s="29">
        <v>6334101</v>
      </c>
      <c r="F1292" s="30" t="s">
        <v>1256</v>
      </c>
      <c r="G1292" s="8"/>
      <c r="H1292" s="8"/>
      <c r="I1292" s="8"/>
      <c r="J1292" s="8"/>
      <c r="K1292" s="8"/>
      <c r="L1292" s="8"/>
      <c r="M1292" s="8"/>
      <c r="N1292" s="8"/>
      <c r="O1292" s="8"/>
      <c r="P1292" s="8"/>
      <c r="Q1292" s="8"/>
      <c r="R1292" s="8"/>
      <c r="S1292" s="8"/>
      <c r="T1292" s="8"/>
      <c r="U1292" s="8"/>
      <c r="V1292" s="8"/>
      <c r="W1292" s="34"/>
      <c r="X1292" s="8"/>
      <c r="Y1292" s="8"/>
    </row>
    <row r="1293" spans="1:25" x14ac:dyDescent="0.25">
      <c r="A1293" s="8"/>
      <c r="B1293" s="8"/>
      <c r="C1293" s="8"/>
      <c r="D1293" s="8"/>
      <c r="E1293" s="29">
        <v>6334102</v>
      </c>
      <c r="F1293" s="30" t="s">
        <v>1257</v>
      </c>
      <c r="G1293" s="8"/>
      <c r="H1293" s="8"/>
      <c r="I1293" s="8"/>
      <c r="J1293" s="8"/>
      <c r="K1293" s="8"/>
      <c r="L1293" s="8"/>
      <c r="M1293" s="8"/>
      <c r="N1293" s="8"/>
      <c r="O1293" s="8"/>
      <c r="P1293" s="8"/>
      <c r="Q1293" s="8"/>
      <c r="R1293" s="8"/>
      <c r="S1293" s="8"/>
      <c r="T1293" s="8"/>
      <c r="U1293" s="8"/>
      <c r="V1293" s="8"/>
      <c r="W1293" s="34"/>
      <c r="X1293" s="8"/>
      <c r="Y1293" s="8"/>
    </row>
    <row r="1294" spans="1:25" x14ac:dyDescent="0.25">
      <c r="A1294" s="8"/>
      <c r="B1294" s="8"/>
      <c r="C1294" s="8"/>
      <c r="D1294" s="8"/>
      <c r="E1294" s="29">
        <v>6351110</v>
      </c>
      <c r="F1294" s="30" t="s">
        <v>1258</v>
      </c>
      <c r="G1294" s="8"/>
      <c r="H1294" s="8"/>
      <c r="I1294" s="8"/>
      <c r="J1294" s="8"/>
      <c r="K1294" s="8"/>
      <c r="L1294" s="8"/>
      <c r="M1294" s="8"/>
      <c r="N1294" s="8"/>
      <c r="O1294" s="8"/>
      <c r="P1294" s="8"/>
      <c r="Q1294" s="8"/>
      <c r="R1294" s="8"/>
      <c r="S1294" s="8"/>
      <c r="T1294" s="8"/>
      <c r="U1294" s="8"/>
      <c r="V1294" s="8"/>
      <c r="W1294" s="34"/>
      <c r="X1294" s="8"/>
      <c r="Y1294" s="8"/>
    </row>
    <row r="1295" spans="1:25" x14ac:dyDescent="0.25">
      <c r="A1295" s="8"/>
      <c r="B1295" s="8"/>
      <c r="C1295" s="8"/>
      <c r="D1295" s="8"/>
      <c r="E1295" s="29">
        <v>6351111</v>
      </c>
      <c r="F1295" s="30" t="s">
        <v>509</v>
      </c>
      <c r="G1295" s="8"/>
      <c r="H1295" s="8"/>
      <c r="I1295" s="8"/>
      <c r="J1295" s="8"/>
      <c r="K1295" s="8"/>
      <c r="L1295" s="8"/>
      <c r="M1295" s="8"/>
      <c r="N1295" s="8"/>
      <c r="O1295" s="8"/>
      <c r="P1295" s="8"/>
      <c r="Q1295" s="8"/>
      <c r="R1295" s="8"/>
      <c r="S1295" s="8"/>
      <c r="T1295" s="8"/>
      <c r="U1295" s="8"/>
      <c r="V1295" s="8"/>
      <c r="W1295" s="34"/>
      <c r="X1295" s="8"/>
      <c r="Y1295" s="8"/>
    </row>
    <row r="1296" spans="1:25" x14ac:dyDescent="0.25">
      <c r="A1296" s="8"/>
      <c r="B1296" s="8"/>
      <c r="C1296" s="8"/>
      <c r="D1296" s="8"/>
      <c r="E1296" s="29">
        <v>6351112</v>
      </c>
      <c r="F1296" s="30" t="s">
        <v>1259</v>
      </c>
      <c r="G1296" s="8"/>
      <c r="H1296" s="8"/>
      <c r="I1296" s="8"/>
      <c r="J1296" s="8"/>
      <c r="K1296" s="8"/>
      <c r="L1296" s="8"/>
      <c r="M1296" s="8"/>
      <c r="N1296" s="8"/>
      <c r="O1296" s="8"/>
      <c r="P1296" s="8"/>
      <c r="Q1296" s="8"/>
      <c r="R1296" s="8"/>
      <c r="S1296" s="8"/>
      <c r="T1296" s="8"/>
      <c r="U1296" s="8"/>
      <c r="V1296" s="8"/>
      <c r="W1296" s="34"/>
      <c r="X1296" s="8"/>
      <c r="Y1296" s="8"/>
    </row>
    <row r="1297" spans="1:25" x14ac:dyDescent="0.25">
      <c r="A1297" s="8"/>
      <c r="B1297" s="8"/>
      <c r="C1297" s="8"/>
      <c r="D1297" s="8"/>
      <c r="E1297" s="29">
        <v>6351120</v>
      </c>
      <c r="F1297" s="30" t="s">
        <v>1260</v>
      </c>
      <c r="G1297" s="8"/>
      <c r="H1297" s="8"/>
      <c r="I1297" s="8"/>
      <c r="J1297" s="8"/>
      <c r="K1297" s="8"/>
      <c r="L1297" s="8"/>
      <c r="M1297" s="8"/>
      <c r="N1297" s="8"/>
      <c r="O1297" s="8"/>
      <c r="P1297" s="8"/>
      <c r="Q1297" s="8"/>
      <c r="R1297" s="8"/>
      <c r="S1297" s="8"/>
      <c r="T1297" s="8"/>
      <c r="U1297" s="8"/>
      <c r="V1297" s="8"/>
      <c r="W1297" s="34"/>
      <c r="X1297" s="8"/>
      <c r="Y1297" s="8"/>
    </row>
    <row r="1298" spans="1:25" x14ac:dyDescent="0.25">
      <c r="A1298" s="8"/>
      <c r="B1298" s="8"/>
      <c r="C1298" s="8"/>
      <c r="D1298" s="8"/>
      <c r="E1298" s="29">
        <v>6352101</v>
      </c>
      <c r="F1298" s="30" t="s">
        <v>1261</v>
      </c>
      <c r="G1298" s="8"/>
      <c r="H1298" s="8"/>
      <c r="I1298" s="8"/>
      <c r="J1298" s="8"/>
      <c r="K1298" s="8"/>
      <c r="L1298" s="8"/>
      <c r="M1298" s="8"/>
      <c r="N1298" s="8"/>
      <c r="O1298" s="8"/>
      <c r="P1298" s="8"/>
      <c r="Q1298" s="8"/>
      <c r="R1298" s="8"/>
      <c r="S1298" s="8"/>
      <c r="T1298" s="8"/>
      <c r="U1298" s="8"/>
      <c r="V1298" s="8"/>
      <c r="W1298" s="34"/>
      <c r="X1298" s="8"/>
      <c r="Y1298" s="8"/>
    </row>
    <row r="1299" spans="1:25" x14ac:dyDescent="0.25">
      <c r="A1299" s="8"/>
      <c r="B1299" s="8"/>
      <c r="C1299" s="8"/>
      <c r="D1299" s="8"/>
      <c r="E1299" s="29">
        <v>6353100</v>
      </c>
      <c r="F1299" s="30" t="s">
        <v>1262</v>
      </c>
      <c r="G1299" s="8"/>
      <c r="H1299" s="8"/>
      <c r="I1299" s="8"/>
      <c r="J1299" s="8"/>
      <c r="K1299" s="8"/>
      <c r="L1299" s="8"/>
      <c r="M1299" s="8"/>
      <c r="N1299" s="8"/>
      <c r="O1299" s="8"/>
      <c r="P1299" s="8"/>
      <c r="Q1299" s="8"/>
      <c r="R1299" s="8"/>
      <c r="S1299" s="8"/>
      <c r="T1299" s="8"/>
      <c r="U1299" s="8"/>
      <c r="V1299" s="8"/>
      <c r="W1299" s="34"/>
      <c r="X1299" s="8"/>
      <c r="Y1299" s="8"/>
    </row>
    <row r="1300" spans="1:25" x14ac:dyDescent="0.25">
      <c r="A1300" s="8"/>
      <c r="B1300" s="8"/>
      <c r="C1300" s="8"/>
      <c r="D1300" s="8"/>
      <c r="E1300" s="29">
        <v>6353101</v>
      </c>
      <c r="F1300" s="30" t="s">
        <v>1263</v>
      </c>
      <c r="G1300" s="8"/>
      <c r="H1300" s="8"/>
      <c r="I1300" s="8"/>
      <c r="J1300" s="8"/>
      <c r="K1300" s="8"/>
      <c r="L1300" s="8"/>
      <c r="M1300" s="8"/>
      <c r="N1300" s="8"/>
      <c r="O1300" s="8"/>
      <c r="P1300" s="8"/>
      <c r="Q1300" s="8"/>
      <c r="R1300" s="8"/>
      <c r="S1300" s="8"/>
      <c r="T1300" s="8"/>
      <c r="U1300" s="8"/>
      <c r="V1300" s="8"/>
      <c r="W1300" s="34"/>
      <c r="X1300" s="8"/>
      <c r="Y1300" s="8"/>
    </row>
    <row r="1301" spans="1:25" x14ac:dyDescent="0.25">
      <c r="A1301" s="8"/>
      <c r="B1301" s="8"/>
      <c r="C1301" s="8"/>
      <c r="D1301" s="8"/>
      <c r="E1301" s="29">
        <v>6353102</v>
      </c>
      <c r="F1301" s="30" t="s">
        <v>1264</v>
      </c>
      <c r="G1301" s="8"/>
      <c r="H1301" s="8"/>
      <c r="I1301" s="8"/>
      <c r="J1301" s="8"/>
      <c r="K1301" s="8"/>
      <c r="L1301" s="8"/>
      <c r="M1301" s="8"/>
      <c r="N1301" s="8"/>
      <c r="O1301" s="8"/>
      <c r="P1301" s="8"/>
      <c r="Q1301" s="8"/>
      <c r="R1301" s="8"/>
      <c r="S1301" s="8"/>
      <c r="T1301" s="8"/>
      <c r="U1301" s="8"/>
      <c r="V1301" s="8"/>
      <c r="W1301" s="34"/>
      <c r="X1301" s="8"/>
      <c r="Y1301" s="8"/>
    </row>
    <row r="1302" spans="1:25" x14ac:dyDescent="0.25">
      <c r="A1302" s="8"/>
      <c r="B1302" s="8"/>
      <c r="C1302" s="8"/>
      <c r="D1302" s="8"/>
      <c r="E1302" s="29">
        <v>6353103</v>
      </c>
      <c r="F1302" s="30" t="s">
        <v>1265</v>
      </c>
      <c r="G1302" s="8"/>
      <c r="H1302" s="8"/>
      <c r="I1302" s="8"/>
      <c r="J1302" s="8"/>
      <c r="K1302" s="8"/>
      <c r="L1302" s="8"/>
      <c r="M1302" s="8"/>
      <c r="N1302" s="8"/>
      <c r="O1302" s="8"/>
      <c r="P1302" s="8"/>
      <c r="Q1302" s="8"/>
      <c r="R1302" s="8"/>
      <c r="S1302" s="8"/>
      <c r="T1302" s="8"/>
      <c r="U1302" s="8"/>
      <c r="V1302" s="8"/>
      <c r="W1302" s="34"/>
      <c r="X1302" s="8"/>
      <c r="Y1302" s="8"/>
    </row>
    <row r="1303" spans="1:25" x14ac:dyDescent="0.25">
      <c r="A1303" s="8"/>
      <c r="B1303" s="8"/>
      <c r="C1303" s="8"/>
      <c r="D1303" s="8"/>
      <c r="E1303" s="29">
        <v>6353104</v>
      </c>
      <c r="F1303" s="30" t="s">
        <v>1266</v>
      </c>
      <c r="G1303" s="8"/>
      <c r="H1303" s="8"/>
      <c r="I1303" s="8"/>
      <c r="J1303" s="8"/>
      <c r="K1303" s="8"/>
      <c r="L1303" s="8"/>
      <c r="M1303" s="8"/>
      <c r="N1303" s="8"/>
      <c r="O1303" s="8"/>
      <c r="P1303" s="8"/>
      <c r="Q1303" s="8"/>
      <c r="R1303" s="8"/>
      <c r="S1303" s="8"/>
      <c r="T1303" s="8"/>
      <c r="U1303" s="8"/>
      <c r="V1303" s="8"/>
      <c r="W1303" s="34"/>
      <c r="X1303" s="8"/>
      <c r="Y1303" s="8"/>
    </row>
    <row r="1304" spans="1:25" x14ac:dyDescent="0.25">
      <c r="A1304" s="8"/>
      <c r="B1304" s="8"/>
      <c r="C1304" s="8"/>
      <c r="D1304" s="8"/>
      <c r="E1304" s="29">
        <v>6353140</v>
      </c>
      <c r="F1304" s="30" t="s">
        <v>1267</v>
      </c>
      <c r="G1304" s="8"/>
      <c r="H1304" s="8"/>
      <c r="I1304" s="8"/>
      <c r="J1304" s="8"/>
      <c r="K1304" s="8"/>
      <c r="L1304" s="8"/>
      <c r="M1304" s="8"/>
      <c r="N1304" s="8"/>
      <c r="O1304" s="8"/>
      <c r="P1304" s="8"/>
      <c r="Q1304" s="8"/>
      <c r="R1304" s="8"/>
      <c r="S1304" s="8"/>
      <c r="T1304" s="8"/>
      <c r="U1304" s="8"/>
      <c r="V1304" s="8"/>
      <c r="W1304" s="34"/>
      <c r="X1304" s="8"/>
      <c r="Y1304" s="8"/>
    </row>
    <row r="1305" spans="1:25" x14ac:dyDescent="0.25">
      <c r="A1305" s="8"/>
      <c r="B1305" s="8"/>
      <c r="C1305" s="8"/>
      <c r="D1305" s="8"/>
      <c r="E1305" s="29">
        <v>6354001</v>
      </c>
      <c r="F1305" s="30" t="s">
        <v>1268</v>
      </c>
      <c r="G1305" s="8"/>
      <c r="H1305" s="8"/>
      <c r="I1305" s="8"/>
      <c r="J1305" s="8"/>
      <c r="K1305" s="8"/>
      <c r="L1305" s="8"/>
      <c r="M1305" s="8"/>
      <c r="N1305" s="8"/>
      <c r="O1305" s="8"/>
      <c r="P1305" s="8"/>
      <c r="Q1305" s="8"/>
      <c r="R1305" s="8"/>
      <c r="S1305" s="8"/>
      <c r="T1305" s="8"/>
      <c r="U1305" s="8"/>
      <c r="V1305" s="8"/>
      <c r="W1305" s="34"/>
      <c r="X1305" s="8"/>
      <c r="Y1305" s="8"/>
    </row>
    <row r="1306" spans="1:25" x14ac:dyDescent="0.25">
      <c r="A1306" s="8"/>
      <c r="B1306" s="8"/>
      <c r="C1306" s="8"/>
      <c r="D1306" s="8"/>
      <c r="E1306" s="29">
        <v>6358100</v>
      </c>
      <c r="F1306" s="30" t="s">
        <v>1269</v>
      </c>
      <c r="G1306" s="8"/>
      <c r="H1306" s="8"/>
      <c r="I1306" s="8"/>
      <c r="J1306" s="8"/>
      <c r="K1306" s="8"/>
      <c r="L1306" s="8"/>
      <c r="M1306" s="8"/>
      <c r="N1306" s="8"/>
      <c r="O1306" s="8"/>
      <c r="P1306" s="8"/>
      <c r="Q1306" s="8"/>
      <c r="R1306" s="8"/>
      <c r="S1306" s="8"/>
      <c r="T1306" s="8"/>
      <c r="U1306" s="8"/>
      <c r="V1306" s="8"/>
      <c r="W1306" s="34"/>
      <c r="X1306" s="8"/>
      <c r="Y1306" s="8"/>
    </row>
    <row r="1307" spans="1:25" x14ac:dyDescent="0.25">
      <c r="A1307" s="8"/>
      <c r="B1307" s="8"/>
      <c r="C1307" s="8"/>
      <c r="D1307" s="8"/>
      <c r="E1307" s="29">
        <v>6371100</v>
      </c>
      <c r="F1307" s="30" t="s">
        <v>1270</v>
      </c>
      <c r="G1307" s="8"/>
      <c r="H1307" s="8"/>
      <c r="I1307" s="8"/>
      <c r="J1307" s="8"/>
      <c r="K1307" s="8"/>
      <c r="L1307" s="8"/>
      <c r="M1307" s="8"/>
      <c r="N1307" s="8"/>
      <c r="O1307" s="8"/>
      <c r="P1307" s="8"/>
      <c r="Q1307" s="8"/>
      <c r="R1307" s="8"/>
      <c r="S1307" s="8"/>
      <c r="T1307" s="8"/>
      <c r="U1307" s="8"/>
      <c r="V1307" s="8"/>
      <c r="W1307" s="34"/>
      <c r="X1307" s="8"/>
      <c r="Y1307" s="8"/>
    </row>
    <row r="1308" spans="1:25" x14ac:dyDescent="0.25">
      <c r="A1308" s="8"/>
      <c r="B1308" s="8"/>
      <c r="C1308" s="8"/>
      <c r="D1308" s="8"/>
      <c r="E1308" s="29">
        <v>6378100</v>
      </c>
      <c r="F1308" s="30" t="s">
        <v>1271</v>
      </c>
      <c r="G1308" s="8"/>
      <c r="H1308" s="8"/>
      <c r="I1308" s="8"/>
      <c r="J1308" s="8"/>
      <c r="K1308" s="8"/>
      <c r="L1308" s="8"/>
      <c r="M1308" s="8"/>
      <c r="N1308" s="8"/>
      <c r="O1308" s="8"/>
      <c r="P1308" s="8"/>
      <c r="Q1308" s="8"/>
      <c r="R1308" s="8"/>
      <c r="S1308" s="8"/>
      <c r="T1308" s="8"/>
      <c r="U1308" s="8"/>
      <c r="V1308" s="8"/>
      <c r="W1308" s="34"/>
      <c r="X1308" s="8"/>
      <c r="Y1308" s="8"/>
    </row>
    <row r="1309" spans="1:25" x14ac:dyDescent="0.25">
      <c r="A1309" s="8"/>
      <c r="B1309" s="8"/>
      <c r="C1309" s="8"/>
      <c r="D1309" s="8"/>
      <c r="E1309" s="29">
        <v>6378121</v>
      </c>
      <c r="F1309" s="30" t="s">
        <v>1272</v>
      </c>
      <c r="G1309" s="8"/>
      <c r="H1309" s="8"/>
      <c r="I1309" s="8"/>
      <c r="J1309" s="8"/>
      <c r="K1309" s="8"/>
      <c r="L1309" s="8"/>
      <c r="M1309" s="8"/>
      <c r="N1309" s="8"/>
      <c r="O1309" s="8"/>
      <c r="P1309" s="8"/>
      <c r="Q1309" s="8"/>
      <c r="R1309" s="8"/>
      <c r="S1309" s="8"/>
      <c r="T1309" s="8"/>
      <c r="U1309" s="8"/>
      <c r="V1309" s="8"/>
      <c r="W1309" s="34"/>
      <c r="X1309" s="8"/>
      <c r="Y1309" s="8"/>
    </row>
    <row r="1310" spans="1:25" x14ac:dyDescent="0.25">
      <c r="A1310" s="8"/>
      <c r="B1310" s="8"/>
      <c r="C1310" s="8"/>
      <c r="D1310" s="8"/>
      <c r="E1310" s="29">
        <v>6411100</v>
      </c>
      <c r="F1310" s="30" t="s">
        <v>1273</v>
      </c>
      <c r="G1310" s="8"/>
      <c r="H1310" s="8"/>
      <c r="I1310" s="8"/>
      <c r="J1310" s="8"/>
      <c r="K1310" s="8"/>
      <c r="L1310" s="8"/>
      <c r="M1310" s="8"/>
      <c r="N1310" s="8"/>
      <c r="O1310" s="8"/>
      <c r="P1310" s="8"/>
      <c r="Q1310" s="8"/>
      <c r="R1310" s="8"/>
      <c r="S1310" s="8"/>
      <c r="T1310" s="8"/>
      <c r="U1310" s="8"/>
      <c r="V1310" s="8"/>
      <c r="W1310" s="34"/>
      <c r="X1310" s="8"/>
      <c r="Y1310" s="8"/>
    </row>
    <row r="1311" spans="1:25" x14ac:dyDescent="0.25">
      <c r="A1311" s="8"/>
      <c r="B1311" s="8"/>
      <c r="C1311" s="8"/>
      <c r="D1311" s="8"/>
      <c r="E1311" s="29">
        <v>6411101</v>
      </c>
      <c r="F1311" s="30" t="s">
        <v>1274</v>
      </c>
      <c r="G1311" s="8"/>
      <c r="H1311" s="8"/>
      <c r="I1311" s="8"/>
      <c r="J1311" s="8"/>
      <c r="K1311" s="8"/>
      <c r="L1311" s="8"/>
      <c r="M1311" s="8"/>
      <c r="N1311" s="8"/>
      <c r="O1311" s="8"/>
      <c r="P1311" s="8"/>
      <c r="Q1311" s="8"/>
      <c r="R1311" s="8"/>
      <c r="S1311" s="8"/>
      <c r="T1311" s="8"/>
      <c r="U1311" s="8"/>
      <c r="V1311" s="8"/>
      <c r="W1311" s="34"/>
      <c r="X1311" s="8"/>
      <c r="Y1311" s="8"/>
    </row>
    <row r="1312" spans="1:25" x14ac:dyDescent="0.25">
      <c r="A1312" s="8"/>
      <c r="B1312" s="8"/>
      <c r="C1312" s="8"/>
      <c r="D1312" s="8"/>
      <c r="E1312" s="29">
        <v>6411102</v>
      </c>
      <c r="F1312" s="30" t="s">
        <v>1275</v>
      </c>
      <c r="G1312" s="8"/>
      <c r="H1312" s="8"/>
      <c r="I1312" s="8"/>
      <c r="J1312" s="8"/>
      <c r="K1312" s="8"/>
      <c r="L1312" s="8"/>
      <c r="M1312" s="8"/>
      <c r="N1312" s="8"/>
      <c r="O1312" s="8"/>
      <c r="P1312" s="8"/>
      <c r="Q1312" s="8"/>
      <c r="R1312" s="8"/>
      <c r="S1312" s="8"/>
      <c r="T1312" s="8"/>
      <c r="U1312" s="8"/>
      <c r="V1312" s="8"/>
      <c r="W1312" s="34"/>
      <c r="X1312" s="8"/>
      <c r="Y1312" s="8"/>
    </row>
    <row r="1313" spans="1:25" x14ac:dyDescent="0.25">
      <c r="A1313" s="8"/>
      <c r="B1313" s="8"/>
      <c r="C1313" s="8"/>
      <c r="D1313" s="8"/>
      <c r="E1313" s="29">
        <v>6411110</v>
      </c>
      <c r="F1313" s="30" t="s">
        <v>1276</v>
      </c>
      <c r="G1313" s="8"/>
      <c r="H1313" s="8"/>
      <c r="I1313" s="8"/>
      <c r="J1313" s="8"/>
      <c r="K1313" s="8"/>
      <c r="L1313" s="8"/>
      <c r="M1313" s="8"/>
      <c r="N1313" s="8"/>
      <c r="O1313" s="8"/>
      <c r="P1313" s="8"/>
      <c r="Q1313" s="8"/>
      <c r="R1313" s="8"/>
      <c r="S1313" s="8"/>
      <c r="T1313" s="8"/>
      <c r="U1313" s="8"/>
      <c r="V1313" s="8"/>
      <c r="W1313" s="34"/>
      <c r="X1313" s="8"/>
      <c r="Y1313" s="8"/>
    </row>
    <row r="1314" spans="1:25" x14ac:dyDescent="0.25">
      <c r="A1314" s="8"/>
      <c r="B1314" s="8"/>
      <c r="C1314" s="8"/>
      <c r="D1314" s="8"/>
      <c r="E1314" s="29">
        <v>6412100</v>
      </c>
      <c r="F1314" s="30" t="s">
        <v>1277</v>
      </c>
      <c r="G1314" s="8"/>
      <c r="H1314" s="8"/>
      <c r="I1314" s="8"/>
      <c r="J1314" s="8"/>
      <c r="K1314" s="8"/>
      <c r="L1314" s="8"/>
      <c r="M1314" s="8"/>
      <c r="N1314" s="8"/>
      <c r="O1314" s="8"/>
      <c r="P1314" s="8"/>
      <c r="Q1314" s="8"/>
      <c r="R1314" s="8"/>
      <c r="S1314" s="8"/>
      <c r="T1314" s="8"/>
      <c r="U1314" s="8"/>
      <c r="V1314" s="8"/>
      <c r="W1314" s="34"/>
      <c r="X1314" s="8"/>
      <c r="Y1314" s="8"/>
    </row>
    <row r="1315" spans="1:25" x14ac:dyDescent="0.25">
      <c r="A1315" s="8"/>
      <c r="B1315" s="8"/>
      <c r="C1315" s="8"/>
      <c r="D1315" s="8"/>
      <c r="E1315" s="29">
        <v>6412101</v>
      </c>
      <c r="F1315" s="30" t="s">
        <v>396</v>
      </c>
      <c r="G1315" s="8"/>
      <c r="H1315" s="8"/>
      <c r="I1315" s="8"/>
      <c r="J1315" s="8"/>
      <c r="K1315" s="8"/>
      <c r="L1315" s="8"/>
      <c r="M1315" s="8"/>
      <c r="N1315" s="8"/>
      <c r="O1315" s="8"/>
      <c r="P1315" s="8"/>
      <c r="Q1315" s="8"/>
      <c r="R1315" s="8"/>
      <c r="S1315" s="8"/>
      <c r="T1315" s="8"/>
      <c r="U1315" s="8"/>
      <c r="V1315" s="8"/>
      <c r="W1315" s="34"/>
      <c r="X1315" s="8"/>
      <c r="Y1315" s="8"/>
    </row>
    <row r="1316" spans="1:25" x14ac:dyDescent="0.25">
      <c r="A1316" s="8"/>
      <c r="B1316" s="8"/>
      <c r="C1316" s="8"/>
      <c r="D1316" s="8"/>
      <c r="E1316" s="29">
        <v>6412102</v>
      </c>
      <c r="F1316" s="30" t="s">
        <v>1278</v>
      </c>
      <c r="G1316" s="8"/>
      <c r="H1316" s="8"/>
      <c r="I1316" s="8"/>
      <c r="J1316" s="8"/>
      <c r="K1316" s="8"/>
      <c r="L1316" s="8"/>
      <c r="M1316" s="8"/>
      <c r="N1316" s="8"/>
      <c r="O1316" s="8"/>
      <c r="P1316" s="8"/>
      <c r="Q1316" s="8"/>
      <c r="R1316" s="8"/>
      <c r="S1316" s="8"/>
      <c r="T1316" s="8"/>
      <c r="U1316" s="8"/>
      <c r="V1316" s="8"/>
      <c r="W1316" s="34"/>
      <c r="X1316" s="8"/>
      <c r="Y1316" s="8"/>
    </row>
    <row r="1317" spans="1:25" x14ac:dyDescent="0.25">
      <c r="A1317" s="8"/>
      <c r="B1317" s="8"/>
      <c r="C1317" s="8"/>
      <c r="D1317" s="8"/>
      <c r="E1317" s="29">
        <v>6413100</v>
      </c>
      <c r="F1317" s="30" t="s">
        <v>1279</v>
      </c>
      <c r="G1317" s="8"/>
      <c r="H1317" s="8"/>
      <c r="I1317" s="8"/>
      <c r="J1317" s="8"/>
      <c r="K1317" s="8"/>
      <c r="L1317" s="8"/>
      <c r="M1317" s="8"/>
      <c r="N1317" s="8"/>
      <c r="O1317" s="8"/>
      <c r="P1317" s="8"/>
      <c r="Q1317" s="8"/>
      <c r="R1317" s="8"/>
      <c r="S1317" s="8"/>
      <c r="T1317" s="8"/>
      <c r="U1317" s="8"/>
      <c r="V1317" s="8"/>
      <c r="W1317" s="34"/>
      <c r="X1317" s="8"/>
      <c r="Y1317" s="8"/>
    </row>
    <row r="1318" spans="1:25" x14ac:dyDescent="0.25">
      <c r="A1318" s="8"/>
      <c r="B1318" s="8"/>
      <c r="C1318" s="8"/>
      <c r="D1318" s="8"/>
      <c r="E1318" s="29">
        <v>6413102</v>
      </c>
      <c r="F1318" s="30" t="s">
        <v>1280</v>
      </c>
      <c r="G1318" s="8"/>
      <c r="H1318" s="8"/>
      <c r="I1318" s="8"/>
      <c r="J1318" s="8"/>
      <c r="K1318" s="8"/>
      <c r="L1318" s="8"/>
      <c r="M1318" s="8"/>
      <c r="N1318" s="8"/>
      <c r="O1318" s="8"/>
      <c r="P1318" s="8"/>
      <c r="Q1318" s="8"/>
      <c r="R1318" s="8"/>
      <c r="S1318" s="8"/>
      <c r="T1318" s="8"/>
      <c r="U1318" s="8"/>
      <c r="V1318" s="8"/>
      <c r="W1318" s="34"/>
      <c r="X1318" s="8"/>
      <c r="Y1318" s="8"/>
    </row>
    <row r="1319" spans="1:25" x14ac:dyDescent="0.25">
      <c r="A1319" s="8"/>
      <c r="B1319" s="8"/>
      <c r="C1319" s="8"/>
      <c r="D1319" s="8"/>
      <c r="E1319" s="29">
        <v>6413103</v>
      </c>
      <c r="F1319" s="30" t="s">
        <v>1281</v>
      </c>
      <c r="G1319" s="8"/>
      <c r="H1319" s="8"/>
      <c r="I1319" s="8"/>
      <c r="J1319" s="8"/>
      <c r="K1319" s="8"/>
      <c r="L1319" s="8"/>
      <c r="M1319" s="8"/>
      <c r="N1319" s="8"/>
      <c r="O1319" s="8"/>
      <c r="P1319" s="8"/>
      <c r="Q1319" s="8"/>
      <c r="R1319" s="8"/>
      <c r="S1319" s="8"/>
      <c r="T1319" s="8"/>
      <c r="U1319" s="8"/>
      <c r="V1319" s="8"/>
      <c r="W1319" s="34"/>
      <c r="X1319" s="8"/>
      <c r="Y1319" s="8"/>
    </row>
    <row r="1320" spans="1:25" x14ac:dyDescent="0.25">
      <c r="A1320" s="8"/>
      <c r="B1320" s="8"/>
      <c r="C1320" s="8"/>
      <c r="D1320" s="8"/>
      <c r="E1320" s="29">
        <v>6413105</v>
      </c>
      <c r="F1320" s="30" t="s">
        <v>403</v>
      </c>
      <c r="G1320" s="8"/>
      <c r="H1320" s="8"/>
      <c r="I1320" s="8"/>
      <c r="J1320" s="8"/>
      <c r="K1320" s="8"/>
      <c r="L1320" s="8"/>
      <c r="M1320" s="8"/>
      <c r="N1320" s="8"/>
      <c r="O1320" s="8"/>
      <c r="P1320" s="8"/>
      <c r="Q1320" s="8"/>
      <c r="R1320" s="8"/>
      <c r="S1320" s="8"/>
      <c r="T1320" s="8"/>
      <c r="U1320" s="8"/>
      <c r="V1320" s="8"/>
      <c r="W1320" s="34"/>
      <c r="X1320" s="8"/>
      <c r="Y1320" s="8"/>
    </row>
    <row r="1321" spans="1:25" x14ac:dyDescent="0.25">
      <c r="A1321" s="8"/>
      <c r="B1321" s="8"/>
      <c r="C1321" s="8"/>
      <c r="D1321" s="8"/>
      <c r="E1321" s="29">
        <v>6414100</v>
      </c>
      <c r="F1321" s="30" t="s">
        <v>1282</v>
      </c>
      <c r="G1321" s="8"/>
      <c r="H1321" s="8"/>
      <c r="I1321" s="8"/>
      <c r="J1321" s="8"/>
      <c r="K1321" s="8"/>
      <c r="L1321" s="8"/>
      <c r="M1321" s="8"/>
      <c r="N1321" s="8"/>
      <c r="O1321" s="8"/>
      <c r="P1321" s="8"/>
      <c r="Q1321" s="8"/>
      <c r="R1321" s="8"/>
      <c r="S1321" s="8"/>
      <c r="T1321" s="8"/>
      <c r="U1321" s="8"/>
      <c r="V1321" s="8"/>
      <c r="W1321" s="34"/>
      <c r="X1321" s="8"/>
      <c r="Y1321" s="8"/>
    </row>
    <row r="1322" spans="1:25" x14ac:dyDescent="0.25">
      <c r="A1322" s="8"/>
      <c r="B1322" s="8"/>
      <c r="C1322" s="8"/>
      <c r="D1322" s="8"/>
      <c r="E1322" s="29">
        <v>6414101</v>
      </c>
      <c r="F1322" s="30" t="s">
        <v>402</v>
      </c>
      <c r="G1322" s="8"/>
      <c r="H1322" s="8"/>
      <c r="I1322" s="8"/>
      <c r="J1322" s="8"/>
      <c r="K1322" s="8"/>
      <c r="L1322" s="8"/>
      <c r="M1322" s="8"/>
      <c r="N1322" s="8"/>
      <c r="O1322" s="8"/>
      <c r="P1322" s="8"/>
      <c r="Q1322" s="8"/>
      <c r="R1322" s="8"/>
      <c r="S1322" s="8"/>
      <c r="T1322" s="8"/>
      <c r="U1322" s="8"/>
      <c r="V1322" s="8"/>
      <c r="W1322" s="34"/>
      <c r="X1322" s="8"/>
      <c r="Y1322" s="8"/>
    </row>
    <row r="1323" spans="1:25" x14ac:dyDescent="0.25">
      <c r="A1323" s="8"/>
      <c r="B1323" s="8"/>
      <c r="C1323" s="8"/>
      <c r="D1323" s="8"/>
      <c r="E1323" s="29">
        <v>6414110</v>
      </c>
      <c r="F1323" s="30" t="s">
        <v>1283</v>
      </c>
      <c r="G1323" s="8"/>
      <c r="H1323" s="8"/>
      <c r="I1323" s="8"/>
      <c r="J1323" s="8"/>
      <c r="K1323" s="8"/>
      <c r="L1323" s="8"/>
      <c r="M1323" s="8"/>
      <c r="N1323" s="8"/>
      <c r="O1323" s="8"/>
      <c r="P1323" s="8"/>
      <c r="Q1323" s="8"/>
      <c r="R1323" s="8"/>
      <c r="S1323" s="8"/>
      <c r="T1323" s="8"/>
      <c r="U1323" s="8"/>
      <c r="V1323" s="8"/>
      <c r="W1323" s="34"/>
      <c r="X1323" s="8"/>
      <c r="Y1323" s="8"/>
    </row>
    <row r="1324" spans="1:25" x14ac:dyDescent="0.25">
      <c r="A1324" s="8"/>
      <c r="B1324" s="8"/>
      <c r="C1324" s="8"/>
      <c r="D1324" s="8"/>
      <c r="E1324" s="29">
        <v>6414120</v>
      </c>
      <c r="F1324" s="30" t="s">
        <v>1284</v>
      </c>
      <c r="G1324" s="8"/>
      <c r="H1324" s="8"/>
      <c r="I1324" s="8"/>
      <c r="J1324" s="8"/>
      <c r="K1324" s="8"/>
      <c r="L1324" s="8"/>
      <c r="M1324" s="8"/>
      <c r="N1324" s="8"/>
      <c r="O1324" s="8"/>
      <c r="P1324" s="8"/>
      <c r="Q1324" s="8"/>
      <c r="R1324" s="8"/>
      <c r="S1324" s="8"/>
      <c r="T1324" s="8"/>
      <c r="U1324" s="8"/>
      <c r="V1324" s="8"/>
      <c r="W1324" s="34"/>
      <c r="X1324" s="8"/>
      <c r="Y1324" s="8"/>
    </row>
    <row r="1325" spans="1:25" x14ac:dyDescent="0.25">
      <c r="A1325" s="8"/>
      <c r="B1325" s="8"/>
      <c r="C1325" s="8"/>
      <c r="D1325" s="8"/>
      <c r="E1325" s="29">
        <v>6414130</v>
      </c>
      <c r="F1325" s="30" t="s">
        <v>1285</v>
      </c>
      <c r="G1325" s="8"/>
      <c r="H1325" s="8"/>
      <c r="I1325" s="8"/>
      <c r="J1325" s="8"/>
      <c r="K1325" s="8"/>
      <c r="L1325" s="8"/>
      <c r="M1325" s="8"/>
      <c r="N1325" s="8"/>
      <c r="O1325" s="8"/>
      <c r="P1325" s="8"/>
      <c r="Q1325" s="8"/>
      <c r="R1325" s="8"/>
      <c r="S1325" s="8"/>
      <c r="T1325" s="8"/>
      <c r="U1325" s="8"/>
      <c r="V1325" s="8"/>
      <c r="W1325" s="34"/>
      <c r="X1325" s="8"/>
      <c r="Y1325" s="8"/>
    </row>
    <row r="1326" spans="1:25" x14ac:dyDescent="0.25">
      <c r="A1326" s="8"/>
      <c r="B1326" s="8"/>
      <c r="C1326" s="8"/>
      <c r="D1326" s="8"/>
      <c r="E1326" s="29">
        <v>6414150</v>
      </c>
      <c r="F1326" s="30" t="s">
        <v>382</v>
      </c>
      <c r="G1326" s="8"/>
      <c r="H1326" s="8"/>
      <c r="I1326" s="8"/>
      <c r="J1326" s="8"/>
      <c r="K1326" s="8"/>
      <c r="L1326" s="8"/>
      <c r="M1326" s="8"/>
      <c r="N1326" s="8"/>
      <c r="O1326" s="8"/>
      <c r="P1326" s="8"/>
      <c r="Q1326" s="8"/>
      <c r="R1326" s="8"/>
      <c r="S1326" s="8"/>
      <c r="T1326" s="8"/>
      <c r="U1326" s="8"/>
      <c r="V1326" s="8"/>
      <c r="W1326" s="34"/>
      <c r="X1326" s="8"/>
      <c r="Y1326" s="8"/>
    </row>
    <row r="1327" spans="1:25" x14ac:dyDescent="0.25">
      <c r="A1327" s="8"/>
      <c r="B1327" s="8"/>
      <c r="C1327" s="8"/>
      <c r="D1327" s="8"/>
      <c r="E1327" s="29">
        <v>6414160</v>
      </c>
      <c r="F1327" s="30" t="s">
        <v>1286</v>
      </c>
      <c r="G1327" s="8"/>
      <c r="H1327" s="8"/>
      <c r="I1327" s="8"/>
      <c r="J1327" s="8"/>
      <c r="K1327" s="8"/>
      <c r="L1327" s="8"/>
      <c r="M1327" s="8"/>
      <c r="N1327" s="8"/>
      <c r="O1327" s="8"/>
      <c r="P1327" s="8"/>
      <c r="Q1327" s="8"/>
      <c r="R1327" s="8"/>
      <c r="S1327" s="8"/>
      <c r="T1327" s="8"/>
      <c r="U1327" s="8"/>
      <c r="V1327" s="8"/>
      <c r="W1327" s="34"/>
      <c r="X1327" s="8"/>
      <c r="Y1327" s="8"/>
    </row>
    <row r="1328" spans="1:25" x14ac:dyDescent="0.25">
      <c r="A1328" s="8"/>
      <c r="B1328" s="8"/>
      <c r="C1328" s="8"/>
      <c r="D1328" s="8"/>
      <c r="E1328" s="29">
        <v>6414170</v>
      </c>
      <c r="F1328" s="30" t="s">
        <v>1287</v>
      </c>
      <c r="G1328" s="8"/>
      <c r="H1328" s="8"/>
      <c r="I1328" s="8"/>
      <c r="J1328" s="8"/>
      <c r="K1328" s="8"/>
      <c r="L1328" s="8"/>
      <c r="M1328" s="8"/>
      <c r="N1328" s="8"/>
      <c r="O1328" s="8"/>
      <c r="P1328" s="8"/>
      <c r="Q1328" s="8"/>
      <c r="R1328" s="8"/>
      <c r="S1328" s="8"/>
      <c r="T1328" s="8"/>
      <c r="U1328" s="8"/>
      <c r="V1328" s="8"/>
      <c r="W1328" s="34"/>
      <c r="X1328" s="8"/>
      <c r="Y1328" s="8"/>
    </row>
    <row r="1329" spans="1:25" x14ac:dyDescent="0.25">
      <c r="A1329" s="8"/>
      <c r="B1329" s="8"/>
      <c r="C1329" s="8"/>
      <c r="D1329" s="8"/>
      <c r="E1329" s="29">
        <v>6414175</v>
      </c>
      <c r="F1329" s="30" t="s">
        <v>1288</v>
      </c>
      <c r="G1329" s="8"/>
      <c r="H1329" s="8"/>
      <c r="I1329" s="8"/>
      <c r="J1329" s="8"/>
      <c r="K1329" s="8"/>
      <c r="L1329" s="8"/>
      <c r="M1329" s="8"/>
      <c r="N1329" s="8"/>
      <c r="O1329" s="8"/>
      <c r="P1329" s="8"/>
      <c r="Q1329" s="8"/>
      <c r="R1329" s="8"/>
      <c r="S1329" s="8"/>
      <c r="T1329" s="8"/>
      <c r="U1329" s="8"/>
      <c r="V1329" s="8"/>
      <c r="W1329" s="34"/>
      <c r="X1329" s="8"/>
      <c r="Y1329" s="8"/>
    </row>
    <row r="1330" spans="1:25" x14ac:dyDescent="0.25">
      <c r="A1330" s="8"/>
      <c r="B1330" s="8"/>
      <c r="C1330" s="8"/>
      <c r="D1330" s="8"/>
      <c r="E1330" s="29">
        <v>6414180</v>
      </c>
      <c r="F1330" s="30" t="s">
        <v>1289</v>
      </c>
      <c r="G1330" s="8"/>
      <c r="H1330" s="8"/>
      <c r="I1330" s="8"/>
      <c r="J1330" s="8"/>
      <c r="K1330" s="8"/>
      <c r="L1330" s="8"/>
      <c r="M1330" s="8"/>
      <c r="N1330" s="8"/>
      <c r="O1330" s="8"/>
      <c r="P1330" s="8"/>
      <c r="Q1330" s="8"/>
      <c r="R1330" s="8"/>
      <c r="S1330" s="8"/>
      <c r="T1330" s="8"/>
      <c r="U1330" s="8"/>
      <c r="V1330" s="8"/>
      <c r="W1330" s="34"/>
      <c r="X1330" s="8"/>
      <c r="Y1330" s="8"/>
    </row>
    <row r="1331" spans="1:25" x14ac:dyDescent="0.25">
      <c r="A1331" s="8"/>
      <c r="B1331" s="8"/>
      <c r="C1331" s="8"/>
      <c r="D1331" s="8"/>
      <c r="E1331" s="29">
        <v>6414181</v>
      </c>
      <c r="F1331" s="30" t="s">
        <v>1290</v>
      </c>
      <c r="G1331" s="8"/>
      <c r="H1331" s="8"/>
      <c r="I1331" s="8"/>
      <c r="J1331" s="8"/>
      <c r="K1331" s="8"/>
      <c r="L1331" s="8"/>
      <c r="M1331" s="8"/>
      <c r="N1331" s="8"/>
      <c r="O1331" s="8"/>
      <c r="P1331" s="8"/>
      <c r="Q1331" s="8"/>
      <c r="R1331" s="8"/>
      <c r="S1331" s="8"/>
      <c r="T1331" s="8"/>
      <c r="U1331" s="8"/>
      <c r="V1331" s="8"/>
      <c r="W1331" s="34"/>
      <c r="X1331" s="8"/>
      <c r="Y1331" s="8"/>
    </row>
    <row r="1332" spans="1:25" x14ac:dyDescent="0.25">
      <c r="A1332" s="8"/>
      <c r="B1332" s="8"/>
      <c r="C1332" s="8"/>
      <c r="D1332" s="8"/>
      <c r="E1332" s="29">
        <v>6414182</v>
      </c>
      <c r="F1332" s="30" t="s">
        <v>1291</v>
      </c>
      <c r="G1332" s="8"/>
      <c r="H1332" s="8"/>
      <c r="I1332" s="8"/>
      <c r="J1332" s="8"/>
      <c r="K1332" s="8"/>
      <c r="L1332" s="8"/>
      <c r="M1332" s="8"/>
      <c r="N1332" s="8"/>
      <c r="O1332" s="8"/>
      <c r="P1332" s="8"/>
      <c r="Q1332" s="8"/>
      <c r="R1332" s="8"/>
      <c r="S1332" s="8"/>
      <c r="T1332" s="8"/>
      <c r="U1332" s="8"/>
      <c r="V1332" s="8"/>
      <c r="W1332" s="34"/>
      <c r="X1332" s="8"/>
      <c r="Y1332" s="8"/>
    </row>
    <row r="1333" spans="1:25" x14ac:dyDescent="0.25">
      <c r="A1333" s="8"/>
      <c r="B1333" s="8"/>
      <c r="C1333" s="8"/>
      <c r="D1333" s="8"/>
      <c r="E1333" s="29">
        <v>6414183</v>
      </c>
      <c r="F1333" s="30" t="s">
        <v>1292</v>
      </c>
      <c r="G1333" s="8"/>
      <c r="H1333" s="8"/>
      <c r="I1333" s="8"/>
      <c r="J1333" s="8"/>
      <c r="K1333" s="8"/>
      <c r="L1333" s="8"/>
      <c r="M1333" s="8"/>
      <c r="N1333" s="8"/>
      <c r="O1333" s="8"/>
      <c r="P1333" s="8"/>
      <c r="Q1333" s="8"/>
      <c r="R1333" s="8"/>
      <c r="S1333" s="8"/>
      <c r="T1333" s="8"/>
      <c r="U1333" s="8"/>
      <c r="V1333" s="8"/>
      <c r="W1333" s="34"/>
      <c r="X1333" s="8"/>
      <c r="Y1333" s="8"/>
    </row>
    <row r="1334" spans="1:25" x14ac:dyDescent="0.25">
      <c r="A1334" s="8"/>
      <c r="B1334" s="8"/>
      <c r="C1334" s="8"/>
      <c r="D1334" s="8"/>
      <c r="E1334" s="29">
        <v>6414184</v>
      </c>
      <c r="F1334" s="30" t="s">
        <v>1293</v>
      </c>
      <c r="G1334" s="8"/>
      <c r="H1334" s="8"/>
      <c r="I1334" s="8"/>
      <c r="J1334" s="8"/>
      <c r="K1334" s="8"/>
      <c r="L1334" s="8"/>
      <c r="M1334" s="8"/>
      <c r="N1334" s="8"/>
      <c r="O1334" s="8"/>
      <c r="P1334" s="8"/>
      <c r="Q1334" s="8"/>
      <c r="R1334" s="8"/>
      <c r="S1334" s="8"/>
      <c r="T1334" s="8"/>
      <c r="U1334" s="8"/>
      <c r="V1334" s="8"/>
      <c r="W1334" s="34"/>
      <c r="X1334" s="8"/>
      <c r="Y1334" s="8"/>
    </row>
    <row r="1335" spans="1:25" x14ac:dyDescent="0.25">
      <c r="A1335" s="8"/>
      <c r="B1335" s="8"/>
      <c r="C1335" s="8"/>
      <c r="D1335" s="8"/>
      <c r="E1335" s="29">
        <v>6414185</v>
      </c>
      <c r="F1335" s="30" t="s">
        <v>1294</v>
      </c>
      <c r="G1335" s="8"/>
      <c r="H1335" s="8"/>
      <c r="I1335" s="8"/>
      <c r="J1335" s="8"/>
      <c r="K1335" s="8"/>
      <c r="L1335" s="8"/>
      <c r="M1335" s="8"/>
      <c r="N1335" s="8"/>
      <c r="O1335" s="8"/>
      <c r="P1335" s="8"/>
      <c r="Q1335" s="8"/>
      <c r="R1335" s="8"/>
      <c r="S1335" s="8"/>
      <c r="T1335" s="8"/>
      <c r="U1335" s="8"/>
      <c r="V1335" s="8"/>
      <c r="W1335" s="34"/>
      <c r="X1335" s="8"/>
      <c r="Y1335" s="8"/>
    </row>
    <row r="1336" spans="1:25" x14ac:dyDescent="0.25">
      <c r="A1336" s="8"/>
      <c r="B1336" s="8"/>
      <c r="C1336" s="8"/>
      <c r="D1336" s="8"/>
      <c r="E1336" s="29">
        <v>6414186</v>
      </c>
      <c r="F1336" s="30" t="s">
        <v>1295</v>
      </c>
      <c r="G1336" s="8"/>
      <c r="H1336" s="8"/>
      <c r="I1336" s="8"/>
      <c r="J1336" s="8"/>
      <c r="K1336" s="8"/>
      <c r="L1336" s="8"/>
      <c r="M1336" s="8"/>
      <c r="N1336" s="8"/>
      <c r="O1336" s="8"/>
      <c r="P1336" s="8"/>
      <c r="Q1336" s="8"/>
      <c r="R1336" s="8"/>
      <c r="S1336" s="8"/>
      <c r="T1336" s="8"/>
      <c r="U1336" s="8"/>
      <c r="V1336" s="8"/>
      <c r="W1336" s="34"/>
      <c r="X1336" s="8"/>
      <c r="Y1336" s="8"/>
    </row>
    <row r="1337" spans="1:25" x14ac:dyDescent="0.25">
      <c r="A1337" s="8"/>
      <c r="B1337" s="8"/>
      <c r="C1337" s="8"/>
      <c r="D1337" s="8"/>
      <c r="E1337" s="29">
        <v>6414187</v>
      </c>
      <c r="F1337" s="30" t="s">
        <v>1296</v>
      </c>
      <c r="G1337" s="8"/>
      <c r="H1337" s="8"/>
      <c r="I1337" s="8"/>
      <c r="J1337" s="8"/>
      <c r="K1337" s="8"/>
      <c r="L1337" s="8"/>
      <c r="M1337" s="8"/>
      <c r="N1337" s="8"/>
      <c r="O1337" s="8"/>
      <c r="P1337" s="8"/>
      <c r="Q1337" s="8"/>
      <c r="R1337" s="8"/>
      <c r="S1337" s="8"/>
      <c r="T1337" s="8"/>
      <c r="U1337" s="8"/>
      <c r="V1337" s="8"/>
      <c r="W1337" s="34"/>
      <c r="X1337" s="8"/>
      <c r="Y1337" s="8"/>
    </row>
    <row r="1338" spans="1:25" x14ac:dyDescent="0.25">
      <c r="A1338" s="8"/>
      <c r="B1338" s="8"/>
      <c r="C1338" s="8"/>
      <c r="D1338" s="8"/>
      <c r="E1338" s="29">
        <v>6414190</v>
      </c>
      <c r="F1338" s="30" t="s">
        <v>1297</v>
      </c>
      <c r="G1338" s="8"/>
      <c r="H1338" s="8"/>
      <c r="I1338" s="8"/>
      <c r="J1338" s="8"/>
      <c r="K1338" s="8"/>
      <c r="L1338" s="8"/>
      <c r="M1338" s="8"/>
      <c r="N1338" s="8"/>
      <c r="O1338" s="8"/>
      <c r="P1338" s="8"/>
      <c r="Q1338" s="8"/>
      <c r="R1338" s="8"/>
      <c r="S1338" s="8"/>
      <c r="T1338" s="8"/>
      <c r="U1338" s="8"/>
      <c r="V1338" s="8"/>
      <c r="W1338" s="34"/>
      <c r="X1338" s="8"/>
      <c r="Y1338" s="8"/>
    </row>
    <row r="1339" spans="1:25" x14ac:dyDescent="0.25">
      <c r="A1339" s="8"/>
      <c r="B1339" s="8"/>
      <c r="C1339" s="8"/>
      <c r="D1339" s="8"/>
      <c r="E1339" s="29">
        <v>6414191</v>
      </c>
      <c r="F1339" s="30" t="s">
        <v>1298</v>
      </c>
      <c r="G1339" s="8"/>
      <c r="H1339" s="8"/>
      <c r="I1339" s="8"/>
      <c r="J1339" s="8"/>
      <c r="K1339" s="8"/>
      <c r="L1339" s="8"/>
      <c r="M1339" s="8"/>
      <c r="N1339" s="8"/>
      <c r="O1339" s="8"/>
      <c r="P1339" s="8"/>
      <c r="Q1339" s="8"/>
      <c r="R1339" s="8"/>
      <c r="S1339" s="8"/>
      <c r="T1339" s="8"/>
      <c r="U1339" s="8"/>
      <c r="V1339" s="8"/>
      <c r="W1339" s="34"/>
      <c r="X1339" s="8"/>
      <c r="Y1339" s="8"/>
    </row>
    <row r="1340" spans="1:25" x14ac:dyDescent="0.25">
      <c r="A1340" s="8"/>
      <c r="B1340" s="8"/>
      <c r="C1340" s="8"/>
      <c r="D1340" s="8"/>
      <c r="E1340" s="29">
        <v>6414192</v>
      </c>
      <c r="F1340" s="30" t="s">
        <v>1299</v>
      </c>
      <c r="G1340" s="8"/>
      <c r="H1340" s="8"/>
      <c r="I1340" s="8"/>
      <c r="J1340" s="8"/>
      <c r="K1340" s="8"/>
      <c r="L1340" s="8"/>
      <c r="M1340" s="8"/>
      <c r="N1340" s="8"/>
      <c r="O1340" s="8"/>
      <c r="P1340" s="8"/>
      <c r="Q1340" s="8"/>
      <c r="R1340" s="8"/>
      <c r="S1340" s="8"/>
      <c r="T1340" s="8"/>
      <c r="U1340" s="8"/>
      <c r="V1340" s="8"/>
      <c r="W1340" s="34"/>
      <c r="X1340" s="8"/>
      <c r="Y1340" s="8"/>
    </row>
    <row r="1341" spans="1:25" x14ac:dyDescent="0.25">
      <c r="A1341" s="8"/>
      <c r="B1341" s="8"/>
      <c r="C1341" s="8"/>
      <c r="D1341" s="8"/>
      <c r="E1341" s="29">
        <v>6414193</v>
      </c>
      <c r="F1341" s="30" t="s">
        <v>1300</v>
      </c>
      <c r="G1341" s="8"/>
      <c r="H1341" s="8"/>
      <c r="I1341" s="8"/>
      <c r="J1341" s="8"/>
      <c r="K1341" s="8"/>
      <c r="L1341" s="8"/>
      <c r="M1341" s="8"/>
      <c r="N1341" s="8"/>
      <c r="O1341" s="8"/>
      <c r="P1341" s="8"/>
      <c r="Q1341" s="8"/>
      <c r="R1341" s="8"/>
      <c r="S1341" s="8"/>
      <c r="T1341" s="8"/>
      <c r="U1341" s="8"/>
      <c r="V1341" s="8"/>
      <c r="W1341" s="34"/>
      <c r="X1341" s="8"/>
      <c r="Y1341" s="8"/>
    </row>
    <row r="1342" spans="1:25" x14ac:dyDescent="0.25">
      <c r="A1342" s="8"/>
      <c r="B1342" s="8"/>
      <c r="C1342" s="8"/>
      <c r="D1342" s="8"/>
      <c r="E1342" s="29">
        <v>6419001</v>
      </c>
      <c r="F1342" s="30" t="s">
        <v>1301</v>
      </c>
      <c r="G1342" s="8"/>
      <c r="H1342" s="8"/>
      <c r="I1342" s="8"/>
      <c r="J1342" s="8"/>
      <c r="K1342" s="8"/>
      <c r="L1342" s="8"/>
      <c r="M1342" s="8"/>
      <c r="N1342" s="8"/>
      <c r="O1342" s="8"/>
      <c r="P1342" s="8"/>
      <c r="Q1342" s="8"/>
      <c r="R1342" s="8"/>
      <c r="S1342" s="8"/>
      <c r="T1342" s="8"/>
      <c r="U1342" s="8"/>
      <c r="V1342" s="8"/>
      <c r="W1342" s="34"/>
      <c r="X1342" s="8"/>
      <c r="Y1342" s="8"/>
    </row>
    <row r="1343" spans="1:25" x14ac:dyDescent="0.25">
      <c r="A1343" s="8"/>
      <c r="B1343" s="8"/>
      <c r="C1343" s="8"/>
      <c r="D1343" s="8"/>
      <c r="E1343" s="29">
        <v>6451100</v>
      </c>
      <c r="F1343" s="30" t="s">
        <v>1302</v>
      </c>
      <c r="G1343" s="8"/>
      <c r="H1343" s="8"/>
      <c r="I1343" s="8"/>
      <c r="J1343" s="8"/>
      <c r="K1343" s="8"/>
      <c r="L1343" s="8"/>
      <c r="M1343" s="8"/>
      <c r="N1343" s="8"/>
      <c r="O1343" s="8"/>
      <c r="P1343" s="8"/>
      <c r="Q1343" s="8"/>
      <c r="R1343" s="8"/>
      <c r="S1343" s="8"/>
      <c r="T1343" s="8"/>
      <c r="U1343" s="8"/>
      <c r="V1343" s="8"/>
      <c r="W1343" s="34"/>
      <c r="X1343" s="8"/>
      <c r="Y1343" s="8"/>
    </row>
    <row r="1344" spans="1:25" x14ac:dyDescent="0.25">
      <c r="A1344" s="8"/>
      <c r="B1344" s="8"/>
      <c r="C1344" s="8"/>
      <c r="D1344" s="8"/>
      <c r="E1344" s="29">
        <v>6451101</v>
      </c>
      <c r="F1344" s="30" t="s">
        <v>1303</v>
      </c>
      <c r="G1344" s="8"/>
      <c r="H1344" s="8"/>
      <c r="I1344" s="8"/>
      <c r="J1344" s="8"/>
      <c r="K1344" s="8"/>
      <c r="L1344" s="8"/>
      <c r="M1344" s="8"/>
      <c r="N1344" s="8"/>
      <c r="O1344" s="8"/>
      <c r="P1344" s="8"/>
      <c r="Q1344" s="8"/>
      <c r="R1344" s="8"/>
      <c r="S1344" s="8"/>
      <c r="T1344" s="8"/>
      <c r="U1344" s="8"/>
      <c r="V1344" s="8"/>
      <c r="W1344" s="34"/>
      <c r="X1344" s="8"/>
      <c r="Y1344" s="8"/>
    </row>
    <row r="1345" spans="1:25" x14ac:dyDescent="0.25">
      <c r="A1345" s="8"/>
      <c r="B1345" s="8"/>
      <c r="C1345" s="8"/>
      <c r="D1345" s="8"/>
      <c r="E1345" s="29">
        <v>6451102</v>
      </c>
      <c r="F1345" s="30" t="s">
        <v>1304</v>
      </c>
      <c r="G1345" s="8"/>
      <c r="H1345" s="8"/>
      <c r="I1345" s="8"/>
      <c r="J1345" s="8"/>
      <c r="K1345" s="8"/>
      <c r="L1345" s="8"/>
      <c r="M1345" s="8"/>
      <c r="N1345" s="8"/>
      <c r="O1345" s="8"/>
      <c r="P1345" s="8"/>
      <c r="Q1345" s="8"/>
      <c r="R1345" s="8"/>
      <c r="S1345" s="8"/>
      <c r="T1345" s="8"/>
      <c r="U1345" s="8"/>
      <c r="V1345" s="8"/>
      <c r="W1345" s="34"/>
      <c r="X1345" s="8"/>
      <c r="Y1345" s="8"/>
    </row>
    <row r="1346" spans="1:25" x14ac:dyDescent="0.25">
      <c r="A1346" s="8"/>
      <c r="B1346" s="8"/>
      <c r="C1346" s="8"/>
      <c r="D1346" s="8"/>
      <c r="E1346" s="29">
        <v>6451103</v>
      </c>
      <c r="F1346" s="30" t="s">
        <v>1305</v>
      </c>
      <c r="G1346" s="8"/>
      <c r="H1346" s="8"/>
      <c r="I1346" s="8"/>
      <c r="J1346" s="8"/>
      <c r="K1346" s="8"/>
      <c r="L1346" s="8"/>
      <c r="M1346" s="8"/>
      <c r="N1346" s="8"/>
      <c r="O1346" s="8"/>
      <c r="P1346" s="8"/>
      <c r="Q1346" s="8"/>
      <c r="R1346" s="8"/>
      <c r="S1346" s="8"/>
      <c r="T1346" s="8"/>
      <c r="U1346" s="8"/>
      <c r="V1346" s="8"/>
      <c r="W1346" s="34"/>
      <c r="X1346" s="8"/>
      <c r="Y1346" s="8"/>
    </row>
    <row r="1347" spans="1:25" x14ac:dyDescent="0.25">
      <c r="A1347" s="8"/>
      <c r="B1347" s="8"/>
      <c r="C1347" s="8"/>
      <c r="D1347" s="8"/>
      <c r="E1347" s="29">
        <v>6451106</v>
      </c>
      <c r="F1347" s="30" t="s">
        <v>1306</v>
      </c>
      <c r="G1347" s="8"/>
      <c r="H1347" s="8"/>
      <c r="I1347" s="8"/>
      <c r="J1347" s="8"/>
      <c r="K1347" s="8"/>
      <c r="L1347" s="8"/>
      <c r="M1347" s="8"/>
      <c r="N1347" s="8"/>
      <c r="O1347" s="8"/>
      <c r="P1347" s="8"/>
      <c r="Q1347" s="8"/>
      <c r="R1347" s="8"/>
      <c r="S1347" s="8"/>
      <c r="T1347" s="8"/>
      <c r="U1347" s="8"/>
      <c r="V1347" s="8"/>
      <c r="W1347" s="34"/>
      <c r="X1347" s="8"/>
      <c r="Y1347" s="8"/>
    </row>
    <row r="1348" spans="1:25" x14ac:dyDescent="0.25">
      <c r="A1348" s="8"/>
      <c r="B1348" s="8"/>
      <c r="C1348" s="8"/>
      <c r="D1348" s="8"/>
      <c r="E1348" s="29">
        <v>6451107</v>
      </c>
      <c r="F1348" s="30" t="s">
        <v>411</v>
      </c>
      <c r="G1348" s="8"/>
      <c r="H1348" s="8"/>
      <c r="I1348" s="8"/>
      <c r="J1348" s="8"/>
      <c r="K1348" s="8"/>
      <c r="L1348" s="8"/>
      <c r="M1348" s="8"/>
      <c r="N1348" s="8"/>
      <c r="O1348" s="8"/>
      <c r="P1348" s="8"/>
      <c r="Q1348" s="8"/>
      <c r="R1348" s="8"/>
      <c r="S1348" s="8"/>
      <c r="T1348" s="8"/>
      <c r="U1348" s="8"/>
      <c r="V1348" s="8"/>
      <c r="W1348" s="34"/>
      <c r="X1348" s="8"/>
      <c r="Y1348" s="8"/>
    </row>
    <row r="1349" spans="1:25" x14ac:dyDescent="0.25">
      <c r="A1349" s="8"/>
      <c r="B1349" s="8"/>
      <c r="C1349" s="8"/>
      <c r="D1349" s="8"/>
      <c r="E1349" s="29">
        <v>6451108</v>
      </c>
      <c r="F1349" s="30" t="s">
        <v>523</v>
      </c>
      <c r="G1349" s="8"/>
      <c r="H1349" s="8"/>
      <c r="I1349" s="8"/>
      <c r="J1349" s="8"/>
      <c r="K1349" s="8"/>
      <c r="L1349" s="8"/>
      <c r="M1349" s="8"/>
      <c r="N1349" s="8"/>
      <c r="O1349" s="8"/>
      <c r="P1349" s="8"/>
      <c r="Q1349" s="8"/>
      <c r="R1349" s="8"/>
      <c r="S1349" s="8"/>
      <c r="T1349" s="8"/>
      <c r="U1349" s="8"/>
      <c r="V1349" s="8"/>
      <c r="W1349" s="34"/>
      <c r="X1349" s="8"/>
      <c r="Y1349" s="8"/>
    </row>
    <row r="1350" spans="1:25" x14ac:dyDescent="0.25">
      <c r="A1350" s="8"/>
      <c r="B1350" s="8"/>
      <c r="C1350" s="8"/>
      <c r="D1350" s="8"/>
      <c r="E1350" s="29">
        <v>6452100</v>
      </c>
      <c r="F1350" s="30" t="s">
        <v>1307</v>
      </c>
      <c r="G1350" s="8"/>
      <c r="H1350" s="8"/>
      <c r="I1350" s="8"/>
      <c r="J1350" s="8"/>
      <c r="K1350" s="8"/>
      <c r="L1350" s="8"/>
      <c r="M1350" s="8"/>
      <c r="N1350" s="8"/>
      <c r="O1350" s="8"/>
      <c r="P1350" s="8"/>
      <c r="Q1350" s="8"/>
      <c r="R1350" s="8"/>
      <c r="S1350" s="8"/>
      <c r="T1350" s="8"/>
      <c r="U1350" s="8"/>
      <c r="V1350" s="8"/>
      <c r="W1350" s="34"/>
      <c r="X1350" s="8"/>
      <c r="Y1350" s="8"/>
    </row>
    <row r="1351" spans="1:25" x14ac:dyDescent="0.25">
      <c r="A1351" s="8"/>
      <c r="B1351" s="8"/>
      <c r="C1351" s="8"/>
      <c r="D1351" s="8"/>
      <c r="E1351" s="29">
        <v>6453100</v>
      </c>
      <c r="F1351" s="30" t="s">
        <v>1308</v>
      </c>
      <c r="G1351" s="8"/>
      <c r="H1351" s="8"/>
      <c r="I1351" s="8"/>
      <c r="J1351" s="8"/>
      <c r="K1351" s="8"/>
      <c r="L1351" s="8"/>
      <c r="M1351" s="8"/>
      <c r="N1351" s="8"/>
      <c r="O1351" s="8"/>
      <c r="P1351" s="8"/>
      <c r="Q1351" s="8"/>
      <c r="R1351" s="8"/>
      <c r="S1351" s="8"/>
      <c r="T1351" s="8"/>
      <c r="U1351" s="8"/>
      <c r="V1351" s="8"/>
      <c r="W1351" s="34"/>
      <c r="X1351" s="8"/>
      <c r="Y1351" s="8"/>
    </row>
    <row r="1352" spans="1:25" x14ac:dyDescent="0.25">
      <c r="A1352" s="8"/>
      <c r="B1352" s="8"/>
      <c r="C1352" s="8"/>
      <c r="D1352" s="8"/>
      <c r="E1352" s="29">
        <v>6454100</v>
      </c>
      <c r="F1352" s="30" t="s">
        <v>1309</v>
      </c>
      <c r="G1352" s="8"/>
      <c r="H1352" s="8"/>
      <c r="I1352" s="8"/>
      <c r="J1352" s="8"/>
      <c r="K1352" s="8"/>
      <c r="L1352" s="8"/>
      <c r="M1352" s="8"/>
      <c r="N1352" s="8"/>
      <c r="O1352" s="8"/>
      <c r="P1352" s="8"/>
      <c r="Q1352" s="8"/>
      <c r="R1352" s="8"/>
      <c r="S1352" s="8"/>
      <c r="T1352" s="8"/>
      <c r="U1352" s="8"/>
      <c r="V1352" s="8"/>
      <c r="W1352" s="34"/>
      <c r="X1352" s="8"/>
      <c r="Y1352" s="8"/>
    </row>
    <row r="1353" spans="1:25" x14ac:dyDescent="0.25">
      <c r="A1353" s="8"/>
      <c r="B1353" s="8"/>
      <c r="C1353" s="8"/>
      <c r="D1353" s="8"/>
      <c r="E1353" s="29">
        <v>6454101</v>
      </c>
      <c r="F1353" s="30" t="s">
        <v>1310</v>
      </c>
      <c r="G1353" s="8"/>
      <c r="H1353" s="8"/>
      <c r="I1353" s="8"/>
      <c r="J1353" s="8"/>
      <c r="K1353" s="8"/>
      <c r="L1353" s="8"/>
      <c r="M1353" s="8"/>
      <c r="N1353" s="8"/>
      <c r="O1353" s="8"/>
      <c r="P1353" s="8"/>
      <c r="Q1353" s="8"/>
      <c r="R1353" s="8"/>
      <c r="S1353" s="8"/>
      <c r="T1353" s="8"/>
      <c r="U1353" s="8"/>
      <c r="V1353" s="8"/>
      <c r="W1353" s="34"/>
      <c r="X1353" s="8"/>
      <c r="Y1353" s="8"/>
    </row>
    <row r="1354" spans="1:25" x14ac:dyDescent="0.25">
      <c r="A1354" s="8"/>
      <c r="B1354" s="8"/>
      <c r="C1354" s="8"/>
      <c r="D1354" s="8"/>
      <c r="E1354" s="29">
        <v>6454102</v>
      </c>
      <c r="F1354" s="30" t="s">
        <v>1311</v>
      </c>
      <c r="G1354" s="8"/>
      <c r="H1354" s="8"/>
      <c r="I1354" s="8"/>
      <c r="J1354" s="8"/>
      <c r="K1354" s="8"/>
      <c r="L1354" s="8"/>
      <c r="M1354" s="8"/>
      <c r="N1354" s="8"/>
      <c r="O1354" s="8"/>
      <c r="P1354" s="8"/>
      <c r="Q1354" s="8"/>
      <c r="R1354" s="8"/>
      <c r="S1354" s="8"/>
      <c r="T1354" s="8"/>
      <c r="U1354" s="8"/>
      <c r="V1354" s="8"/>
      <c r="W1354" s="34"/>
      <c r="X1354" s="8"/>
      <c r="Y1354" s="8"/>
    </row>
    <row r="1355" spans="1:25" x14ac:dyDescent="0.25">
      <c r="A1355" s="8"/>
      <c r="B1355" s="8"/>
      <c r="C1355" s="8"/>
      <c r="D1355" s="8"/>
      <c r="E1355" s="29">
        <v>6458100</v>
      </c>
      <c r="F1355" s="30" t="s">
        <v>1312</v>
      </c>
      <c r="G1355" s="8"/>
      <c r="H1355" s="8"/>
      <c r="I1355" s="8"/>
      <c r="J1355" s="8"/>
      <c r="K1355" s="8"/>
      <c r="L1355" s="8"/>
      <c r="M1355" s="8"/>
      <c r="N1355" s="8"/>
      <c r="O1355" s="8"/>
      <c r="P1355" s="8"/>
      <c r="Q1355" s="8"/>
      <c r="R1355" s="8"/>
      <c r="S1355" s="8"/>
      <c r="T1355" s="8"/>
      <c r="U1355" s="8"/>
      <c r="V1355" s="8"/>
      <c r="W1355" s="34"/>
      <c r="X1355" s="8"/>
      <c r="Y1355" s="8"/>
    </row>
    <row r="1356" spans="1:25" x14ac:dyDescent="0.25">
      <c r="A1356" s="8"/>
      <c r="B1356" s="8"/>
      <c r="C1356" s="8"/>
      <c r="D1356" s="8"/>
      <c r="E1356" s="29">
        <v>6458101</v>
      </c>
      <c r="F1356" s="30" t="s">
        <v>1313</v>
      </c>
      <c r="G1356" s="8"/>
      <c r="H1356" s="8"/>
      <c r="I1356" s="8"/>
      <c r="J1356" s="8"/>
      <c r="K1356" s="8"/>
      <c r="L1356" s="8"/>
      <c r="M1356" s="8"/>
      <c r="N1356" s="8"/>
      <c r="O1356" s="8"/>
      <c r="P1356" s="8"/>
      <c r="Q1356" s="8"/>
      <c r="R1356" s="8"/>
      <c r="S1356" s="8"/>
      <c r="T1356" s="8"/>
      <c r="U1356" s="8"/>
      <c r="V1356" s="8"/>
      <c r="W1356" s="34"/>
      <c r="X1356" s="8"/>
      <c r="Y1356" s="8"/>
    </row>
    <row r="1357" spans="1:25" x14ac:dyDescent="0.25">
      <c r="A1357" s="8"/>
      <c r="B1357" s="8"/>
      <c r="C1357" s="8"/>
      <c r="D1357" s="8"/>
      <c r="E1357" s="29">
        <v>6458102</v>
      </c>
      <c r="F1357" s="30" t="s">
        <v>1314</v>
      </c>
      <c r="G1357" s="8"/>
      <c r="H1357" s="8"/>
      <c r="I1357" s="8"/>
      <c r="J1357" s="8"/>
      <c r="K1357" s="8"/>
      <c r="L1357" s="8"/>
      <c r="M1357" s="8"/>
      <c r="N1357" s="8"/>
      <c r="O1357" s="8"/>
      <c r="P1357" s="8"/>
      <c r="Q1357" s="8"/>
      <c r="R1357" s="8"/>
      <c r="S1357" s="8"/>
      <c r="T1357" s="8"/>
      <c r="U1357" s="8"/>
      <c r="V1357" s="8"/>
      <c r="W1357" s="34"/>
      <c r="X1357" s="8"/>
      <c r="Y1357" s="8"/>
    </row>
    <row r="1358" spans="1:25" x14ac:dyDescent="0.25">
      <c r="A1358" s="8"/>
      <c r="B1358" s="8"/>
      <c r="C1358" s="8"/>
      <c r="D1358" s="8"/>
      <c r="E1358" s="29">
        <v>6458110</v>
      </c>
      <c r="F1358" s="30" t="s">
        <v>1315</v>
      </c>
      <c r="G1358" s="8"/>
      <c r="H1358" s="8"/>
      <c r="I1358" s="8"/>
      <c r="J1358" s="8"/>
      <c r="K1358" s="8"/>
      <c r="L1358" s="8"/>
      <c r="M1358" s="8"/>
      <c r="N1358" s="8"/>
      <c r="O1358" s="8"/>
      <c r="P1358" s="8"/>
      <c r="Q1358" s="8"/>
      <c r="R1358" s="8"/>
      <c r="S1358" s="8"/>
      <c r="T1358" s="8"/>
      <c r="U1358" s="8"/>
      <c r="V1358" s="8"/>
      <c r="W1358" s="34"/>
      <c r="X1358" s="8"/>
      <c r="Y1358" s="8"/>
    </row>
    <row r="1359" spans="1:25" x14ac:dyDescent="0.25">
      <c r="A1359" s="8"/>
      <c r="B1359" s="8"/>
      <c r="C1359" s="8"/>
      <c r="D1359" s="8"/>
      <c r="E1359" s="29">
        <v>6458111</v>
      </c>
      <c r="F1359" s="30" t="s">
        <v>1316</v>
      </c>
      <c r="G1359" s="8"/>
      <c r="H1359" s="8"/>
      <c r="I1359" s="8"/>
      <c r="J1359" s="8"/>
      <c r="K1359" s="8"/>
      <c r="L1359" s="8"/>
      <c r="M1359" s="8"/>
      <c r="N1359" s="8"/>
      <c r="O1359" s="8"/>
      <c r="P1359" s="8"/>
      <c r="Q1359" s="8"/>
      <c r="R1359" s="8"/>
      <c r="S1359" s="8"/>
      <c r="T1359" s="8"/>
      <c r="U1359" s="8"/>
      <c r="V1359" s="8"/>
      <c r="W1359" s="34"/>
      <c r="X1359" s="8"/>
      <c r="Y1359" s="8"/>
    </row>
    <row r="1360" spans="1:25" x14ac:dyDescent="0.25">
      <c r="A1360" s="8"/>
      <c r="B1360" s="8"/>
      <c r="C1360" s="8"/>
      <c r="D1360" s="8"/>
      <c r="E1360" s="29">
        <v>6458112</v>
      </c>
      <c r="F1360" s="30" t="s">
        <v>1294</v>
      </c>
      <c r="G1360" s="8"/>
      <c r="H1360" s="8"/>
      <c r="I1360" s="8"/>
      <c r="J1360" s="8"/>
      <c r="K1360" s="8"/>
      <c r="L1360" s="8"/>
      <c r="M1360" s="8"/>
      <c r="N1360" s="8"/>
      <c r="O1360" s="8"/>
      <c r="P1360" s="8"/>
      <c r="Q1360" s="8"/>
      <c r="R1360" s="8"/>
      <c r="S1360" s="8"/>
      <c r="T1360" s="8"/>
      <c r="U1360" s="8"/>
      <c r="V1360" s="8"/>
      <c r="W1360" s="34"/>
      <c r="X1360" s="8"/>
      <c r="Y1360" s="8"/>
    </row>
    <row r="1361" spans="1:25" x14ac:dyDescent="0.25">
      <c r="A1361" s="8"/>
      <c r="B1361" s="8"/>
      <c r="C1361" s="8"/>
      <c r="D1361" s="8"/>
      <c r="E1361" s="29">
        <v>6459101</v>
      </c>
      <c r="F1361" s="30" t="s">
        <v>1317</v>
      </c>
      <c r="G1361" s="8"/>
      <c r="H1361" s="8"/>
      <c r="I1361" s="8"/>
      <c r="J1361" s="8"/>
      <c r="K1361" s="8"/>
      <c r="L1361" s="8"/>
      <c r="M1361" s="8"/>
      <c r="N1361" s="8"/>
      <c r="O1361" s="8"/>
      <c r="P1361" s="8"/>
      <c r="Q1361" s="8"/>
      <c r="R1361" s="8"/>
      <c r="S1361" s="8"/>
      <c r="T1361" s="8"/>
      <c r="U1361" s="8"/>
      <c r="V1361" s="8"/>
      <c r="W1361" s="34"/>
      <c r="X1361" s="8"/>
      <c r="Y1361" s="8"/>
    </row>
    <row r="1362" spans="1:25" x14ac:dyDescent="0.25">
      <c r="A1362" s="8"/>
      <c r="B1362" s="8"/>
      <c r="C1362" s="8"/>
      <c r="D1362" s="8"/>
      <c r="E1362" s="29">
        <v>6459102</v>
      </c>
      <c r="F1362" s="30" t="s">
        <v>1318</v>
      </c>
      <c r="G1362" s="8"/>
      <c r="H1362" s="8"/>
      <c r="I1362" s="8"/>
      <c r="J1362" s="8"/>
      <c r="K1362" s="8"/>
      <c r="L1362" s="8"/>
      <c r="M1362" s="8"/>
      <c r="N1362" s="8"/>
      <c r="O1362" s="8"/>
      <c r="P1362" s="8"/>
      <c r="Q1362" s="8"/>
      <c r="R1362" s="8"/>
      <c r="S1362" s="8"/>
      <c r="T1362" s="8"/>
      <c r="U1362" s="8"/>
      <c r="V1362" s="8"/>
      <c r="W1362" s="34"/>
      <c r="X1362" s="8"/>
      <c r="Y1362" s="8"/>
    </row>
    <row r="1363" spans="1:25" x14ac:dyDescent="0.25">
      <c r="A1363" s="8"/>
      <c r="B1363" s="8"/>
      <c r="C1363" s="8"/>
      <c r="D1363" s="8"/>
      <c r="E1363" s="29">
        <v>6459104</v>
      </c>
      <c r="F1363" s="30" t="s">
        <v>429</v>
      </c>
      <c r="G1363" s="8"/>
      <c r="H1363" s="8"/>
      <c r="I1363" s="8"/>
      <c r="J1363" s="8"/>
      <c r="K1363" s="8"/>
      <c r="L1363" s="8"/>
      <c r="M1363" s="8"/>
      <c r="N1363" s="8"/>
      <c r="O1363" s="8"/>
      <c r="P1363" s="8"/>
      <c r="Q1363" s="8"/>
      <c r="R1363" s="8"/>
      <c r="S1363" s="8"/>
      <c r="T1363" s="8"/>
      <c r="U1363" s="8"/>
      <c r="V1363" s="8"/>
      <c r="W1363" s="34"/>
      <c r="X1363" s="8"/>
      <c r="Y1363" s="8"/>
    </row>
    <row r="1364" spans="1:25" x14ac:dyDescent="0.25">
      <c r="A1364" s="8"/>
      <c r="B1364" s="8"/>
      <c r="C1364" s="8"/>
      <c r="D1364" s="8"/>
      <c r="E1364" s="29">
        <v>6471101</v>
      </c>
      <c r="F1364" s="30" t="s">
        <v>1319</v>
      </c>
      <c r="G1364" s="8"/>
      <c r="H1364" s="8"/>
      <c r="I1364" s="8"/>
      <c r="J1364" s="8"/>
      <c r="K1364" s="8"/>
      <c r="L1364" s="8"/>
      <c r="M1364" s="8"/>
      <c r="N1364" s="8"/>
      <c r="O1364" s="8"/>
      <c r="P1364" s="8"/>
      <c r="Q1364" s="8"/>
      <c r="R1364" s="8"/>
      <c r="S1364" s="8"/>
      <c r="T1364" s="8"/>
      <c r="U1364" s="8"/>
      <c r="V1364" s="8"/>
      <c r="W1364" s="34"/>
      <c r="X1364" s="8"/>
      <c r="Y1364" s="8"/>
    </row>
    <row r="1365" spans="1:25" x14ac:dyDescent="0.25">
      <c r="A1365" s="8"/>
      <c r="B1365" s="8"/>
      <c r="C1365" s="8"/>
      <c r="D1365" s="8"/>
      <c r="E1365" s="29">
        <v>6471102</v>
      </c>
      <c r="F1365" s="30" t="s">
        <v>1320</v>
      </c>
      <c r="G1365" s="8"/>
      <c r="H1365" s="8"/>
      <c r="I1365" s="8"/>
      <c r="J1365" s="8"/>
      <c r="K1365" s="8"/>
      <c r="L1365" s="8"/>
      <c r="M1365" s="8"/>
      <c r="N1365" s="8"/>
      <c r="O1365" s="8"/>
      <c r="P1365" s="8"/>
      <c r="Q1365" s="8"/>
      <c r="R1365" s="8"/>
      <c r="S1365" s="8"/>
      <c r="T1365" s="8"/>
      <c r="U1365" s="8"/>
      <c r="V1365" s="8"/>
      <c r="W1365" s="34"/>
      <c r="X1365" s="8"/>
      <c r="Y1365" s="8"/>
    </row>
    <row r="1366" spans="1:25" x14ac:dyDescent="0.25">
      <c r="A1366" s="8"/>
      <c r="B1366" s="8"/>
      <c r="C1366" s="8"/>
      <c r="D1366" s="8"/>
      <c r="E1366" s="29">
        <v>6472100</v>
      </c>
      <c r="F1366" s="30" t="s">
        <v>380</v>
      </c>
      <c r="G1366" s="8"/>
      <c r="H1366" s="8"/>
      <c r="I1366" s="8"/>
      <c r="J1366" s="8"/>
      <c r="K1366" s="8"/>
      <c r="L1366" s="8"/>
      <c r="M1366" s="8"/>
      <c r="N1366" s="8"/>
      <c r="O1366" s="8"/>
      <c r="P1366" s="8"/>
      <c r="Q1366" s="8"/>
      <c r="R1366" s="8"/>
      <c r="S1366" s="8"/>
      <c r="T1366" s="8"/>
      <c r="U1366" s="8"/>
      <c r="V1366" s="8"/>
      <c r="W1366" s="34"/>
      <c r="X1366" s="8"/>
      <c r="Y1366" s="8"/>
    </row>
    <row r="1367" spans="1:25" x14ac:dyDescent="0.25">
      <c r="A1367" s="8"/>
      <c r="B1367" s="8"/>
      <c r="C1367" s="8"/>
      <c r="D1367" s="8"/>
      <c r="E1367" s="29">
        <v>6472110</v>
      </c>
      <c r="F1367" s="30" t="s">
        <v>1321</v>
      </c>
      <c r="G1367" s="8"/>
      <c r="H1367" s="8"/>
      <c r="I1367" s="8"/>
      <c r="J1367" s="8"/>
      <c r="K1367" s="8"/>
      <c r="L1367" s="8"/>
      <c r="M1367" s="8"/>
      <c r="N1367" s="8"/>
      <c r="O1367" s="8"/>
      <c r="P1367" s="8"/>
      <c r="Q1367" s="8"/>
      <c r="R1367" s="8"/>
      <c r="S1367" s="8"/>
      <c r="T1367" s="8"/>
      <c r="U1367" s="8"/>
      <c r="V1367" s="8"/>
      <c r="W1367" s="34"/>
      <c r="X1367" s="8"/>
      <c r="Y1367" s="8"/>
    </row>
    <row r="1368" spans="1:25" x14ac:dyDescent="0.25">
      <c r="A1368" s="8"/>
      <c r="B1368" s="8"/>
      <c r="C1368" s="8"/>
      <c r="D1368" s="8"/>
      <c r="E1368" s="29">
        <v>6472120</v>
      </c>
      <c r="F1368" s="30" t="s">
        <v>1322</v>
      </c>
      <c r="G1368" s="8"/>
      <c r="H1368" s="8"/>
      <c r="I1368" s="8"/>
      <c r="J1368" s="8"/>
      <c r="K1368" s="8"/>
      <c r="L1368" s="8"/>
      <c r="M1368" s="8"/>
      <c r="N1368" s="8"/>
      <c r="O1368" s="8"/>
      <c r="P1368" s="8"/>
      <c r="Q1368" s="8"/>
      <c r="R1368" s="8"/>
      <c r="S1368" s="8"/>
      <c r="T1368" s="8"/>
      <c r="U1368" s="8"/>
      <c r="V1368" s="8"/>
      <c r="W1368" s="34"/>
      <c r="X1368" s="8"/>
      <c r="Y1368" s="8"/>
    </row>
    <row r="1369" spans="1:25" x14ac:dyDescent="0.25">
      <c r="A1369" s="8"/>
      <c r="B1369" s="8"/>
      <c r="C1369" s="8"/>
      <c r="D1369" s="8"/>
      <c r="E1369" s="29">
        <v>6472130</v>
      </c>
      <c r="F1369" s="30" t="s">
        <v>1323</v>
      </c>
      <c r="G1369" s="8"/>
      <c r="H1369" s="8"/>
      <c r="I1369" s="8"/>
      <c r="J1369" s="8"/>
      <c r="K1369" s="8"/>
      <c r="L1369" s="8"/>
      <c r="M1369" s="8"/>
      <c r="N1369" s="8"/>
      <c r="O1369" s="8"/>
      <c r="P1369" s="8"/>
      <c r="Q1369" s="8"/>
      <c r="R1369" s="8"/>
      <c r="S1369" s="8"/>
      <c r="T1369" s="8"/>
      <c r="U1369" s="8"/>
      <c r="V1369" s="8"/>
      <c r="W1369" s="34"/>
      <c r="X1369" s="8"/>
      <c r="Y1369" s="8"/>
    </row>
    <row r="1370" spans="1:25" x14ac:dyDescent="0.25">
      <c r="A1370" s="8"/>
      <c r="B1370" s="8"/>
      <c r="C1370" s="8"/>
      <c r="D1370" s="8"/>
      <c r="E1370" s="29">
        <v>6474100</v>
      </c>
      <c r="F1370" s="30" t="s">
        <v>1324</v>
      </c>
      <c r="G1370" s="8"/>
      <c r="H1370" s="8"/>
      <c r="I1370" s="8"/>
      <c r="J1370" s="8"/>
      <c r="K1370" s="8"/>
      <c r="L1370" s="8"/>
      <c r="M1370" s="8"/>
      <c r="N1370" s="8"/>
      <c r="O1370" s="8"/>
      <c r="P1370" s="8"/>
      <c r="Q1370" s="8"/>
      <c r="R1370" s="8"/>
      <c r="S1370" s="8"/>
      <c r="T1370" s="8"/>
      <c r="U1370" s="8"/>
      <c r="V1370" s="8"/>
      <c r="W1370" s="34"/>
      <c r="X1370" s="8"/>
      <c r="Y1370" s="8"/>
    </row>
    <row r="1371" spans="1:25" x14ac:dyDescent="0.25">
      <c r="A1371" s="8"/>
      <c r="B1371" s="8"/>
      <c r="C1371" s="8"/>
      <c r="D1371" s="8"/>
      <c r="E1371" s="29">
        <v>6474101</v>
      </c>
      <c r="F1371" s="30" t="s">
        <v>1325</v>
      </c>
      <c r="G1371" s="8"/>
      <c r="H1371" s="8"/>
      <c r="I1371" s="8"/>
      <c r="J1371" s="8"/>
      <c r="K1371" s="8"/>
      <c r="L1371" s="8"/>
      <c r="M1371" s="8"/>
      <c r="N1371" s="8"/>
      <c r="O1371" s="8"/>
      <c r="P1371" s="8"/>
      <c r="Q1371" s="8"/>
      <c r="R1371" s="8"/>
      <c r="S1371" s="8"/>
      <c r="T1371" s="8"/>
      <c r="U1371" s="8"/>
      <c r="V1371" s="8"/>
      <c r="W1371" s="34"/>
      <c r="X1371" s="8"/>
      <c r="Y1371" s="8"/>
    </row>
    <row r="1372" spans="1:25" x14ac:dyDescent="0.25">
      <c r="A1372" s="8"/>
      <c r="B1372" s="8"/>
      <c r="C1372" s="8"/>
      <c r="D1372" s="8"/>
      <c r="E1372" s="29">
        <v>6474102</v>
      </c>
      <c r="F1372" s="30" t="s">
        <v>1326</v>
      </c>
      <c r="G1372" s="8"/>
      <c r="H1372" s="8"/>
      <c r="I1372" s="8"/>
      <c r="J1372" s="8"/>
      <c r="K1372" s="8"/>
      <c r="L1372" s="8"/>
      <c r="M1372" s="8"/>
      <c r="N1372" s="8"/>
      <c r="O1372" s="8"/>
      <c r="P1372" s="8"/>
      <c r="Q1372" s="8"/>
      <c r="R1372" s="8"/>
      <c r="S1372" s="8"/>
      <c r="T1372" s="8"/>
      <c r="U1372" s="8"/>
      <c r="V1372" s="8"/>
      <c r="W1372" s="34"/>
      <c r="X1372" s="8"/>
      <c r="Y1372" s="8"/>
    </row>
    <row r="1373" spans="1:25" x14ac:dyDescent="0.25">
      <c r="A1373" s="8"/>
      <c r="B1373" s="8"/>
      <c r="C1373" s="8"/>
      <c r="D1373" s="8"/>
      <c r="E1373" s="29">
        <v>6475100</v>
      </c>
      <c r="F1373" s="30" t="s">
        <v>1327</v>
      </c>
      <c r="G1373" s="8"/>
      <c r="H1373" s="8"/>
      <c r="I1373" s="8"/>
      <c r="J1373" s="8"/>
      <c r="K1373" s="8"/>
      <c r="L1373" s="8"/>
      <c r="M1373" s="8"/>
      <c r="N1373" s="8"/>
      <c r="O1373" s="8"/>
      <c r="P1373" s="8"/>
      <c r="Q1373" s="8"/>
      <c r="R1373" s="8"/>
      <c r="S1373" s="8"/>
      <c r="T1373" s="8"/>
      <c r="U1373" s="8"/>
      <c r="V1373" s="8"/>
      <c r="W1373" s="34"/>
      <c r="X1373" s="8"/>
      <c r="Y1373" s="8"/>
    </row>
    <row r="1374" spans="1:25" x14ac:dyDescent="0.25">
      <c r="A1374" s="8"/>
      <c r="B1374" s="8"/>
      <c r="C1374" s="8"/>
      <c r="D1374" s="8"/>
      <c r="E1374" s="29">
        <v>6481100</v>
      </c>
      <c r="F1374" s="30" t="s">
        <v>1184</v>
      </c>
      <c r="G1374" s="8"/>
      <c r="H1374" s="8"/>
      <c r="I1374" s="8"/>
      <c r="J1374" s="8"/>
      <c r="K1374" s="8"/>
      <c r="L1374" s="8"/>
      <c r="M1374" s="8"/>
      <c r="N1374" s="8"/>
      <c r="O1374" s="8"/>
      <c r="P1374" s="8"/>
      <c r="Q1374" s="8"/>
      <c r="R1374" s="8"/>
      <c r="S1374" s="8"/>
      <c r="T1374" s="8"/>
      <c r="U1374" s="8"/>
      <c r="V1374" s="8"/>
      <c r="W1374" s="34"/>
      <c r="X1374" s="8"/>
      <c r="Y1374" s="8"/>
    </row>
    <row r="1375" spans="1:25" x14ac:dyDescent="0.25">
      <c r="A1375" s="8"/>
      <c r="B1375" s="8"/>
      <c r="C1375" s="8"/>
      <c r="D1375" s="8"/>
      <c r="E1375" s="29">
        <v>6481101</v>
      </c>
      <c r="F1375" s="30" t="s">
        <v>1185</v>
      </c>
      <c r="G1375" s="8"/>
      <c r="H1375" s="8"/>
      <c r="I1375" s="8"/>
      <c r="J1375" s="8"/>
      <c r="K1375" s="8"/>
      <c r="L1375" s="8"/>
      <c r="M1375" s="8"/>
      <c r="N1375" s="8"/>
      <c r="O1375" s="8"/>
      <c r="P1375" s="8"/>
      <c r="Q1375" s="8"/>
      <c r="R1375" s="8"/>
      <c r="S1375" s="8"/>
      <c r="T1375" s="8"/>
      <c r="U1375" s="8"/>
      <c r="V1375" s="8"/>
      <c r="W1375" s="34"/>
      <c r="X1375" s="8"/>
      <c r="Y1375" s="8"/>
    </row>
    <row r="1376" spans="1:25" x14ac:dyDescent="0.25">
      <c r="A1376" s="8"/>
      <c r="B1376" s="8"/>
      <c r="C1376" s="8"/>
      <c r="D1376" s="8"/>
      <c r="E1376" s="29">
        <v>6483100</v>
      </c>
      <c r="F1376" s="30" t="s">
        <v>1328</v>
      </c>
      <c r="G1376" s="8"/>
      <c r="H1376" s="8"/>
      <c r="I1376" s="8"/>
      <c r="J1376" s="8"/>
      <c r="K1376" s="8"/>
      <c r="L1376" s="8"/>
      <c r="M1376" s="8"/>
      <c r="N1376" s="8"/>
      <c r="O1376" s="8"/>
      <c r="P1376" s="8"/>
      <c r="Q1376" s="8"/>
      <c r="R1376" s="8"/>
      <c r="S1376" s="8"/>
      <c r="T1376" s="8"/>
      <c r="U1376" s="8"/>
      <c r="V1376" s="8"/>
      <c r="W1376" s="34"/>
      <c r="X1376" s="8"/>
      <c r="Y1376" s="8"/>
    </row>
    <row r="1377" spans="1:25" x14ac:dyDescent="0.25">
      <c r="A1377" s="8"/>
      <c r="B1377" s="8"/>
      <c r="C1377" s="8"/>
      <c r="D1377" s="8"/>
      <c r="E1377" s="29">
        <v>6483101</v>
      </c>
      <c r="F1377" s="30" t="s">
        <v>1329</v>
      </c>
      <c r="G1377" s="8"/>
      <c r="H1377" s="8"/>
      <c r="I1377" s="8"/>
      <c r="J1377" s="8"/>
      <c r="K1377" s="8"/>
      <c r="L1377" s="8"/>
      <c r="M1377" s="8"/>
      <c r="N1377" s="8"/>
      <c r="O1377" s="8"/>
      <c r="P1377" s="8"/>
      <c r="Q1377" s="8"/>
      <c r="R1377" s="8"/>
      <c r="S1377" s="8"/>
      <c r="T1377" s="8"/>
      <c r="U1377" s="8"/>
      <c r="V1377" s="8"/>
      <c r="W1377" s="34"/>
      <c r="X1377" s="8"/>
      <c r="Y1377" s="8"/>
    </row>
    <row r="1378" spans="1:25" x14ac:dyDescent="0.25">
      <c r="A1378" s="8"/>
      <c r="B1378" s="8"/>
      <c r="C1378" s="8"/>
      <c r="D1378" s="8"/>
      <c r="E1378" s="29">
        <v>6483105</v>
      </c>
      <c r="F1378" s="30" t="s">
        <v>1330</v>
      </c>
      <c r="G1378" s="8"/>
      <c r="H1378" s="8"/>
      <c r="I1378" s="8"/>
      <c r="J1378" s="8"/>
      <c r="K1378" s="8"/>
      <c r="L1378" s="8"/>
      <c r="M1378" s="8"/>
      <c r="N1378" s="8"/>
      <c r="O1378" s="8"/>
      <c r="P1378" s="8"/>
      <c r="Q1378" s="8"/>
      <c r="R1378" s="8"/>
      <c r="S1378" s="8"/>
      <c r="T1378" s="8"/>
      <c r="U1378" s="8"/>
      <c r="V1378" s="8"/>
      <c r="W1378" s="34"/>
      <c r="X1378" s="8"/>
      <c r="Y1378" s="8"/>
    </row>
    <row r="1379" spans="1:25" x14ac:dyDescent="0.25">
      <c r="A1379" s="8"/>
      <c r="B1379" s="8"/>
      <c r="C1379" s="8"/>
      <c r="D1379" s="8"/>
      <c r="E1379" s="29">
        <v>6483110</v>
      </c>
      <c r="F1379" s="30" t="s">
        <v>1331</v>
      </c>
      <c r="G1379" s="8"/>
      <c r="H1379" s="8"/>
      <c r="I1379" s="8"/>
      <c r="J1379" s="8"/>
      <c r="K1379" s="8"/>
      <c r="L1379" s="8"/>
      <c r="M1379" s="8"/>
      <c r="N1379" s="8"/>
      <c r="O1379" s="8"/>
      <c r="P1379" s="8"/>
      <c r="Q1379" s="8"/>
      <c r="R1379" s="8"/>
      <c r="S1379" s="8"/>
      <c r="T1379" s="8"/>
      <c r="U1379" s="8"/>
      <c r="V1379" s="8"/>
      <c r="W1379" s="34"/>
      <c r="X1379" s="8"/>
      <c r="Y1379" s="8"/>
    </row>
    <row r="1380" spans="1:25" x14ac:dyDescent="0.25">
      <c r="A1380" s="8"/>
      <c r="B1380" s="8"/>
      <c r="C1380" s="8"/>
      <c r="D1380" s="8"/>
      <c r="E1380" s="29">
        <v>6483120</v>
      </c>
      <c r="F1380" s="30" t="s">
        <v>382</v>
      </c>
      <c r="G1380" s="8"/>
      <c r="H1380" s="8"/>
      <c r="I1380" s="8"/>
      <c r="J1380" s="8"/>
      <c r="K1380" s="8"/>
      <c r="L1380" s="8"/>
      <c r="M1380" s="8"/>
      <c r="N1380" s="8"/>
      <c r="O1380" s="8"/>
      <c r="P1380" s="8"/>
      <c r="Q1380" s="8"/>
      <c r="R1380" s="8"/>
      <c r="S1380" s="8"/>
      <c r="T1380" s="8"/>
      <c r="U1380" s="8"/>
      <c r="V1380" s="8"/>
      <c r="W1380" s="34"/>
      <c r="X1380" s="8"/>
      <c r="Y1380" s="8"/>
    </row>
    <row r="1381" spans="1:25" x14ac:dyDescent="0.25">
      <c r="A1381" s="8"/>
      <c r="B1381" s="8"/>
      <c r="C1381" s="8"/>
      <c r="D1381" s="8"/>
      <c r="E1381" s="29">
        <v>6486100</v>
      </c>
      <c r="F1381" s="30" t="s">
        <v>1332</v>
      </c>
      <c r="G1381" s="8"/>
      <c r="H1381" s="8"/>
      <c r="I1381" s="8"/>
      <c r="J1381" s="8"/>
      <c r="K1381" s="8"/>
      <c r="L1381" s="8"/>
      <c r="M1381" s="8"/>
      <c r="N1381" s="8"/>
      <c r="O1381" s="8"/>
      <c r="P1381" s="8"/>
      <c r="Q1381" s="8"/>
      <c r="R1381" s="8"/>
      <c r="S1381" s="8"/>
      <c r="T1381" s="8"/>
      <c r="U1381" s="8"/>
      <c r="V1381" s="8"/>
      <c r="W1381" s="34"/>
      <c r="X1381" s="8"/>
      <c r="Y1381" s="8"/>
    </row>
    <row r="1382" spans="1:25" x14ac:dyDescent="0.25">
      <c r="A1382" s="8"/>
      <c r="B1382" s="8"/>
      <c r="C1382" s="8"/>
      <c r="D1382" s="8"/>
      <c r="E1382" s="29">
        <v>6511001</v>
      </c>
      <c r="F1382" s="30" t="s">
        <v>1333</v>
      </c>
      <c r="G1382" s="8"/>
      <c r="H1382" s="8"/>
      <c r="I1382" s="8"/>
      <c r="J1382" s="8"/>
      <c r="K1382" s="8"/>
      <c r="L1382" s="8"/>
      <c r="M1382" s="8"/>
      <c r="N1382" s="8"/>
      <c r="O1382" s="8"/>
      <c r="P1382" s="8"/>
      <c r="Q1382" s="8"/>
      <c r="R1382" s="8"/>
      <c r="S1382" s="8"/>
      <c r="T1382" s="8"/>
      <c r="U1382" s="8"/>
      <c r="V1382" s="8"/>
      <c r="W1382" s="34"/>
      <c r="X1382" s="8"/>
      <c r="Y1382" s="8"/>
    </row>
    <row r="1383" spans="1:25" x14ac:dyDescent="0.25">
      <c r="A1383" s="8"/>
      <c r="B1383" s="8"/>
      <c r="C1383" s="8"/>
      <c r="D1383" s="8"/>
      <c r="E1383" s="29">
        <v>6511002</v>
      </c>
      <c r="F1383" s="30" t="s">
        <v>1334</v>
      </c>
      <c r="G1383" s="8"/>
      <c r="H1383" s="8"/>
      <c r="I1383" s="8"/>
      <c r="J1383" s="8"/>
      <c r="K1383" s="8"/>
      <c r="L1383" s="8"/>
      <c r="M1383" s="8"/>
      <c r="N1383" s="8"/>
      <c r="O1383" s="8"/>
      <c r="P1383" s="8"/>
      <c r="Q1383" s="8"/>
      <c r="R1383" s="8"/>
      <c r="S1383" s="8"/>
      <c r="T1383" s="8"/>
      <c r="U1383" s="8"/>
      <c r="V1383" s="8"/>
      <c r="W1383" s="34"/>
      <c r="X1383" s="8"/>
      <c r="Y1383" s="8"/>
    </row>
    <row r="1384" spans="1:25" x14ac:dyDescent="0.25">
      <c r="A1384" s="8"/>
      <c r="B1384" s="8"/>
      <c r="C1384" s="8"/>
      <c r="D1384" s="8"/>
      <c r="E1384" s="29">
        <v>6511100</v>
      </c>
      <c r="F1384" s="30" t="s">
        <v>1335</v>
      </c>
      <c r="G1384" s="8"/>
      <c r="H1384" s="8"/>
      <c r="I1384" s="8"/>
      <c r="J1384" s="8"/>
      <c r="K1384" s="8"/>
      <c r="L1384" s="8"/>
      <c r="M1384" s="8"/>
      <c r="N1384" s="8"/>
      <c r="O1384" s="8"/>
      <c r="P1384" s="8"/>
      <c r="Q1384" s="8"/>
      <c r="R1384" s="8"/>
      <c r="S1384" s="8"/>
      <c r="T1384" s="8"/>
      <c r="U1384" s="8"/>
      <c r="V1384" s="8"/>
      <c r="W1384" s="34"/>
      <c r="X1384" s="8"/>
      <c r="Y1384" s="8"/>
    </row>
    <row r="1385" spans="1:25" x14ac:dyDescent="0.25">
      <c r="A1385" s="8"/>
      <c r="B1385" s="8"/>
      <c r="C1385" s="8"/>
      <c r="D1385" s="8"/>
      <c r="E1385" s="29">
        <v>6511101</v>
      </c>
      <c r="F1385" s="30" t="s">
        <v>1336</v>
      </c>
      <c r="G1385" s="8"/>
      <c r="H1385" s="8"/>
      <c r="I1385" s="8"/>
      <c r="J1385" s="8"/>
      <c r="K1385" s="8"/>
      <c r="L1385" s="8"/>
      <c r="M1385" s="8"/>
      <c r="N1385" s="8"/>
      <c r="O1385" s="8"/>
      <c r="P1385" s="8"/>
      <c r="Q1385" s="8"/>
      <c r="R1385" s="8"/>
      <c r="S1385" s="8"/>
      <c r="T1385" s="8"/>
      <c r="U1385" s="8"/>
      <c r="V1385" s="8"/>
      <c r="W1385" s="34"/>
      <c r="X1385" s="8"/>
      <c r="Y1385" s="8"/>
    </row>
    <row r="1386" spans="1:25" x14ac:dyDescent="0.25">
      <c r="A1386" s="8"/>
      <c r="B1386" s="8"/>
      <c r="C1386" s="8"/>
      <c r="D1386" s="8"/>
      <c r="E1386" s="29">
        <v>6511102</v>
      </c>
      <c r="F1386" s="30" t="s">
        <v>1337</v>
      </c>
      <c r="G1386" s="8"/>
      <c r="H1386" s="8"/>
      <c r="I1386" s="8"/>
      <c r="J1386" s="8"/>
      <c r="K1386" s="8"/>
      <c r="L1386" s="8"/>
      <c r="M1386" s="8"/>
      <c r="N1386" s="8"/>
      <c r="O1386" s="8"/>
      <c r="P1386" s="8"/>
      <c r="Q1386" s="8"/>
      <c r="R1386" s="8"/>
      <c r="S1386" s="8"/>
      <c r="T1386" s="8"/>
      <c r="U1386" s="8"/>
      <c r="V1386" s="8"/>
      <c r="W1386" s="34"/>
      <c r="X1386" s="8"/>
      <c r="Y1386" s="8"/>
    </row>
    <row r="1387" spans="1:25" x14ac:dyDescent="0.25">
      <c r="A1387" s="8"/>
      <c r="B1387" s="8"/>
      <c r="C1387" s="8"/>
      <c r="D1387" s="8"/>
      <c r="E1387" s="29">
        <v>6511120</v>
      </c>
      <c r="F1387" s="30" t="s">
        <v>1338</v>
      </c>
      <c r="G1387" s="8"/>
      <c r="H1387" s="8"/>
      <c r="I1387" s="8"/>
      <c r="J1387" s="8"/>
      <c r="K1387" s="8"/>
      <c r="L1387" s="8"/>
      <c r="M1387" s="8"/>
      <c r="N1387" s="8"/>
      <c r="O1387" s="8"/>
      <c r="P1387" s="8"/>
      <c r="Q1387" s="8"/>
      <c r="R1387" s="8"/>
      <c r="S1387" s="8"/>
      <c r="T1387" s="8"/>
      <c r="U1387" s="8"/>
      <c r="V1387" s="8"/>
      <c r="W1387" s="34"/>
      <c r="X1387" s="8"/>
      <c r="Y1387" s="8"/>
    </row>
    <row r="1388" spans="1:25" x14ac:dyDescent="0.25">
      <c r="A1388" s="8"/>
      <c r="B1388" s="8"/>
      <c r="C1388" s="8"/>
      <c r="D1388" s="8"/>
      <c r="E1388" s="29">
        <v>6511121</v>
      </c>
      <c r="F1388" s="30" t="s">
        <v>1339</v>
      </c>
      <c r="G1388" s="8"/>
      <c r="H1388" s="8"/>
      <c r="I1388" s="8"/>
      <c r="J1388" s="8"/>
      <c r="K1388" s="8"/>
      <c r="L1388" s="8"/>
      <c r="M1388" s="8"/>
      <c r="N1388" s="8"/>
      <c r="O1388" s="8"/>
      <c r="P1388" s="8"/>
      <c r="Q1388" s="8"/>
      <c r="R1388" s="8"/>
      <c r="S1388" s="8"/>
      <c r="T1388" s="8"/>
      <c r="U1388" s="8"/>
      <c r="V1388" s="8"/>
      <c r="W1388" s="34"/>
      <c r="X1388" s="8"/>
      <c r="Y1388" s="8"/>
    </row>
    <row r="1389" spans="1:25" x14ac:dyDescent="0.25">
      <c r="A1389" s="8"/>
      <c r="B1389" s="8"/>
      <c r="C1389" s="8"/>
      <c r="D1389" s="8"/>
      <c r="E1389" s="29">
        <v>6511122</v>
      </c>
      <c r="F1389" s="30" t="s">
        <v>1340</v>
      </c>
      <c r="G1389" s="8"/>
      <c r="H1389" s="8"/>
      <c r="I1389" s="8"/>
      <c r="J1389" s="8"/>
      <c r="K1389" s="8"/>
      <c r="L1389" s="8"/>
      <c r="M1389" s="8"/>
      <c r="N1389" s="8"/>
      <c r="O1389" s="8"/>
      <c r="P1389" s="8"/>
      <c r="Q1389" s="8"/>
      <c r="R1389" s="8"/>
      <c r="S1389" s="8"/>
      <c r="T1389" s="8"/>
      <c r="U1389" s="8"/>
      <c r="V1389" s="8"/>
      <c r="W1389" s="34"/>
      <c r="X1389" s="8"/>
      <c r="Y1389" s="8"/>
    </row>
    <row r="1390" spans="1:25" x14ac:dyDescent="0.25">
      <c r="A1390" s="8"/>
      <c r="B1390" s="8"/>
      <c r="C1390" s="8"/>
      <c r="D1390" s="8"/>
      <c r="E1390" s="29">
        <v>6511131</v>
      </c>
      <c r="F1390" s="30" t="s">
        <v>1341</v>
      </c>
      <c r="G1390" s="8"/>
      <c r="H1390" s="8"/>
      <c r="I1390" s="8"/>
      <c r="J1390" s="8"/>
      <c r="K1390" s="8"/>
      <c r="L1390" s="8"/>
      <c r="M1390" s="8"/>
      <c r="N1390" s="8"/>
      <c r="O1390" s="8"/>
      <c r="P1390" s="8"/>
      <c r="Q1390" s="8"/>
      <c r="R1390" s="8"/>
      <c r="S1390" s="8"/>
      <c r="T1390" s="8"/>
      <c r="U1390" s="8"/>
      <c r="V1390" s="8"/>
      <c r="W1390" s="34"/>
      <c r="X1390" s="8"/>
      <c r="Y1390" s="8"/>
    </row>
    <row r="1391" spans="1:25" x14ac:dyDescent="0.25">
      <c r="A1391" s="8"/>
      <c r="B1391" s="8"/>
      <c r="C1391" s="8"/>
      <c r="D1391" s="8"/>
      <c r="E1391" s="29">
        <v>6511150</v>
      </c>
      <c r="F1391" s="30" t="s">
        <v>1342</v>
      </c>
      <c r="G1391" s="8"/>
      <c r="H1391" s="8"/>
      <c r="I1391" s="8"/>
      <c r="J1391" s="8"/>
      <c r="K1391" s="8"/>
      <c r="L1391" s="8"/>
      <c r="M1391" s="8"/>
      <c r="N1391" s="8"/>
      <c r="O1391" s="8"/>
      <c r="P1391" s="8"/>
      <c r="Q1391" s="8"/>
      <c r="R1391" s="8"/>
      <c r="S1391" s="8"/>
      <c r="T1391" s="8"/>
      <c r="U1391" s="8"/>
      <c r="V1391" s="8"/>
      <c r="W1391" s="34"/>
      <c r="X1391" s="8"/>
      <c r="Y1391" s="8"/>
    </row>
    <row r="1392" spans="1:25" x14ac:dyDescent="0.25">
      <c r="A1392" s="8"/>
      <c r="B1392" s="8"/>
      <c r="C1392" s="8"/>
      <c r="D1392" s="8"/>
      <c r="E1392" s="29">
        <v>6511151</v>
      </c>
      <c r="F1392" s="30" t="s">
        <v>1343</v>
      </c>
      <c r="G1392" s="8"/>
      <c r="H1392" s="8"/>
      <c r="I1392" s="8"/>
      <c r="J1392" s="8"/>
      <c r="K1392" s="8"/>
      <c r="L1392" s="8"/>
      <c r="M1392" s="8"/>
      <c r="N1392" s="8"/>
      <c r="O1392" s="8"/>
      <c r="P1392" s="8"/>
      <c r="Q1392" s="8"/>
      <c r="R1392" s="8"/>
      <c r="S1392" s="8"/>
      <c r="T1392" s="8"/>
      <c r="U1392" s="8"/>
      <c r="V1392" s="8"/>
      <c r="W1392" s="34"/>
      <c r="X1392" s="8"/>
      <c r="Y1392" s="8"/>
    </row>
    <row r="1393" spans="1:25" x14ac:dyDescent="0.25">
      <c r="A1393" s="8"/>
      <c r="B1393" s="8"/>
      <c r="C1393" s="8"/>
      <c r="D1393" s="8"/>
      <c r="E1393" s="29">
        <v>6511160</v>
      </c>
      <c r="F1393" s="30" t="s">
        <v>1344</v>
      </c>
      <c r="G1393" s="8"/>
      <c r="H1393" s="8"/>
      <c r="I1393" s="8"/>
      <c r="J1393" s="8"/>
      <c r="K1393" s="8"/>
      <c r="L1393" s="8"/>
      <c r="M1393" s="8"/>
      <c r="N1393" s="8"/>
      <c r="O1393" s="8"/>
      <c r="P1393" s="8"/>
      <c r="Q1393" s="8"/>
      <c r="R1393" s="8"/>
      <c r="S1393" s="8"/>
      <c r="T1393" s="8"/>
      <c r="U1393" s="8"/>
      <c r="V1393" s="8"/>
      <c r="W1393" s="34"/>
      <c r="X1393" s="8"/>
      <c r="Y1393" s="8"/>
    </row>
    <row r="1394" spans="1:25" x14ac:dyDescent="0.25">
      <c r="A1394" s="8"/>
      <c r="B1394" s="8"/>
      <c r="C1394" s="8"/>
      <c r="D1394" s="8"/>
      <c r="E1394" s="29">
        <v>6511161</v>
      </c>
      <c r="F1394" s="30" t="s">
        <v>1345</v>
      </c>
      <c r="G1394" s="8"/>
      <c r="H1394" s="8"/>
      <c r="I1394" s="8"/>
      <c r="J1394" s="8"/>
      <c r="K1394" s="8"/>
      <c r="L1394" s="8"/>
      <c r="M1394" s="8"/>
      <c r="N1394" s="8"/>
      <c r="O1394" s="8"/>
      <c r="P1394" s="8"/>
      <c r="Q1394" s="8"/>
      <c r="R1394" s="8"/>
      <c r="S1394" s="8"/>
      <c r="T1394" s="8"/>
      <c r="U1394" s="8"/>
      <c r="V1394" s="8"/>
      <c r="W1394" s="34"/>
      <c r="X1394" s="8"/>
      <c r="Y1394" s="8"/>
    </row>
    <row r="1395" spans="1:25" x14ac:dyDescent="0.25">
      <c r="A1395" s="8"/>
      <c r="B1395" s="8"/>
      <c r="C1395" s="8"/>
      <c r="D1395" s="8"/>
      <c r="E1395" s="29">
        <v>6511165</v>
      </c>
      <c r="F1395" s="30" t="s">
        <v>1346</v>
      </c>
      <c r="G1395" s="8"/>
      <c r="H1395" s="8"/>
      <c r="I1395" s="8"/>
      <c r="J1395" s="8"/>
      <c r="K1395" s="8"/>
      <c r="L1395" s="8"/>
      <c r="M1395" s="8"/>
      <c r="N1395" s="8"/>
      <c r="O1395" s="8"/>
      <c r="P1395" s="8"/>
      <c r="Q1395" s="8"/>
      <c r="R1395" s="8"/>
      <c r="S1395" s="8"/>
      <c r="T1395" s="8"/>
      <c r="U1395" s="8"/>
      <c r="V1395" s="8"/>
      <c r="W1395" s="34"/>
      <c r="X1395" s="8"/>
      <c r="Y1395" s="8"/>
    </row>
    <row r="1396" spans="1:25" x14ac:dyDescent="0.25">
      <c r="A1396" s="8"/>
      <c r="B1396" s="8"/>
      <c r="C1396" s="8"/>
      <c r="D1396" s="8"/>
      <c r="E1396" s="29">
        <v>6511166</v>
      </c>
      <c r="F1396" s="30" t="s">
        <v>1347</v>
      </c>
      <c r="G1396" s="8"/>
      <c r="H1396" s="8"/>
      <c r="I1396" s="8"/>
      <c r="J1396" s="8"/>
      <c r="K1396" s="8"/>
      <c r="L1396" s="8"/>
      <c r="M1396" s="8"/>
      <c r="N1396" s="8"/>
      <c r="O1396" s="8"/>
      <c r="P1396" s="8"/>
      <c r="Q1396" s="8"/>
      <c r="R1396" s="8"/>
      <c r="S1396" s="8"/>
      <c r="T1396" s="8"/>
      <c r="U1396" s="8"/>
      <c r="V1396" s="8"/>
      <c r="W1396" s="34"/>
      <c r="X1396" s="8"/>
      <c r="Y1396" s="8"/>
    </row>
    <row r="1397" spans="1:25" x14ac:dyDescent="0.25">
      <c r="A1397" s="8"/>
      <c r="B1397" s="8"/>
      <c r="C1397" s="8"/>
      <c r="D1397" s="8"/>
      <c r="E1397" s="29">
        <v>6511170</v>
      </c>
      <c r="F1397" s="30" t="s">
        <v>1348</v>
      </c>
      <c r="G1397" s="8"/>
      <c r="H1397" s="8"/>
      <c r="I1397" s="8"/>
      <c r="J1397" s="8"/>
      <c r="K1397" s="8"/>
      <c r="L1397" s="8"/>
      <c r="M1397" s="8"/>
      <c r="N1397" s="8"/>
      <c r="O1397" s="8"/>
      <c r="P1397" s="8"/>
      <c r="Q1397" s="8"/>
      <c r="R1397" s="8"/>
      <c r="S1397" s="8"/>
      <c r="T1397" s="8"/>
      <c r="U1397" s="8"/>
      <c r="V1397" s="8"/>
      <c r="W1397" s="34"/>
      <c r="X1397" s="8"/>
      <c r="Y1397" s="8"/>
    </row>
    <row r="1398" spans="1:25" x14ac:dyDescent="0.25">
      <c r="A1398" s="8"/>
      <c r="B1398" s="8"/>
      <c r="C1398" s="8"/>
      <c r="D1398" s="8"/>
      <c r="E1398" s="29">
        <v>6511180</v>
      </c>
      <c r="F1398" s="30" t="s">
        <v>1349</v>
      </c>
      <c r="G1398" s="8"/>
      <c r="H1398" s="8"/>
      <c r="I1398" s="8"/>
      <c r="J1398" s="8"/>
      <c r="K1398" s="8"/>
      <c r="L1398" s="8"/>
      <c r="M1398" s="8"/>
      <c r="N1398" s="8"/>
      <c r="O1398" s="8"/>
      <c r="P1398" s="8"/>
      <c r="Q1398" s="8"/>
      <c r="R1398" s="8"/>
      <c r="S1398" s="8"/>
      <c r="T1398" s="8"/>
      <c r="U1398" s="8"/>
      <c r="V1398" s="8"/>
      <c r="W1398" s="34"/>
      <c r="X1398" s="8"/>
      <c r="Y1398" s="8"/>
    </row>
    <row r="1399" spans="1:25" x14ac:dyDescent="0.25">
      <c r="A1399" s="8"/>
      <c r="B1399" s="8"/>
      <c r="C1399" s="8"/>
      <c r="D1399" s="8"/>
      <c r="E1399" s="29">
        <v>6530100</v>
      </c>
      <c r="F1399" s="30" t="s">
        <v>1350</v>
      </c>
      <c r="G1399" s="8"/>
      <c r="H1399" s="8"/>
      <c r="I1399" s="8"/>
      <c r="J1399" s="8"/>
      <c r="K1399" s="8"/>
      <c r="L1399" s="8"/>
      <c r="M1399" s="8"/>
      <c r="N1399" s="8"/>
      <c r="O1399" s="8"/>
      <c r="P1399" s="8"/>
      <c r="Q1399" s="8"/>
      <c r="R1399" s="8"/>
      <c r="S1399" s="8"/>
      <c r="T1399" s="8"/>
      <c r="U1399" s="8"/>
      <c r="V1399" s="8"/>
      <c r="W1399" s="34"/>
      <c r="X1399" s="8"/>
      <c r="Y1399" s="8"/>
    </row>
    <row r="1400" spans="1:25" x14ac:dyDescent="0.25">
      <c r="A1400" s="8"/>
      <c r="B1400" s="8"/>
      <c r="C1400" s="8"/>
      <c r="D1400" s="8"/>
      <c r="E1400" s="29">
        <v>6540100</v>
      </c>
      <c r="F1400" s="30" t="s">
        <v>1351</v>
      </c>
      <c r="G1400" s="8"/>
      <c r="H1400" s="8"/>
      <c r="I1400" s="8"/>
      <c r="J1400" s="8"/>
      <c r="K1400" s="8"/>
      <c r="L1400" s="8"/>
      <c r="M1400" s="8"/>
      <c r="N1400" s="8"/>
      <c r="O1400" s="8"/>
      <c r="P1400" s="8"/>
      <c r="Q1400" s="8"/>
      <c r="R1400" s="8"/>
      <c r="S1400" s="8"/>
      <c r="T1400" s="8"/>
      <c r="U1400" s="8"/>
      <c r="V1400" s="8"/>
      <c r="W1400" s="34"/>
      <c r="X1400" s="8"/>
      <c r="Y1400" s="8"/>
    </row>
    <row r="1401" spans="1:25" x14ac:dyDescent="0.25">
      <c r="A1401" s="8"/>
      <c r="B1401" s="8"/>
      <c r="C1401" s="8"/>
      <c r="D1401" s="8"/>
      <c r="E1401" s="29">
        <v>6550100</v>
      </c>
      <c r="F1401" s="30" t="s">
        <v>1352</v>
      </c>
      <c r="G1401" s="8"/>
      <c r="H1401" s="8"/>
      <c r="I1401" s="8"/>
      <c r="J1401" s="8"/>
      <c r="K1401" s="8"/>
      <c r="L1401" s="8"/>
      <c r="M1401" s="8"/>
      <c r="N1401" s="8"/>
      <c r="O1401" s="8"/>
      <c r="P1401" s="8"/>
      <c r="Q1401" s="8"/>
      <c r="R1401" s="8"/>
      <c r="S1401" s="8"/>
      <c r="T1401" s="8"/>
      <c r="U1401" s="8"/>
      <c r="V1401" s="8"/>
      <c r="W1401" s="34"/>
      <c r="X1401" s="8"/>
      <c r="Y1401" s="8"/>
    </row>
    <row r="1402" spans="1:25" x14ac:dyDescent="0.25">
      <c r="A1402" s="8"/>
      <c r="B1402" s="8"/>
      <c r="C1402" s="8"/>
      <c r="D1402" s="8"/>
      <c r="E1402" s="29">
        <v>6550101</v>
      </c>
      <c r="F1402" s="30" t="s">
        <v>1353</v>
      </c>
      <c r="G1402" s="8"/>
      <c r="H1402" s="8"/>
      <c r="I1402" s="8"/>
      <c r="J1402" s="8"/>
      <c r="K1402" s="8"/>
      <c r="L1402" s="8"/>
      <c r="M1402" s="8"/>
      <c r="N1402" s="8"/>
      <c r="O1402" s="8"/>
      <c r="P1402" s="8"/>
      <c r="Q1402" s="8"/>
      <c r="R1402" s="8"/>
      <c r="S1402" s="8"/>
      <c r="T1402" s="8"/>
      <c r="U1402" s="8"/>
      <c r="V1402" s="8"/>
      <c r="W1402" s="34"/>
      <c r="X1402" s="8"/>
      <c r="Y1402" s="8"/>
    </row>
    <row r="1403" spans="1:25" x14ac:dyDescent="0.25">
      <c r="A1403" s="8"/>
      <c r="B1403" s="8"/>
      <c r="C1403" s="8"/>
      <c r="D1403" s="8"/>
      <c r="E1403" s="29">
        <v>6580100</v>
      </c>
      <c r="F1403" s="30" t="s">
        <v>1354</v>
      </c>
      <c r="G1403" s="8"/>
      <c r="H1403" s="8"/>
      <c r="I1403" s="8"/>
      <c r="J1403" s="8"/>
      <c r="K1403" s="8"/>
      <c r="L1403" s="8"/>
      <c r="M1403" s="8"/>
      <c r="N1403" s="8"/>
      <c r="O1403" s="8"/>
      <c r="P1403" s="8"/>
      <c r="Q1403" s="8"/>
      <c r="R1403" s="8"/>
      <c r="S1403" s="8"/>
      <c r="T1403" s="8"/>
      <c r="U1403" s="8"/>
      <c r="V1403" s="8"/>
      <c r="W1403" s="34"/>
      <c r="X1403" s="8"/>
      <c r="Y1403" s="8"/>
    </row>
    <row r="1404" spans="1:25" x14ac:dyDescent="0.25">
      <c r="A1404" s="8"/>
      <c r="B1404" s="8"/>
      <c r="C1404" s="8"/>
      <c r="D1404" s="8"/>
      <c r="E1404" s="29">
        <v>6580170</v>
      </c>
      <c r="F1404" s="30" t="s">
        <v>644</v>
      </c>
      <c r="G1404" s="8"/>
      <c r="H1404" s="8"/>
      <c r="I1404" s="8"/>
      <c r="J1404" s="8"/>
      <c r="K1404" s="8"/>
      <c r="L1404" s="8"/>
      <c r="M1404" s="8"/>
      <c r="N1404" s="8"/>
      <c r="O1404" s="8"/>
      <c r="P1404" s="8"/>
      <c r="Q1404" s="8"/>
      <c r="R1404" s="8"/>
      <c r="S1404" s="8"/>
      <c r="T1404" s="8"/>
      <c r="U1404" s="8"/>
      <c r="V1404" s="8"/>
      <c r="W1404" s="34"/>
      <c r="X1404" s="8"/>
      <c r="Y1404" s="8"/>
    </row>
    <row r="1405" spans="1:25" x14ac:dyDescent="0.25">
      <c r="A1405" s="8"/>
      <c r="B1405" s="8"/>
      <c r="C1405" s="8"/>
      <c r="D1405" s="8"/>
      <c r="E1405" s="29">
        <v>6611100</v>
      </c>
      <c r="F1405" s="30" t="s">
        <v>1355</v>
      </c>
      <c r="G1405" s="8"/>
      <c r="H1405" s="8"/>
      <c r="I1405" s="8"/>
      <c r="J1405" s="8"/>
      <c r="K1405" s="8"/>
      <c r="L1405" s="8"/>
      <c r="M1405" s="8"/>
      <c r="N1405" s="8"/>
      <c r="O1405" s="8"/>
      <c r="P1405" s="8"/>
      <c r="Q1405" s="8"/>
      <c r="R1405" s="8"/>
      <c r="S1405" s="8"/>
      <c r="T1405" s="8"/>
      <c r="U1405" s="8"/>
      <c r="V1405" s="8"/>
      <c r="W1405" s="34"/>
      <c r="X1405" s="8"/>
      <c r="Y1405" s="8"/>
    </row>
    <row r="1406" spans="1:25" x14ac:dyDescent="0.25">
      <c r="A1406" s="8"/>
      <c r="B1406" s="8"/>
      <c r="C1406" s="8"/>
      <c r="D1406" s="8"/>
      <c r="E1406" s="29">
        <v>6616001</v>
      </c>
      <c r="F1406" s="30" t="s">
        <v>1356</v>
      </c>
      <c r="G1406" s="8"/>
      <c r="H1406" s="8"/>
      <c r="I1406" s="8"/>
      <c r="J1406" s="8"/>
      <c r="K1406" s="8"/>
      <c r="L1406" s="8"/>
      <c r="M1406" s="8"/>
      <c r="N1406" s="8"/>
      <c r="O1406" s="8"/>
      <c r="P1406" s="8"/>
      <c r="Q1406" s="8"/>
      <c r="R1406" s="8"/>
      <c r="S1406" s="8"/>
      <c r="T1406" s="8"/>
      <c r="U1406" s="8"/>
      <c r="V1406" s="8"/>
      <c r="W1406" s="34"/>
      <c r="X1406" s="8"/>
      <c r="Y1406" s="8"/>
    </row>
    <row r="1407" spans="1:25" x14ac:dyDescent="0.25">
      <c r="A1407" s="8"/>
      <c r="B1407" s="8"/>
      <c r="C1407" s="8"/>
      <c r="D1407" s="8"/>
      <c r="E1407" s="29">
        <v>6616100</v>
      </c>
      <c r="F1407" s="30" t="s">
        <v>1357</v>
      </c>
      <c r="G1407" s="8"/>
      <c r="H1407" s="8"/>
      <c r="I1407" s="8"/>
      <c r="J1407" s="8"/>
      <c r="K1407" s="8"/>
      <c r="L1407" s="8"/>
      <c r="M1407" s="8"/>
      <c r="N1407" s="8"/>
      <c r="O1407" s="8"/>
      <c r="P1407" s="8"/>
      <c r="Q1407" s="8"/>
      <c r="R1407" s="8"/>
      <c r="S1407" s="8"/>
      <c r="T1407" s="8"/>
      <c r="U1407" s="8"/>
      <c r="V1407" s="8"/>
      <c r="W1407" s="34"/>
      <c r="X1407" s="8"/>
      <c r="Y1407" s="8"/>
    </row>
    <row r="1408" spans="1:25" x14ac:dyDescent="0.25">
      <c r="A1408" s="8"/>
      <c r="B1408" s="8"/>
      <c r="C1408" s="8"/>
      <c r="D1408" s="8"/>
      <c r="E1408" s="29">
        <v>6616120</v>
      </c>
      <c r="F1408" s="30" t="s">
        <v>1358</v>
      </c>
      <c r="G1408" s="8"/>
      <c r="H1408" s="8"/>
      <c r="I1408" s="8"/>
      <c r="J1408" s="8"/>
      <c r="K1408" s="8"/>
      <c r="L1408" s="8"/>
      <c r="M1408" s="8"/>
      <c r="N1408" s="8"/>
      <c r="O1408" s="8"/>
      <c r="P1408" s="8"/>
      <c r="Q1408" s="8"/>
      <c r="R1408" s="8"/>
      <c r="S1408" s="8"/>
      <c r="T1408" s="8"/>
      <c r="U1408" s="8"/>
      <c r="V1408" s="8"/>
      <c r="W1408" s="34"/>
      <c r="X1408" s="8"/>
      <c r="Y1408" s="8"/>
    </row>
    <row r="1409" spans="1:25" x14ac:dyDescent="0.25">
      <c r="A1409" s="8"/>
      <c r="B1409" s="8"/>
      <c r="C1409" s="8"/>
      <c r="D1409" s="8"/>
      <c r="E1409" s="29">
        <v>6616200</v>
      </c>
      <c r="F1409" s="30" t="s">
        <v>1358</v>
      </c>
      <c r="G1409" s="8"/>
      <c r="H1409" s="8"/>
      <c r="I1409" s="8"/>
      <c r="J1409" s="8"/>
      <c r="K1409" s="8"/>
      <c r="L1409" s="8"/>
      <c r="M1409" s="8"/>
      <c r="N1409" s="8"/>
      <c r="O1409" s="8"/>
      <c r="P1409" s="8"/>
      <c r="Q1409" s="8"/>
      <c r="R1409" s="8"/>
      <c r="S1409" s="8"/>
      <c r="T1409" s="8"/>
      <c r="U1409" s="8"/>
      <c r="V1409" s="8"/>
      <c r="W1409" s="34"/>
      <c r="X1409" s="8"/>
      <c r="Y1409" s="8"/>
    </row>
    <row r="1410" spans="1:25" x14ac:dyDescent="0.25">
      <c r="A1410" s="8"/>
      <c r="B1410" s="8"/>
      <c r="C1410" s="8"/>
      <c r="D1410" s="8"/>
      <c r="E1410" s="29">
        <v>6618100</v>
      </c>
      <c r="F1410" s="30" t="s">
        <v>1359</v>
      </c>
      <c r="G1410" s="8"/>
      <c r="H1410" s="8"/>
      <c r="I1410" s="8"/>
      <c r="J1410" s="8"/>
      <c r="K1410" s="8"/>
      <c r="L1410" s="8"/>
      <c r="M1410" s="8"/>
      <c r="N1410" s="8"/>
      <c r="O1410" s="8"/>
      <c r="P1410" s="8"/>
      <c r="Q1410" s="8"/>
      <c r="R1410" s="8"/>
      <c r="S1410" s="8"/>
      <c r="T1410" s="8"/>
      <c r="U1410" s="8"/>
      <c r="V1410" s="8"/>
      <c r="W1410" s="34"/>
      <c r="X1410" s="8"/>
      <c r="Y1410" s="8"/>
    </row>
    <row r="1411" spans="1:25" x14ac:dyDescent="0.25">
      <c r="A1411" s="8"/>
      <c r="B1411" s="8"/>
      <c r="C1411" s="8"/>
      <c r="D1411" s="8"/>
      <c r="E1411" s="29">
        <v>6650100</v>
      </c>
      <c r="F1411" s="30" t="s">
        <v>1360</v>
      </c>
      <c r="G1411" s="8"/>
      <c r="H1411" s="8"/>
      <c r="I1411" s="8"/>
      <c r="J1411" s="8"/>
      <c r="K1411" s="8"/>
      <c r="L1411" s="8"/>
      <c r="M1411" s="8"/>
      <c r="N1411" s="8"/>
      <c r="O1411" s="8"/>
      <c r="P1411" s="8"/>
      <c r="Q1411" s="8"/>
      <c r="R1411" s="8"/>
      <c r="S1411" s="8"/>
      <c r="T1411" s="8"/>
      <c r="U1411" s="8"/>
      <c r="V1411" s="8"/>
      <c r="W1411" s="34"/>
      <c r="X1411" s="8"/>
      <c r="Y1411" s="8"/>
    </row>
    <row r="1412" spans="1:25" x14ac:dyDescent="0.25">
      <c r="A1412" s="8"/>
      <c r="B1412" s="8"/>
      <c r="C1412" s="8"/>
      <c r="D1412" s="8"/>
      <c r="E1412" s="29">
        <v>6650101</v>
      </c>
      <c r="F1412" s="30" t="s">
        <v>1361</v>
      </c>
      <c r="G1412" s="8"/>
      <c r="H1412" s="8"/>
      <c r="I1412" s="8"/>
      <c r="J1412" s="8"/>
      <c r="K1412" s="8"/>
      <c r="L1412" s="8"/>
      <c r="M1412" s="8"/>
      <c r="N1412" s="8"/>
      <c r="O1412" s="8"/>
      <c r="P1412" s="8"/>
      <c r="Q1412" s="8"/>
      <c r="R1412" s="8"/>
      <c r="S1412" s="8"/>
      <c r="T1412" s="8"/>
      <c r="U1412" s="8"/>
      <c r="V1412" s="8"/>
      <c r="W1412" s="34"/>
      <c r="X1412" s="8"/>
      <c r="Y1412" s="8"/>
    </row>
    <row r="1413" spans="1:25" x14ac:dyDescent="0.25">
      <c r="A1413" s="8"/>
      <c r="B1413" s="8"/>
      <c r="C1413" s="8"/>
      <c r="D1413" s="8"/>
      <c r="E1413" s="29">
        <v>6660001</v>
      </c>
      <c r="F1413" s="30" t="s">
        <v>1362</v>
      </c>
      <c r="G1413" s="8"/>
      <c r="H1413" s="8"/>
      <c r="I1413" s="8"/>
      <c r="J1413" s="8"/>
      <c r="K1413" s="8"/>
      <c r="L1413" s="8"/>
      <c r="M1413" s="8"/>
      <c r="N1413" s="8"/>
      <c r="O1413" s="8"/>
      <c r="P1413" s="8"/>
      <c r="Q1413" s="8"/>
      <c r="R1413" s="8"/>
      <c r="S1413" s="8"/>
      <c r="T1413" s="8"/>
      <c r="U1413" s="8"/>
      <c r="V1413" s="8"/>
      <c r="W1413" s="34"/>
      <c r="X1413" s="8"/>
      <c r="Y1413" s="8"/>
    </row>
    <row r="1414" spans="1:25" x14ac:dyDescent="0.25">
      <c r="A1414" s="8"/>
      <c r="B1414" s="8"/>
      <c r="C1414" s="8"/>
      <c r="D1414" s="8"/>
      <c r="E1414" s="29">
        <v>6660002</v>
      </c>
      <c r="F1414" s="30" t="s">
        <v>1363</v>
      </c>
      <c r="G1414" s="8"/>
      <c r="H1414" s="8"/>
      <c r="I1414" s="8"/>
      <c r="J1414" s="8"/>
      <c r="K1414" s="8"/>
      <c r="L1414" s="8"/>
      <c r="M1414" s="8"/>
      <c r="N1414" s="8"/>
      <c r="O1414" s="8"/>
      <c r="P1414" s="8"/>
      <c r="Q1414" s="8"/>
      <c r="R1414" s="8"/>
      <c r="S1414" s="8"/>
      <c r="T1414" s="8"/>
      <c r="U1414" s="8"/>
      <c r="V1414" s="8"/>
      <c r="W1414" s="34"/>
      <c r="X1414" s="8"/>
      <c r="Y1414" s="8"/>
    </row>
    <row r="1415" spans="1:25" x14ac:dyDescent="0.25">
      <c r="A1415" s="8"/>
      <c r="B1415" s="8"/>
      <c r="C1415" s="8"/>
      <c r="D1415" s="8"/>
      <c r="E1415" s="29">
        <v>6663001</v>
      </c>
      <c r="F1415" s="30" t="s">
        <v>1364</v>
      </c>
      <c r="G1415" s="8"/>
      <c r="H1415" s="8"/>
      <c r="I1415" s="8"/>
      <c r="J1415" s="8"/>
      <c r="K1415" s="8"/>
      <c r="L1415" s="8"/>
      <c r="M1415" s="8"/>
      <c r="N1415" s="8"/>
      <c r="O1415" s="8"/>
      <c r="P1415" s="8"/>
      <c r="Q1415" s="8"/>
      <c r="R1415" s="8"/>
      <c r="S1415" s="8"/>
      <c r="T1415" s="8"/>
      <c r="U1415" s="8"/>
      <c r="V1415" s="8"/>
      <c r="W1415" s="34"/>
      <c r="X1415" s="8"/>
      <c r="Y1415" s="8"/>
    </row>
    <row r="1416" spans="1:25" x14ac:dyDescent="0.25">
      <c r="A1416" s="8"/>
      <c r="B1416" s="8"/>
      <c r="C1416" s="8"/>
      <c r="D1416" s="8"/>
      <c r="E1416" s="29">
        <v>6669001</v>
      </c>
      <c r="F1416" s="30" t="s">
        <v>1365</v>
      </c>
      <c r="G1416" s="8"/>
      <c r="H1416" s="8"/>
      <c r="I1416" s="8"/>
      <c r="J1416" s="8"/>
      <c r="K1416" s="8"/>
      <c r="L1416" s="8"/>
      <c r="M1416" s="8"/>
      <c r="N1416" s="8"/>
      <c r="O1416" s="8"/>
      <c r="P1416" s="8"/>
      <c r="Q1416" s="8"/>
      <c r="R1416" s="8"/>
      <c r="S1416" s="8"/>
      <c r="T1416" s="8"/>
      <c r="U1416" s="8"/>
      <c r="V1416" s="8"/>
      <c r="W1416" s="34"/>
      <c r="X1416" s="8"/>
      <c r="Y1416" s="8"/>
    </row>
    <row r="1417" spans="1:25" x14ac:dyDescent="0.25">
      <c r="A1417" s="8"/>
      <c r="B1417" s="8"/>
      <c r="C1417" s="8"/>
      <c r="D1417" s="8"/>
      <c r="E1417" s="29">
        <v>6669100</v>
      </c>
      <c r="F1417" s="30" t="s">
        <v>1366</v>
      </c>
      <c r="G1417" s="8"/>
      <c r="H1417" s="8"/>
      <c r="I1417" s="8"/>
      <c r="J1417" s="8"/>
      <c r="K1417" s="8"/>
      <c r="L1417" s="8"/>
      <c r="M1417" s="8"/>
      <c r="N1417" s="8"/>
      <c r="O1417" s="8"/>
      <c r="P1417" s="8"/>
      <c r="Q1417" s="8"/>
      <c r="R1417" s="8"/>
      <c r="S1417" s="8"/>
      <c r="T1417" s="8"/>
      <c r="U1417" s="8"/>
      <c r="V1417" s="8"/>
      <c r="W1417" s="34"/>
      <c r="X1417" s="8"/>
      <c r="Y1417" s="8"/>
    </row>
    <row r="1418" spans="1:25" x14ac:dyDescent="0.25">
      <c r="A1418" s="8"/>
      <c r="B1418" s="8"/>
      <c r="C1418" s="8"/>
      <c r="D1418" s="8"/>
      <c r="E1418" s="29">
        <v>6669101</v>
      </c>
      <c r="F1418" s="30" t="s">
        <v>1367</v>
      </c>
      <c r="G1418" s="8"/>
      <c r="H1418" s="8"/>
      <c r="I1418" s="8"/>
      <c r="J1418" s="8"/>
      <c r="K1418" s="8"/>
      <c r="L1418" s="8"/>
      <c r="M1418" s="8"/>
      <c r="N1418" s="8"/>
      <c r="O1418" s="8"/>
      <c r="P1418" s="8"/>
      <c r="Q1418" s="8"/>
      <c r="R1418" s="8"/>
      <c r="S1418" s="8"/>
      <c r="T1418" s="8"/>
      <c r="U1418" s="8"/>
      <c r="V1418" s="8"/>
      <c r="W1418" s="34"/>
      <c r="X1418" s="8"/>
      <c r="Y1418" s="8"/>
    </row>
    <row r="1419" spans="1:25" x14ac:dyDescent="0.25">
      <c r="A1419" s="8"/>
      <c r="B1419" s="8"/>
      <c r="C1419" s="8"/>
      <c r="D1419" s="8"/>
      <c r="E1419" s="29">
        <v>6669102</v>
      </c>
      <c r="F1419" s="30" t="s">
        <v>1368</v>
      </c>
      <c r="G1419" s="8"/>
      <c r="H1419" s="8"/>
      <c r="I1419" s="8"/>
      <c r="J1419" s="8"/>
      <c r="K1419" s="8"/>
      <c r="L1419" s="8"/>
      <c r="M1419" s="8"/>
      <c r="N1419" s="8"/>
      <c r="O1419" s="8"/>
      <c r="P1419" s="8"/>
      <c r="Q1419" s="8"/>
      <c r="R1419" s="8"/>
      <c r="S1419" s="8"/>
      <c r="T1419" s="8"/>
      <c r="U1419" s="8"/>
      <c r="V1419" s="8"/>
      <c r="W1419" s="34"/>
      <c r="X1419" s="8"/>
      <c r="Y1419" s="8"/>
    </row>
    <row r="1420" spans="1:25" x14ac:dyDescent="0.25">
      <c r="A1420" s="8"/>
      <c r="B1420" s="8"/>
      <c r="C1420" s="8"/>
      <c r="D1420" s="8"/>
      <c r="E1420" s="29">
        <v>6680100</v>
      </c>
      <c r="F1420" s="30" t="s">
        <v>1369</v>
      </c>
      <c r="G1420" s="8"/>
      <c r="H1420" s="8"/>
      <c r="I1420" s="8"/>
      <c r="J1420" s="8"/>
      <c r="K1420" s="8"/>
      <c r="L1420" s="8"/>
      <c r="M1420" s="8"/>
      <c r="N1420" s="8"/>
      <c r="O1420" s="8"/>
      <c r="P1420" s="8"/>
      <c r="Q1420" s="8"/>
      <c r="R1420" s="8"/>
      <c r="S1420" s="8"/>
      <c r="T1420" s="8"/>
      <c r="U1420" s="8"/>
      <c r="V1420" s="8"/>
      <c r="W1420" s="34"/>
      <c r="X1420" s="8"/>
      <c r="Y1420" s="8"/>
    </row>
    <row r="1421" spans="1:25" x14ac:dyDescent="0.25">
      <c r="A1421" s="8"/>
      <c r="B1421" s="8"/>
      <c r="C1421" s="8"/>
      <c r="D1421" s="8"/>
      <c r="E1421" s="29">
        <v>6711001</v>
      </c>
      <c r="F1421" s="30" t="s">
        <v>1370</v>
      </c>
      <c r="G1421" s="8"/>
      <c r="H1421" s="8"/>
      <c r="I1421" s="8"/>
      <c r="J1421" s="8"/>
      <c r="K1421" s="8"/>
      <c r="L1421" s="8"/>
      <c r="M1421" s="8"/>
      <c r="N1421" s="8"/>
      <c r="O1421" s="8"/>
      <c r="P1421" s="8"/>
      <c r="Q1421" s="8"/>
      <c r="R1421" s="8"/>
      <c r="S1421" s="8"/>
      <c r="T1421" s="8"/>
      <c r="U1421" s="8"/>
      <c r="V1421" s="8"/>
      <c r="W1421" s="34"/>
      <c r="X1421" s="8"/>
      <c r="Y1421" s="8"/>
    </row>
    <row r="1422" spans="1:25" x14ac:dyDescent="0.25">
      <c r="A1422" s="8"/>
      <c r="B1422" s="8"/>
      <c r="C1422" s="8"/>
      <c r="D1422" s="8"/>
      <c r="E1422" s="29">
        <v>6711101</v>
      </c>
      <c r="F1422" s="30" t="s">
        <v>1371</v>
      </c>
      <c r="G1422" s="8"/>
      <c r="H1422" s="8"/>
      <c r="I1422" s="8"/>
      <c r="J1422" s="8"/>
      <c r="K1422" s="8"/>
      <c r="L1422" s="8"/>
      <c r="M1422" s="8"/>
      <c r="N1422" s="8"/>
      <c r="O1422" s="8"/>
      <c r="P1422" s="8"/>
      <c r="Q1422" s="8"/>
      <c r="R1422" s="8"/>
      <c r="S1422" s="8"/>
      <c r="T1422" s="8"/>
      <c r="U1422" s="8"/>
      <c r="V1422" s="8"/>
      <c r="W1422" s="34"/>
      <c r="X1422" s="8"/>
      <c r="Y1422" s="8"/>
    </row>
    <row r="1423" spans="1:25" x14ac:dyDescent="0.25">
      <c r="A1423" s="8"/>
      <c r="B1423" s="8"/>
      <c r="C1423" s="8"/>
      <c r="D1423" s="8"/>
      <c r="E1423" s="29">
        <v>6712100</v>
      </c>
      <c r="F1423" s="30" t="s">
        <v>1372</v>
      </c>
      <c r="G1423" s="8"/>
      <c r="H1423" s="8"/>
      <c r="I1423" s="8"/>
      <c r="J1423" s="8"/>
      <c r="K1423" s="8"/>
      <c r="L1423" s="8"/>
      <c r="M1423" s="8"/>
      <c r="N1423" s="8"/>
      <c r="O1423" s="8"/>
      <c r="P1423" s="8"/>
      <c r="Q1423" s="8"/>
      <c r="R1423" s="8"/>
      <c r="S1423" s="8"/>
      <c r="T1423" s="8"/>
      <c r="U1423" s="8"/>
      <c r="V1423" s="8"/>
      <c r="W1423" s="34"/>
      <c r="X1423" s="8"/>
      <c r="Y1423" s="8"/>
    </row>
    <row r="1424" spans="1:25" x14ac:dyDescent="0.25">
      <c r="A1424" s="8"/>
      <c r="B1424" s="8"/>
      <c r="C1424" s="8"/>
      <c r="D1424" s="8"/>
      <c r="E1424" s="29">
        <v>6712101</v>
      </c>
      <c r="F1424" s="30" t="s">
        <v>1373</v>
      </c>
      <c r="G1424" s="8"/>
      <c r="H1424" s="8"/>
      <c r="I1424" s="8"/>
      <c r="J1424" s="8"/>
      <c r="K1424" s="8"/>
      <c r="L1424" s="8"/>
      <c r="M1424" s="8"/>
      <c r="N1424" s="8"/>
      <c r="O1424" s="8"/>
      <c r="P1424" s="8"/>
      <c r="Q1424" s="8"/>
      <c r="R1424" s="8"/>
      <c r="S1424" s="8"/>
      <c r="T1424" s="8"/>
      <c r="U1424" s="8"/>
      <c r="V1424" s="8"/>
      <c r="W1424" s="34"/>
      <c r="X1424" s="8"/>
      <c r="Y1424" s="8"/>
    </row>
    <row r="1425" spans="1:25" x14ac:dyDescent="0.25">
      <c r="A1425" s="8"/>
      <c r="B1425" s="8"/>
      <c r="C1425" s="8"/>
      <c r="D1425" s="8"/>
      <c r="E1425" s="29">
        <v>6718100</v>
      </c>
      <c r="F1425" s="30" t="s">
        <v>1374</v>
      </c>
      <c r="G1425" s="8"/>
      <c r="H1425" s="8"/>
      <c r="I1425" s="8"/>
      <c r="J1425" s="8"/>
      <c r="K1425" s="8"/>
      <c r="L1425" s="8"/>
      <c r="M1425" s="8"/>
      <c r="N1425" s="8"/>
      <c r="O1425" s="8"/>
      <c r="P1425" s="8"/>
      <c r="Q1425" s="8"/>
      <c r="R1425" s="8"/>
      <c r="S1425" s="8"/>
      <c r="T1425" s="8"/>
      <c r="U1425" s="8"/>
      <c r="V1425" s="8"/>
      <c r="W1425" s="34"/>
      <c r="X1425" s="8"/>
      <c r="Y1425" s="8"/>
    </row>
    <row r="1426" spans="1:25" x14ac:dyDescent="0.25">
      <c r="A1426" s="8"/>
      <c r="B1426" s="8"/>
      <c r="C1426" s="8"/>
      <c r="D1426" s="8"/>
      <c r="E1426" s="29">
        <v>6718101</v>
      </c>
      <c r="F1426" s="30" t="s">
        <v>1375</v>
      </c>
      <c r="G1426" s="8"/>
      <c r="H1426" s="8"/>
      <c r="I1426" s="8"/>
      <c r="J1426" s="8"/>
      <c r="K1426" s="8"/>
      <c r="L1426" s="8"/>
      <c r="M1426" s="8"/>
      <c r="N1426" s="8"/>
      <c r="O1426" s="8"/>
      <c r="P1426" s="8"/>
      <c r="Q1426" s="8"/>
      <c r="R1426" s="8"/>
      <c r="S1426" s="8"/>
      <c r="T1426" s="8"/>
      <c r="U1426" s="8"/>
      <c r="V1426" s="8"/>
      <c r="W1426" s="34"/>
      <c r="X1426" s="8"/>
      <c r="Y1426" s="8"/>
    </row>
    <row r="1427" spans="1:25" x14ac:dyDescent="0.25">
      <c r="A1427" s="8"/>
      <c r="B1427" s="8"/>
      <c r="C1427" s="8"/>
      <c r="D1427" s="8"/>
      <c r="E1427" s="29">
        <v>6751100</v>
      </c>
      <c r="F1427" s="30" t="s">
        <v>1376</v>
      </c>
      <c r="G1427" s="8"/>
      <c r="H1427" s="8"/>
      <c r="I1427" s="8"/>
      <c r="J1427" s="8"/>
      <c r="K1427" s="8"/>
      <c r="L1427" s="8"/>
      <c r="M1427" s="8"/>
      <c r="N1427" s="8"/>
      <c r="O1427" s="8"/>
      <c r="P1427" s="8"/>
      <c r="Q1427" s="8"/>
      <c r="R1427" s="8"/>
      <c r="S1427" s="8"/>
      <c r="T1427" s="8"/>
      <c r="U1427" s="8"/>
      <c r="V1427" s="8"/>
      <c r="W1427" s="34"/>
      <c r="X1427" s="8"/>
      <c r="Y1427" s="8"/>
    </row>
    <row r="1428" spans="1:25" x14ac:dyDescent="0.25">
      <c r="A1428" s="8"/>
      <c r="B1428" s="8"/>
      <c r="C1428" s="8"/>
      <c r="D1428" s="8"/>
      <c r="E1428" s="29">
        <v>6751103</v>
      </c>
      <c r="F1428" s="30" t="s">
        <v>1377</v>
      </c>
      <c r="G1428" s="8"/>
      <c r="H1428" s="8"/>
      <c r="I1428" s="8"/>
      <c r="J1428" s="8"/>
      <c r="K1428" s="8"/>
      <c r="L1428" s="8"/>
      <c r="M1428" s="8"/>
      <c r="N1428" s="8"/>
      <c r="O1428" s="8"/>
      <c r="P1428" s="8"/>
      <c r="Q1428" s="8"/>
      <c r="R1428" s="8"/>
      <c r="S1428" s="8"/>
      <c r="T1428" s="8"/>
      <c r="U1428" s="8"/>
      <c r="V1428" s="8"/>
      <c r="W1428" s="34"/>
      <c r="X1428" s="8"/>
      <c r="Y1428" s="8"/>
    </row>
    <row r="1429" spans="1:25" x14ac:dyDescent="0.25">
      <c r="A1429" s="8"/>
      <c r="B1429" s="8"/>
      <c r="C1429" s="8"/>
      <c r="D1429" s="8"/>
      <c r="E1429" s="29">
        <v>6752100</v>
      </c>
      <c r="F1429" s="30" t="s">
        <v>1378</v>
      </c>
      <c r="G1429" s="8"/>
      <c r="H1429" s="8"/>
      <c r="I1429" s="8"/>
      <c r="J1429" s="8"/>
      <c r="K1429" s="8"/>
      <c r="L1429" s="8"/>
      <c r="M1429" s="8"/>
      <c r="N1429" s="8"/>
      <c r="O1429" s="8"/>
      <c r="P1429" s="8"/>
      <c r="Q1429" s="8"/>
      <c r="R1429" s="8"/>
      <c r="S1429" s="8"/>
      <c r="T1429" s="8"/>
      <c r="U1429" s="8"/>
      <c r="V1429" s="8"/>
      <c r="W1429" s="34"/>
      <c r="X1429" s="8"/>
      <c r="Y1429" s="8"/>
    </row>
    <row r="1430" spans="1:25" x14ac:dyDescent="0.25">
      <c r="A1430" s="8"/>
      <c r="B1430" s="8"/>
      <c r="C1430" s="8"/>
      <c r="D1430" s="8"/>
      <c r="E1430" s="29">
        <v>6752103</v>
      </c>
      <c r="F1430" s="30" t="s">
        <v>1379</v>
      </c>
      <c r="G1430" s="8"/>
      <c r="H1430" s="8"/>
      <c r="I1430" s="8"/>
      <c r="J1430" s="8"/>
      <c r="K1430" s="8"/>
      <c r="L1430" s="8"/>
      <c r="M1430" s="8"/>
      <c r="N1430" s="8"/>
      <c r="O1430" s="8"/>
      <c r="P1430" s="8"/>
      <c r="Q1430" s="8"/>
      <c r="R1430" s="8"/>
      <c r="S1430" s="8"/>
      <c r="T1430" s="8"/>
      <c r="U1430" s="8"/>
      <c r="V1430" s="8"/>
      <c r="W1430" s="34"/>
      <c r="X1430" s="8"/>
      <c r="Y1430" s="8"/>
    </row>
    <row r="1431" spans="1:25" x14ac:dyDescent="0.25">
      <c r="A1431" s="8"/>
      <c r="B1431" s="8"/>
      <c r="C1431" s="8"/>
      <c r="D1431" s="8"/>
      <c r="E1431" s="29">
        <v>6752104</v>
      </c>
      <c r="F1431" s="30" t="s">
        <v>1380</v>
      </c>
      <c r="G1431" s="8"/>
      <c r="H1431" s="8"/>
      <c r="I1431" s="8"/>
      <c r="J1431" s="8"/>
      <c r="K1431" s="8"/>
      <c r="L1431" s="8"/>
      <c r="M1431" s="8"/>
      <c r="N1431" s="8"/>
      <c r="O1431" s="8"/>
      <c r="P1431" s="8"/>
      <c r="Q1431" s="8"/>
      <c r="R1431" s="8"/>
      <c r="S1431" s="8"/>
      <c r="T1431" s="8"/>
      <c r="U1431" s="8"/>
      <c r="V1431" s="8"/>
      <c r="W1431" s="34"/>
      <c r="X1431" s="8"/>
      <c r="Y1431" s="8"/>
    </row>
    <row r="1432" spans="1:25" x14ac:dyDescent="0.25">
      <c r="A1432" s="8"/>
      <c r="B1432" s="8"/>
      <c r="C1432" s="8"/>
      <c r="D1432" s="8"/>
      <c r="E1432" s="29">
        <v>6756100</v>
      </c>
      <c r="F1432" s="30" t="s">
        <v>1381</v>
      </c>
      <c r="G1432" s="8"/>
      <c r="H1432" s="8"/>
      <c r="I1432" s="8"/>
      <c r="J1432" s="8"/>
      <c r="K1432" s="8"/>
      <c r="L1432" s="8"/>
      <c r="M1432" s="8"/>
      <c r="N1432" s="8"/>
      <c r="O1432" s="8"/>
      <c r="P1432" s="8"/>
      <c r="Q1432" s="8"/>
      <c r="R1432" s="8"/>
      <c r="S1432" s="8"/>
      <c r="T1432" s="8"/>
      <c r="U1432" s="8"/>
      <c r="V1432" s="8"/>
      <c r="W1432" s="34"/>
      <c r="X1432" s="8"/>
      <c r="Y1432" s="8"/>
    </row>
    <row r="1433" spans="1:25" x14ac:dyDescent="0.25">
      <c r="A1433" s="8"/>
      <c r="B1433" s="8"/>
      <c r="C1433" s="8"/>
      <c r="D1433" s="8"/>
      <c r="E1433" s="29">
        <v>6756101</v>
      </c>
      <c r="F1433" s="30" t="s">
        <v>1382</v>
      </c>
      <c r="G1433" s="8"/>
      <c r="H1433" s="8"/>
      <c r="I1433" s="8"/>
      <c r="J1433" s="8"/>
      <c r="K1433" s="8"/>
      <c r="L1433" s="8"/>
      <c r="M1433" s="8"/>
      <c r="N1433" s="8"/>
      <c r="O1433" s="8"/>
      <c r="P1433" s="8"/>
      <c r="Q1433" s="8"/>
      <c r="R1433" s="8"/>
      <c r="S1433" s="8"/>
      <c r="T1433" s="8"/>
      <c r="U1433" s="8"/>
      <c r="V1433" s="8"/>
      <c r="W1433" s="34"/>
      <c r="X1433" s="8"/>
      <c r="Y1433" s="8"/>
    </row>
    <row r="1434" spans="1:25" x14ac:dyDescent="0.25">
      <c r="A1434" s="8"/>
      <c r="B1434" s="8"/>
      <c r="C1434" s="8"/>
      <c r="D1434" s="8"/>
      <c r="E1434" s="29">
        <v>6756102</v>
      </c>
      <c r="F1434" s="30" t="s">
        <v>1383</v>
      </c>
      <c r="G1434" s="8"/>
      <c r="H1434" s="8"/>
      <c r="I1434" s="8"/>
      <c r="J1434" s="8"/>
      <c r="K1434" s="8"/>
      <c r="L1434" s="8"/>
      <c r="M1434" s="8"/>
      <c r="N1434" s="8"/>
      <c r="O1434" s="8"/>
      <c r="P1434" s="8"/>
      <c r="Q1434" s="8"/>
      <c r="R1434" s="8"/>
      <c r="S1434" s="8"/>
      <c r="T1434" s="8"/>
      <c r="U1434" s="8"/>
      <c r="V1434" s="8"/>
      <c r="W1434" s="34"/>
      <c r="X1434" s="8"/>
      <c r="Y1434" s="8"/>
    </row>
    <row r="1435" spans="1:25" x14ac:dyDescent="0.25">
      <c r="A1435" s="8"/>
      <c r="B1435" s="8"/>
      <c r="C1435" s="8"/>
      <c r="D1435" s="8"/>
      <c r="E1435" s="29">
        <v>6785100</v>
      </c>
      <c r="F1435" s="30" t="s">
        <v>1384</v>
      </c>
      <c r="G1435" s="8"/>
      <c r="H1435" s="8"/>
      <c r="I1435" s="8"/>
      <c r="J1435" s="8"/>
      <c r="K1435" s="8"/>
      <c r="L1435" s="8"/>
      <c r="M1435" s="8"/>
      <c r="N1435" s="8"/>
      <c r="O1435" s="8"/>
      <c r="P1435" s="8"/>
      <c r="Q1435" s="8"/>
      <c r="R1435" s="8"/>
      <c r="S1435" s="8"/>
      <c r="T1435" s="8"/>
      <c r="U1435" s="8"/>
      <c r="V1435" s="8"/>
      <c r="W1435" s="34"/>
      <c r="X1435" s="8"/>
      <c r="Y1435" s="8"/>
    </row>
    <row r="1436" spans="1:25" x14ac:dyDescent="0.25">
      <c r="A1436" s="8"/>
      <c r="B1436" s="8"/>
      <c r="C1436" s="8"/>
      <c r="D1436" s="8"/>
      <c r="E1436" s="29">
        <v>6785101</v>
      </c>
      <c r="F1436" s="30" t="s">
        <v>1375</v>
      </c>
      <c r="G1436" s="8"/>
      <c r="H1436" s="8"/>
      <c r="I1436" s="8"/>
      <c r="J1436" s="8"/>
      <c r="K1436" s="8"/>
      <c r="L1436" s="8"/>
      <c r="M1436" s="8"/>
      <c r="N1436" s="8"/>
      <c r="O1436" s="8"/>
      <c r="P1436" s="8"/>
      <c r="Q1436" s="8"/>
      <c r="R1436" s="8"/>
      <c r="S1436" s="8"/>
      <c r="T1436" s="8"/>
      <c r="U1436" s="8"/>
      <c r="V1436" s="8"/>
      <c r="W1436" s="34"/>
      <c r="X1436" s="8"/>
      <c r="Y1436" s="8"/>
    </row>
    <row r="1437" spans="1:25" x14ac:dyDescent="0.25">
      <c r="A1437" s="8"/>
      <c r="B1437" s="8"/>
      <c r="C1437" s="8"/>
      <c r="D1437" s="8"/>
      <c r="E1437" s="29">
        <v>6788100</v>
      </c>
      <c r="F1437" s="30" t="s">
        <v>1385</v>
      </c>
      <c r="G1437" s="8"/>
      <c r="H1437" s="8"/>
      <c r="I1437" s="8"/>
      <c r="J1437" s="8"/>
      <c r="K1437" s="8"/>
      <c r="L1437" s="8"/>
      <c r="M1437" s="8"/>
      <c r="N1437" s="8"/>
      <c r="O1437" s="8"/>
      <c r="P1437" s="8"/>
      <c r="Q1437" s="8"/>
      <c r="R1437" s="8"/>
      <c r="S1437" s="8"/>
      <c r="T1437" s="8"/>
      <c r="U1437" s="8"/>
      <c r="V1437" s="8"/>
      <c r="W1437" s="34"/>
      <c r="X1437" s="8"/>
      <c r="Y1437" s="8"/>
    </row>
    <row r="1438" spans="1:25" x14ac:dyDescent="0.25">
      <c r="A1438" s="8"/>
      <c r="B1438" s="8"/>
      <c r="C1438" s="8"/>
      <c r="D1438" s="8"/>
      <c r="E1438" s="29">
        <v>6811100</v>
      </c>
      <c r="F1438" s="30" t="s">
        <v>1386</v>
      </c>
      <c r="G1438" s="8"/>
      <c r="H1438" s="8"/>
      <c r="I1438" s="8"/>
      <c r="J1438" s="8"/>
      <c r="K1438" s="8"/>
      <c r="L1438" s="8"/>
      <c r="M1438" s="8"/>
      <c r="N1438" s="8"/>
      <c r="O1438" s="8"/>
      <c r="P1438" s="8"/>
      <c r="Q1438" s="8"/>
      <c r="R1438" s="8"/>
      <c r="S1438" s="8"/>
      <c r="T1438" s="8"/>
      <c r="U1438" s="8"/>
      <c r="V1438" s="8"/>
      <c r="W1438" s="34"/>
      <c r="X1438" s="8"/>
      <c r="Y1438" s="8"/>
    </row>
    <row r="1439" spans="1:25" x14ac:dyDescent="0.25">
      <c r="A1439" s="8"/>
      <c r="B1439" s="8"/>
      <c r="C1439" s="8"/>
      <c r="D1439" s="8"/>
      <c r="E1439" s="29">
        <v>6811102</v>
      </c>
      <c r="F1439" s="30" t="s">
        <v>1387</v>
      </c>
      <c r="G1439" s="8"/>
      <c r="H1439" s="8"/>
      <c r="I1439" s="8"/>
      <c r="J1439" s="8"/>
      <c r="K1439" s="8"/>
      <c r="L1439" s="8"/>
      <c r="M1439" s="8"/>
      <c r="N1439" s="8"/>
      <c r="O1439" s="8"/>
      <c r="P1439" s="8"/>
      <c r="Q1439" s="8"/>
      <c r="R1439" s="8"/>
      <c r="S1439" s="8"/>
      <c r="T1439" s="8"/>
      <c r="U1439" s="8"/>
      <c r="V1439" s="8"/>
      <c r="W1439" s="34"/>
      <c r="X1439" s="8"/>
      <c r="Y1439" s="8"/>
    </row>
    <row r="1440" spans="1:25" x14ac:dyDescent="0.25">
      <c r="A1440" s="8"/>
      <c r="B1440" s="8"/>
      <c r="C1440" s="8"/>
      <c r="D1440" s="8"/>
      <c r="E1440" s="29">
        <v>6811104</v>
      </c>
      <c r="F1440" s="30" t="s">
        <v>1388</v>
      </c>
      <c r="G1440" s="8"/>
      <c r="H1440" s="8"/>
      <c r="I1440" s="8"/>
      <c r="J1440" s="8"/>
      <c r="K1440" s="8"/>
      <c r="L1440" s="8"/>
      <c r="M1440" s="8"/>
      <c r="N1440" s="8"/>
      <c r="O1440" s="8"/>
      <c r="P1440" s="8"/>
      <c r="Q1440" s="8"/>
      <c r="R1440" s="8"/>
      <c r="S1440" s="8"/>
      <c r="T1440" s="8"/>
      <c r="U1440" s="8"/>
      <c r="V1440" s="8"/>
      <c r="W1440" s="34"/>
      <c r="X1440" s="8"/>
      <c r="Y1440" s="8"/>
    </row>
    <row r="1441" spans="1:25" x14ac:dyDescent="0.25">
      <c r="A1441" s="8"/>
      <c r="B1441" s="8"/>
      <c r="C1441" s="8"/>
      <c r="D1441" s="8"/>
      <c r="E1441" s="29">
        <v>6811105</v>
      </c>
      <c r="F1441" s="30" t="s">
        <v>1389</v>
      </c>
      <c r="G1441" s="8"/>
      <c r="H1441" s="8"/>
      <c r="I1441" s="8"/>
      <c r="J1441" s="8"/>
      <c r="K1441" s="8"/>
      <c r="L1441" s="8"/>
      <c r="M1441" s="8"/>
      <c r="N1441" s="8"/>
      <c r="O1441" s="8"/>
      <c r="P1441" s="8"/>
      <c r="Q1441" s="8"/>
      <c r="R1441" s="8"/>
      <c r="S1441" s="8"/>
      <c r="T1441" s="8"/>
      <c r="U1441" s="8"/>
      <c r="V1441" s="8"/>
      <c r="W1441" s="34"/>
      <c r="X1441" s="8"/>
      <c r="Y1441" s="8"/>
    </row>
    <row r="1442" spans="1:25" x14ac:dyDescent="0.25">
      <c r="A1442" s="8"/>
      <c r="B1442" s="8"/>
      <c r="C1442" s="8"/>
      <c r="D1442" s="8"/>
      <c r="E1442" s="29">
        <v>6811150</v>
      </c>
      <c r="F1442" s="30" t="s">
        <v>1390</v>
      </c>
      <c r="G1442" s="8"/>
      <c r="H1442" s="8"/>
      <c r="I1442" s="8"/>
      <c r="J1442" s="8"/>
      <c r="K1442" s="8"/>
      <c r="L1442" s="8"/>
      <c r="M1442" s="8"/>
      <c r="N1442" s="8"/>
      <c r="O1442" s="8"/>
      <c r="P1442" s="8"/>
      <c r="Q1442" s="8"/>
      <c r="R1442" s="8"/>
      <c r="S1442" s="8"/>
      <c r="T1442" s="8"/>
      <c r="U1442" s="8"/>
      <c r="V1442" s="8"/>
      <c r="W1442" s="34"/>
      <c r="X1442" s="8"/>
      <c r="Y1442" s="8"/>
    </row>
    <row r="1443" spans="1:25" x14ac:dyDescent="0.25">
      <c r="A1443" s="8"/>
      <c r="B1443" s="8"/>
      <c r="C1443" s="8"/>
      <c r="D1443" s="8"/>
      <c r="E1443" s="29">
        <v>6811152</v>
      </c>
      <c r="F1443" s="30" t="s">
        <v>1391</v>
      </c>
      <c r="G1443" s="8"/>
      <c r="H1443" s="8"/>
      <c r="I1443" s="8"/>
      <c r="J1443" s="8"/>
      <c r="K1443" s="8"/>
      <c r="L1443" s="8"/>
      <c r="M1443" s="8"/>
      <c r="N1443" s="8"/>
      <c r="O1443" s="8"/>
      <c r="P1443" s="8"/>
      <c r="Q1443" s="8"/>
      <c r="R1443" s="8"/>
      <c r="S1443" s="8"/>
      <c r="T1443" s="8"/>
      <c r="U1443" s="8"/>
      <c r="V1443" s="8"/>
      <c r="W1443" s="34"/>
      <c r="X1443" s="8"/>
      <c r="Y1443" s="8"/>
    </row>
    <row r="1444" spans="1:25" x14ac:dyDescent="0.25">
      <c r="A1444" s="8"/>
      <c r="B1444" s="8"/>
      <c r="C1444" s="8"/>
      <c r="D1444" s="8"/>
      <c r="E1444" s="29">
        <v>6811180</v>
      </c>
      <c r="F1444" s="30" t="s">
        <v>1392</v>
      </c>
      <c r="G1444" s="8"/>
      <c r="H1444" s="8"/>
      <c r="I1444" s="8"/>
      <c r="J1444" s="8"/>
      <c r="K1444" s="8"/>
      <c r="L1444" s="8"/>
      <c r="M1444" s="8"/>
      <c r="N1444" s="8"/>
      <c r="O1444" s="8"/>
      <c r="P1444" s="8"/>
      <c r="Q1444" s="8"/>
      <c r="R1444" s="8"/>
      <c r="S1444" s="8"/>
      <c r="T1444" s="8"/>
      <c r="U1444" s="8"/>
      <c r="V1444" s="8"/>
      <c r="W1444" s="34"/>
      <c r="X1444" s="8"/>
      <c r="Y1444" s="8"/>
    </row>
    <row r="1445" spans="1:25" x14ac:dyDescent="0.25">
      <c r="A1445" s="8"/>
      <c r="B1445" s="8"/>
      <c r="C1445" s="8"/>
      <c r="D1445" s="8"/>
      <c r="E1445" s="29">
        <v>6811182</v>
      </c>
      <c r="F1445" s="30" t="s">
        <v>1393</v>
      </c>
      <c r="G1445" s="8"/>
      <c r="H1445" s="8"/>
      <c r="I1445" s="8"/>
      <c r="J1445" s="8"/>
      <c r="K1445" s="8"/>
      <c r="L1445" s="8"/>
      <c r="M1445" s="8"/>
      <c r="N1445" s="8"/>
      <c r="O1445" s="8"/>
      <c r="P1445" s="8"/>
      <c r="Q1445" s="8"/>
      <c r="R1445" s="8"/>
      <c r="S1445" s="8"/>
      <c r="T1445" s="8"/>
      <c r="U1445" s="8"/>
      <c r="V1445" s="8"/>
      <c r="W1445" s="34"/>
      <c r="X1445" s="8"/>
      <c r="Y1445" s="8"/>
    </row>
    <row r="1446" spans="1:25" x14ac:dyDescent="0.25">
      <c r="A1446" s="8"/>
      <c r="B1446" s="8"/>
      <c r="C1446" s="8"/>
      <c r="D1446" s="8"/>
      <c r="E1446" s="29">
        <v>6812100</v>
      </c>
      <c r="F1446" s="30" t="s">
        <v>1394</v>
      </c>
      <c r="G1446" s="8"/>
      <c r="H1446" s="8"/>
      <c r="I1446" s="8"/>
      <c r="J1446" s="8"/>
      <c r="K1446" s="8"/>
      <c r="L1446" s="8"/>
      <c r="M1446" s="8"/>
      <c r="N1446" s="8"/>
      <c r="O1446" s="8"/>
      <c r="P1446" s="8"/>
      <c r="Q1446" s="8"/>
      <c r="R1446" s="8"/>
      <c r="S1446" s="8"/>
      <c r="T1446" s="8"/>
      <c r="U1446" s="8"/>
      <c r="V1446" s="8"/>
      <c r="W1446" s="34"/>
      <c r="X1446" s="8"/>
      <c r="Y1446" s="8"/>
    </row>
    <row r="1447" spans="1:25" x14ac:dyDescent="0.25">
      <c r="A1447" s="8"/>
      <c r="B1447" s="8"/>
      <c r="C1447" s="8"/>
      <c r="D1447" s="8"/>
      <c r="E1447" s="29">
        <v>6812101</v>
      </c>
      <c r="F1447" s="30" t="s">
        <v>1395</v>
      </c>
      <c r="G1447" s="8"/>
      <c r="H1447" s="8"/>
      <c r="I1447" s="8"/>
      <c r="J1447" s="8"/>
      <c r="K1447" s="8"/>
      <c r="L1447" s="8"/>
      <c r="M1447" s="8"/>
      <c r="N1447" s="8"/>
      <c r="O1447" s="8"/>
      <c r="P1447" s="8"/>
      <c r="Q1447" s="8"/>
      <c r="R1447" s="8"/>
      <c r="S1447" s="8"/>
      <c r="T1447" s="8"/>
      <c r="U1447" s="8"/>
      <c r="V1447" s="8"/>
      <c r="W1447" s="34"/>
      <c r="X1447" s="8"/>
      <c r="Y1447" s="8"/>
    </row>
    <row r="1448" spans="1:25" x14ac:dyDescent="0.25">
      <c r="A1448" s="8"/>
      <c r="B1448" s="8"/>
      <c r="C1448" s="8"/>
      <c r="D1448" s="8"/>
      <c r="E1448" s="29">
        <v>6812102</v>
      </c>
      <c r="F1448" s="30" t="s">
        <v>1396</v>
      </c>
      <c r="G1448" s="8"/>
      <c r="H1448" s="8"/>
      <c r="I1448" s="8"/>
      <c r="J1448" s="8"/>
      <c r="K1448" s="8"/>
      <c r="L1448" s="8"/>
      <c r="M1448" s="8"/>
      <c r="N1448" s="8"/>
      <c r="O1448" s="8"/>
      <c r="P1448" s="8"/>
      <c r="Q1448" s="8"/>
      <c r="R1448" s="8"/>
      <c r="S1448" s="8"/>
      <c r="T1448" s="8"/>
      <c r="U1448" s="8"/>
      <c r="V1448" s="8"/>
      <c r="W1448" s="34"/>
      <c r="X1448" s="8"/>
      <c r="Y1448" s="8"/>
    </row>
    <row r="1449" spans="1:25" x14ac:dyDescent="0.25">
      <c r="A1449" s="8"/>
      <c r="B1449" s="8"/>
      <c r="C1449" s="8"/>
      <c r="D1449" s="8"/>
      <c r="E1449" s="29">
        <v>6812120</v>
      </c>
      <c r="F1449" s="30" t="s">
        <v>1397</v>
      </c>
      <c r="G1449" s="8"/>
      <c r="H1449" s="8"/>
      <c r="I1449" s="8"/>
      <c r="J1449" s="8"/>
      <c r="K1449" s="8"/>
      <c r="L1449" s="8"/>
      <c r="M1449" s="8"/>
      <c r="N1449" s="8"/>
      <c r="O1449" s="8"/>
      <c r="P1449" s="8"/>
      <c r="Q1449" s="8"/>
      <c r="R1449" s="8"/>
      <c r="S1449" s="8"/>
      <c r="T1449" s="8"/>
      <c r="U1449" s="8"/>
      <c r="V1449" s="8"/>
      <c r="W1449" s="34"/>
      <c r="X1449" s="8"/>
      <c r="Y1449" s="8"/>
    </row>
    <row r="1450" spans="1:25" x14ac:dyDescent="0.25">
      <c r="A1450" s="8"/>
      <c r="B1450" s="8"/>
      <c r="C1450" s="8"/>
      <c r="D1450" s="8"/>
      <c r="E1450" s="29">
        <v>6812131</v>
      </c>
      <c r="F1450" s="30" t="s">
        <v>1398</v>
      </c>
      <c r="G1450" s="8"/>
      <c r="H1450" s="8"/>
      <c r="I1450" s="8"/>
      <c r="J1450" s="8"/>
      <c r="K1450" s="8"/>
      <c r="L1450" s="8"/>
      <c r="M1450" s="8"/>
      <c r="N1450" s="8"/>
      <c r="O1450" s="8"/>
      <c r="P1450" s="8"/>
      <c r="Q1450" s="8"/>
      <c r="R1450" s="8"/>
      <c r="S1450" s="8"/>
      <c r="T1450" s="8"/>
      <c r="U1450" s="8"/>
      <c r="V1450" s="8"/>
      <c r="W1450" s="34"/>
      <c r="X1450" s="8"/>
      <c r="Y1450" s="8"/>
    </row>
    <row r="1451" spans="1:25" x14ac:dyDescent="0.25">
      <c r="A1451" s="8"/>
      <c r="B1451" s="8"/>
      <c r="C1451" s="8"/>
      <c r="D1451" s="8"/>
      <c r="E1451" s="29">
        <v>6812135</v>
      </c>
      <c r="F1451" s="30" t="s">
        <v>1399</v>
      </c>
      <c r="G1451" s="8"/>
      <c r="H1451" s="8"/>
      <c r="I1451" s="8"/>
      <c r="J1451" s="8"/>
      <c r="K1451" s="8"/>
      <c r="L1451" s="8"/>
      <c r="M1451" s="8"/>
      <c r="N1451" s="8"/>
      <c r="O1451" s="8"/>
      <c r="P1451" s="8"/>
      <c r="Q1451" s="8"/>
      <c r="R1451" s="8"/>
      <c r="S1451" s="8"/>
      <c r="T1451" s="8"/>
      <c r="U1451" s="8"/>
      <c r="V1451" s="8"/>
      <c r="W1451" s="34"/>
      <c r="X1451" s="8"/>
      <c r="Y1451" s="8"/>
    </row>
    <row r="1452" spans="1:25" x14ac:dyDescent="0.25">
      <c r="A1452" s="8"/>
      <c r="B1452" s="8"/>
      <c r="C1452" s="8"/>
      <c r="D1452" s="8"/>
      <c r="E1452" s="29">
        <v>6812138</v>
      </c>
      <c r="F1452" s="30" t="s">
        <v>1400</v>
      </c>
      <c r="G1452" s="8"/>
      <c r="H1452" s="8"/>
      <c r="I1452" s="8"/>
      <c r="J1452" s="8"/>
      <c r="K1452" s="8"/>
      <c r="L1452" s="8"/>
      <c r="M1452" s="8"/>
      <c r="N1452" s="8"/>
      <c r="O1452" s="8"/>
      <c r="P1452" s="8"/>
      <c r="Q1452" s="8"/>
      <c r="R1452" s="8"/>
      <c r="S1452" s="8"/>
      <c r="T1452" s="8"/>
      <c r="U1452" s="8"/>
      <c r="V1452" s="8"/>
      <c r="W1452" s="34"/>
      <c r="X1452" s="8"/>
      <c r="Y1452" s="8"/>
    </row>
    <row r="1453" spans="1:25" x14ac:dyDescent="0.25">
      <c r="A1453" s="8"/>
      <c r="B1453" s="8"/>
      <c r="C1453" s="8"/>
      <c r="D1453" s="8"/>
      <c r="E1453" s="29">
        <v>6812153</v>
      </c>
      <c r="F1453" s="30" t="s">
        <v>1401</v>
      </c>
      <c r="G1453" s="8"/>
      <c r="H1453" s="8"/>
      <c r="I1453" s="8"/>
      <c r="J1453" s="8"/>
      <c r="K1453" s="8"/>
      <c r="L1453" s="8"/>
      <c r="M1453" s="8"/>
      <c r="N1453" s="8"/>
      <c r="O1453" s="8"/>
      <c r="P1453" s="8"/>
      <c r="Q1453" s="8"/>
      <c r="R1453" s="8"/>
      <c r="S1453" s="8"/>
      <c r="T1453" s="8"/>
      <c r="U1453" s="8"/>
      <c r="V1453" s="8"/>
      <c r="W1453" s="34"/>
      <c r="X1453" s="8"/>
      <c r="Y1453" s="8"/>
    </row>
    <row r="1454" spans="1:25" x14ac:dyDescent="0.25">
      <c r="A1454" s="8"/>
      <c r="B1454" s="8"/>
      <c r="C1454" s="8"/>
      <c r="D1454" s="8"/>
      <c r="E1454" s="29">
        <v>6812154</v>
      </c>
      <c r="F1454" s="30" t="s">
        <v>1402</v>
      </c>
      <c r="G1454" s="8"/>
      <c r="H1454" s="8"/>
      <c r="I1454" s="8"/>
      <c r="J1454" s="8"/>
      <c r="K1454" s="8"/>
      <c r="L1454" s="8"/>
      <c r="M1454" s="8"/>
      <c r="N1454" s="8"/>
      <c r="O1454" s="8"/>
      <c r="P1454" s="8"/>
      <c r="Q1454" s="8"/>
      <c r="R1454" s="8"/>
      <c r="S1454" s="8"/>
      <c r="T1454" s="8"/>
      <c r="U1454" s="8"/>
      <c r="V1454" s="8"/>
      <c r="W1454" s="34"/>
      <c r="X1454" s="8"/>
      <c r="Y1454" s="8"/>
    </row>
    <row r="1455" spans="1:25" x14ac:dyDescent="0.25">
      <c r="A1455" s="8"/>
      <c r="B1455" s="8"/>
      <c r="C1455" s="8"/>
      <c r="D1455" s="8"/>
      <c r="E1455" s="29">
        <v>6812157</v>
      </c>
      <c r="F1455" s="30" t="s">
        <v>1403</v>
      </c>
      <c r="G1455" s="8"/>
      <c r="H1455" s="8"/>
      <c r="I1455" s="8"/>
      <c r="J1455" s="8"/>
      <c r="K1455" s="8"/>
      <c r="L1455" s="8"/>
      <c r="M1455" s="8"/>
      <c r="N1455" s="8"/>
      <c r="O1455" s="8"/>
      <c r="P1455" s="8"/>
      <c r="Q1455" s="8"/>
      <c r="R1455" s="8"/>
      <c r="S1455" s="8"/>
      <c r="T1455" s="8"/>
      <c r="U1455" s="8"/>
      <c r="V1455" s="8"/>
      <c r="W1455" s="34"/>
      <c r="X1455" s="8"/>
      <c r="Y1455" s="8"/>
    </row>
    <row r="1456" spans="1:25" x14ac:dyDescent="0.25">
      <c r="A1456" s="8"/>
      <c r="B1456" s="8"/>
      <c r="C1456" s="8"/>
      <c r="D1456" s="8"/>
      <c r="E1456" s="29">
        <v>6812181</v>
      </c>
      <c r="F1456" s="30" t="s">
        <v>1404</v>
      </c>
      <c r="G1456" s="8"/>
      <c r="H1456" s="8"/>
      <c r="I1456" s="8"/>
      <c r="J1456" s="8"/>
      <c r="K1456" s="8"/>
      <c r="L1456" s="8"/>
      <c r="M1456" s="8"/>
      <c r="N1456" s="8"/>
      <c r="O1456" s="8"/>
      <c r="P1456" s="8"/>
      <c r="Q1456" s="8"/>
      <c r="R1456" s="8"/>
      <c r="S1456" s="8"/>
      <c r="T1456" s="8"/>
      <c r="U1456" s="8"/>
      <c r="V1456" s="8"/>
      <c r="W1456" s="34"/>
      <c r="X1456" s="8"/>
      <c r="Y1456" s="8"/>
    </row>
    <row r="1457" spans="1:25" x14ac:dyDescent="0.25">
      <c r="A1457" s="8"/>
      <c r="B1457" s="8"/>
      <c r="C1457" s="8"/>
      <c r="D1457" s="8"/>
      <c r="E1457" s="29">
        <v>6812182</v>
      </c>
      <c r="F1457" s="30" t="s">
        <v>1405</v>
      </c>
      <c r="G1457" s="8"/>
      <c r="H1457" s="8"/>
      <c r="I1457" s="8"/>
      <c r="J1457" s="8"/>
      <c r="K1457" s="8"/>
      <c r="L1457" s="8"/>
      <c r="M1457" s="8"/>
      <c r="N1457" s="8"/>
      <c r="O1457" s="8"/>
      <c r="P1457" s="8"/>
      <c r="Q1457" s="8"/>
      <c r="R1457" s="8"/>
      <c r="S1457" s="8"/>
      <c r="T1457" s="8"/>
      <c r="U1457" s="8"/>
      <c r="V1457" s="8"/>
      <c r="W1457" s="34"/>
      <c r="X1457" s="8"/>
      <c r="Y1457" s="8"/>
    </row>
    <row r="1458" spans="1:25" x14ac:dyDescent="0.25">
      <c r="A1458" s="8"/>
      <c r="B1458" s="8"/>
      <c r="C1458" s="8"/>
      <c r="D1458" s="8"/>
      <c r="E1458" s="29">
        <v>6812183</v>
      </c>
      <c r="F1458" s="30" t="s">
        <v>1406</v>
      </c>
      <c r="G1458" s="8"/>
      <c r="H1458" s="8"/>
      <c r="I1458" s="8"/>
      <c r="J1458" s="8"/>
      <c r="K1458" s="8"/>
      <c r="L1458" s="8"/>
      <c r="M1458" s="8"/>
      <c r="N1458" s="8"/>
      <c r="O1458" s="8"/>
      <c r="P1458" s="8"/>
      <c r="Q1458" s="8"/>
      <c r="R1458" s="8"/>
      <c r="S1458" s="8"/>
      <c r="T1458" s="8"/>
      <c r="U1458" s="8"/>
      <c r="V1458" s="8"/>
      <c r="W1458" s="34"/>
      <c r="X1458" s="8"/>
      <c r="Y1458" s="8"/>
    </row>
    <row r="1459" spans="1:25" x14ac:dyDescent="0.25">
      <c r="A1459" s="8"/>
      <c r="B1459" s="8"/>
      <c r="C1459" s="8"/>
      <c r="D1459" s="8"/>
      <c r="E1459" s="29">
        <v>6812184</v>
      </c>
      <c r="F1459" s="30" t="s">
        <v>1407</v>
      </c>
      <c r="G1459" s="8"/>
      <c r="H1459" s="8"/>
      <c r="I1459" s="8"/>
      <c r="J1459" s="8"/>
      <c r="K1459" s="8"/>
      <c r="L1459" s="8"/>
      <c r="M1459" s="8"/>
      <c r="N1459" s="8"/>
      <c r="O1459" s="8"/>
      <c r="P1459" s="8"/>
      <c r="Q1459" s="8"/>
      <c r="R1459" s="8"/>
      <c r="S1459" s="8"/>
      <c r="T1459" s="8"/>
      <c r="U1459" s="8"/>
      <c r="V1459" s="8"/>
      <c r="W1459" s="34"/>
      <c r="X1459" s="8"/>
      <c r="Y1459" s="8"/>
    </row>
    <row r="1460" spans="1:25" x14ac:dyDescent="0.25">
      <c r="A1460" s="8"/>
      <c r="B1460" s="8"/>
      <c r="C1460" s="8"/>
      <c r="D1460" s="8"/>
      <c r="E1460" s="29">
        <v>6812188</v>
      </c>
      <c r="F1460" s="30" t="s">
        <v>1408</v>
      </c>
      <c r="G1460" s="8"/>
      <c r="H1460" s="8"/>
      <c r="I1460" s="8"/>
      <c r="J1460" s="8"/>
      <c r="K1460" s="8"/>
      <c r="L1460" s="8"/>
      <c r="M1460" s="8"/>
      <c r="N1460" s="8"/>
      <c r="O1460" s="8"/>
      <c r="P1460" s="8"/>
      <c r="Q1460" s="8"/>
      <c r="R1460" s="8"/>
      <c r="S1460" s="8"/>
      <c r="T1460" s="8"/>
      <c r="U1460" s="8"/>
      <c r="V1460" s="8"/>
      <c r="W1460" s="34"/>
      <c r="X1460" s="8"/>
      <c r="Y1460" s="8"/>
    </row>
    <row r="1461" spans="1:25" x14ac:dyDescent="0.25">
      <c r="A1461" s="8"/>
      <c r="B1461" s="8"/>
      <c r="C1461" s="8"/>
      <c r="D1461" s="8"/>
      <c r="E1461" s="29">
        <v>6815001</v>
      </c>
      <c r="F1461" s="30" t="s">
        <v>1409</v>
      </c>
      <c r="G1461" s="8"/>
      <c r="H1461" s="8"/>
      <c r="I1461" s="8"/>
      <c r="J1461" s="8"/>
      <c r="K1461" s="8"/>
      <c r="L1461" s="8"/>
      <c r="M1461" s="8"/>
      <c r="N1461" s="8"/>
      <c r="O1461" s="8"/>
      <c r="P1461" s="8"/>
      <c r="Q1461" s="8"/>
      <c r="R1461" s="8"/>
      <c r="S1461" s="8"/>
      <c r="T1461" s="8"/>
      <c r="U1461" s="8"/>
      <c r="V1461" s="8"/>
      <c r="W1461" s="34"/>
      <c r="X1461" s="8"/>
      <c r="Y1461" s="8"/>
    </row>
    <row r="1462" spans="1:25" x14ac:dyDescent="0.25">
      <c r="A1462" s="8"/>
      <c r="B1462" s="8"/>
      <c r="C1462" s="8"/>
      <c r="D1462" s="8"/>
      <c r="E1462" s="29">
        <v>6815101</v>
      </c>
      <c r="F1462" s="30" t="s">
        <v>65</v>
      </c>
      <c r="G1462" s="8"/>
      <c r="H1462" s="8"/>
      <c r="I1462" s="8"/>
      <c r="J1462" s="8"/>
      <c r="K1462" s="8"/>
      <c r="L1462" s="8"/>
      <c r="M1462" s="8"/>
      <c r="N1462" s="8"/>
      <c r="O1462" s="8"/>
      <c r="P1462" s="8"/>
      <c r="Q1462" s="8"/>
      <c r="R1462" s="8"/>
      <c r="S1462" s="8"/>
      <c r="T1462" s="8"/>
      <c r="U1462" s="8"/>
      <c r="V1462" s="8"/>
      <c r="W1462" s="34"/>
      <c r="X1462" s="8"/>
      <c r="Y1462" s="8"/>
    </row>
    <row r="1463" spans="1:25" x14ac:dyDescent="0.25">
      <c r="A1463" s="8"/>
      <c r="B1463" s="8"/>
      <c r="C1463" s="8"/>
      <c r="D1463" s="8"/>
      <c r="E1463" s="29">
        <v>6815102</v>
      </c>
      <c r="F1463" s="30" t="s">
        <v>1410</v>
      </c>
      <c r="G1463" s="8"/>
      <c r="H1463" s="8"/>
      <c r="I1463" s="8"/>
      <c r="J1463" s="8"/>
      <c r="K1463" s="8"/>
      <c r="L1463" s="8"/>
      <c r="M1463" s="8"/>
      <c r="N1463" s="8"/>
      <c r="O1463" s="8"/>
      <c r="P1463" s="8"/>
      <c r="Q1463" s="8"/>
      <c r="R1463" s="8"/>
      <c r="S1463" s="8"/>
      <c r="T1463" s="8"/>
      <c r="U1463" s="8"/>
      <c r="V1463" s="8"/>
      <c r="W1463" s="34"/>
      <c r="X1463" s="8"/>
      <c r="Y1463" s="8"/>
    </row>
    <row r="1464" spans="1:25" x14ac:dyDescent="0.25">
      <c r="A1464" s="8"/>
      <c r="B1464" s="8"/>
      <c r="C1464" s="8"/>
      <c r="D1464" s="8"/>
      <c r="E1464" s="29">
        <v>6815103</v>
      </c>
      <c r="F1464" s="30" t="s">
        <v>71</v>
      </c>
      <c r="G1464" s="8"/>
      <c r="H1464" s="8"/>
      <c r="I1464" s="8"/>
      <c r="J1464" s="8"/>
      <c r="K1464" s="8"/>
      <c r="L1464" s="8"/>
      <c r="M1464" s="8"/>
      <c r="N1464" s="8"/>
      <c r="O1464" s="8"/>
      <c r="P1464" s="8"/>
      <c r="Q1464" s="8"/>
      <c r="R1464" s="8"/>
      <c r="S1464" s="8"/>
      <c r="T1464" s="8"/>
      <c r="U1464" s="8"/>
      <c r="V1464" s="8"/>
      <c r="W1464" s="34"/>
      <c r="X1464" s="8"/>
      <c r="Y1464" s="8"/>
    </row>
    <row r="1465" spans="1:25" x14ac:dyDescent="0.25">
      <c r="A1465" s="8"/>
      <c r="B1465" s="8"/>
      <c r="C1465" s="8"/>
      <c r="D1465" s="8"/>
      <c r="E1465" s="29">
        <v>6815104</v>
      </c>
      <c r="F1465" s="30" t="s">
        <v>1411</v>
      </c>
      <c r="G1465" s="8"/>
      <c r="H1465" s="8"/>
      <c r="I1465" s="8"/>
      <c r="J1465" s="8"/>
      <c r="K1465" s="8"/>
      <c r="L1465" s="8"/>
      <c r="M1465" s="8"/>
      <c r="N1465" s="8"/>
      <c r="O1465" s="8"/>
      <c r="P1465" s="8"/>
      <c r="Q1465" s="8"/>
      <c r="R1465" s="8"/>
      <c r="S1465" s="8"/>
      <c r="T1465" s="8"/>
      <c r="U1465" s="8"/>
      <c r="V1465" s="8"/>
      <c r="W1465" s="34"/>
      <c r="X1465" s="8"/>
      <c r="Y1465" s="8"/>
    </row>
    <row r="1466" spans="1:25" x14ac:dyDescent="0.25">
      <c r="A1466" s="8"/>
      <c r="B1466" s="8"/>
      <c r="C1466" s="8"/>
      <c r="D1466" s="8"/>
      <c r="E1466" s="29">
        <v>6815105</v>
      </c>
      <c r="F1466" s="30" t="s">
        <v>1412</v>
      </c>
      <c r="G1466" s="8"/>
      <c r="H1466" s="8"/>
      <c r="I1466" s="8"/>
      <c r="J1466" s="8"/>
      <c r="K1466" s="8"/>
      <c r="L1466" s="8"/>
      <c r="M1466" s="8"/>
      <c r="N1466" s="8"/>
      <c r="O1466" s="8"/>
      <c r="P1466" s="8"/>
      <c r="Q1466" s="8"/>
      <c r="R1466" s="8"/>
      <c r="S1466" s="8"/>
      <c r="T1466" s="8"/>
      <c r="U1466" s="8"/>
      <c r="V1466" s="8"/>
      <c r="W1466" s="34"/>
      <c r="X1466" s="8"/>
      <c r="Y1466" s="8"/>
    </row>
    <row r="1467" spans="1:25" x14ac:dyDescent="0.25">
      <c r="A1467" s="8"/>
      <c r="B1467" s="8"/>
      <c r="C1467" s="8"/>
      <c r="D1467" s="8"/>
      <c r="E1467" s="29">
        <v>6815106</v>
      </c>
      <c r="F1467" s="30" t="s">
        <v>1413</v>
      </c>
      <c r="G1467" s="8"/>
      <c r="H1467" s="8"/>
      <c r="I1467" s="8"/>
      <c r="J1467" s="8"/>
      <c r="K1467" s="8"/>
      <c r="L1467" s="8"/>
      <c r="M1467" s="8"/>
      <c r="N1467" s="8"/>
      <c r="O1467" s="8"/>
      <c r="P1467" s="8"/>
      <c r="Q1467" s="8"/>
      <c r="R1467" s="8"/>
      <c r="S1467" s="8"/>
      <c r="T1467" s="8"/>
      <c r="U1467" s="8"/>
      <c r="V1467" s="8"/>
      <c r="W1467" s="34"/>
      <c r="X1467" s="8"/>
      <c r="Y1467" s="8"/>
    </row>
    <row r="1468" spans="1:25" x14ac:dyDescent="0.25">
      <c r="A1468" s="8"/>
      <c r="B1468" s="8"/>
      <c r="C1468" s="8"/>
      <c r="D1468" s="8"/>
      <c r="E1468" s="29">
        <v>6815107</v>
      </c>
      <c r="F1468" s="30" t="s">
        <v>1414</v>
      </c>
      <c r="G1468" s="8"/>
      <c r="H1468" s="8"/>
      <c r="I1468" s="8"/>
      <c r="J1468" s="8"/>
      <c r="K1468" s="8"/>
      <c r="L1468" s="8"/>
      <c r="M1468" s="8"/>
      <c r="N1468" s="8"/>
      <c r="O1468" s="8"/>
      <c r="P1468" s="8"/>
      <c r="Q1468" s="8"/>
      <c r="R1468" s="8"/>
      <c r="S1468" s="8"/>
      <c r="T1468" s="8"/>
      <c r="U1468" s="8"/>
      <c r="V1468" s="8"/>
      <c r="W1468" s="34"/>
      <c r="X1468" s="8"/>
      <c r="Y1468" s="8"/>
    </row>
    <row r="1469" spans="1:25" x14ac:dyDescent="0.25">
      <c r="A1469" s="8"/>
      <c r="B1469" s="8"/>
      <c r="C1469" s="8"/>
      <c r="D1469" s="8"/>
      <c r="E1469" s="29">
        <v>6815108</v>
      </c>
      <c r="F1469" s="30" t="s">
        <v>1415</v>
      </c>
      <c r="G1469" s="8"/>
      <c r="H1469" s="8"/>
      <c r="I1469" s="8"/>
      <c r="J1469" s="8"/>
      <c r="K1469" s="8"/>
      <c r="L1469" s="8"/>
      <c r="M1469" s="8"/>
      <c r="N1469" s="8"/>
      <c r="O1469" s="8"/>
      <c r="P1469" s="8"/>
      <c r="Q1469" s="8"/>
      <c r="R1469" s="8"/>
      <c r="S1469" s="8"/>
      <c r="T1469" s="8"/>
      <c r="U1469" s="8"/>
      <c r="V1469" s="8"/>
      <c r="W1469" s="34"/>
      <c r="X1469" s="8"/>
      <c r="Y1469" s="8"/>
    </row>
    <row r="1470" spans="1:25" x14ac:dyDescent="0.25">
      <c r="A1470" s="8"/>
      <c r="B1470" s="8"/>
      <c r="C1470" s="8"/>
      <c r="D1470" s="8"/>
      <c r="E1470" s="29">
        <v>6815109</v>
      </c>
      <c r="F1470" s="30" t="s">
        <v>1416</v>
      </c>
      <c r="G1470" s="8"/>
      <c r="H1470" s="8"/>
      <c r="I1470" s="8"/>
      <c r="J1470" s="8"/>
      <c r="K1470" s="8"/>
      <c r="L1470" s="8"/>
      <c r="M1470" s="8"/>
      <c r="N1470" s="8"/>
      <c r="O1470" s="8"/>
      <c r="P1470" s="8"/>
      <c r="Q1470" s="8"/>
      <c r="R1470" s="8"/>
      <c r="S1470" s="8"/>
      <c r="T1470" s="8"/>
      <c r="U1470" s="8"/>
      <c r="V1470" s="8"/>
      <c r="W1470" s="34"/>
      <c r="X1470" s="8"/>
      <c r="Y1470" s="8"/>
    </row>
    <row r="1471" spans="1:25" x14ac:dyDescent="0.25">
      <c r="A1471" s="8"/>
      <c r="B1471" s="8"/>
      <c r="C1471" s="8"/>
      <c r="D1471" s="8"/>
      <c r="E1471" s="29">
        <v>6815170</v>
      </c>
      <c r="F1471" s="30" t="s">
        <v>227</v>
      </c>
      <c r="G1471" s="8"/>
      <c r="H1471" s="8"/>
      <c r="I1471" s="8"/>
      <c r="J1471" s="8"/>
      <c r="K1471" s="8"/>
      <c r="L1471" s="8"/>
      <c r="M1471" s="8"/>
      <c r="N1471" s="8"/>
      <c r="O1471" s="8"/>
      <c r="P1471" s="8"/>
      <c r="Q1471" s="8"/>
      <c r="R1471" s="8"/>
      <c r="S1471" s="8"/>
      <c r="T1471" s="8"/>
      <c r="U1471" s="8"/>
      <c r="V1471" s="8"/>
      <c r="W1471" s="34"/>
      <c r="X1471" s="8"/>
      <c r="Y1471" s="8"/>
    </row>
    <row r="1472" spans="1:25" x14ac:dyDescent="0.25">
      <c r="A1472" s="8"/>
      <c r="B1472" s="8"/>
      <c r="C1472" s="8"/>
      <c r="D1472" s="8"/>
      <c r="E1472" s="29">
        <v>6816101</v>
      </c>
      <c r="F1472" s="30" t="s">
        <v>1417</v>
      </c>
      <c r="G1472" s="8"/>
      <c r="H1472" s="8"/>
      <c r="I1472" s="8"/>
      <c r="J1472" s="8"/>
      <c r="K1472" s="8"/>
      <c r="L1472" s="8"/>
      <c r="M1472" s="8"/>
      <c r="N1472" s="8"/>
      <c r="O1472" s="8"/>
      <c r="P1472" s="8"/>
      <c r="Q1472" s="8"/>
      <c r="R1472" s="8"/>
      <c r="S1472" s="8"/>
      <c r="T1472" s="8"/>
      <c r="U1472" s="8"/>
      <c r="V1472" s="8"/>
      <c r="W1472" s="34"/>
      <c r="X1472" s="8"/>
      <c r="Y1472" s="8"/>
    </row>
    <row r="1473" spans="1:25" x14ac:dyDescent="0.25">
      <c r="A1473" s="8"/>
      <c r="B1473" s="8"/>
      <c r="C1473" s="8"/>
      <c r="D1473" s="8"/>
      <c r="E1473" s="29">
        <v>6816120</v>
      </c>
      <c r="F1473" s="30" t="s">
        <v>1418</v>
      </c>
      <c r="G1473" s="8"/>
      <c r="H1473" s="8"/>
      <c r="I1473" s="8"/>
      <c r="J1473" s="8"/>
      <c r="K1473" s="8"/>
      <c r="L1473" s="8"/>
      <c r="M1473" s="8"/>
      <c r="N1473" s="8"/>
      <c r="O1473" s="8"/>
      <c r="P1473" s="8"/>
      <c r="Q1473" s="8"/>
      <c r="R1473" s="8"/>
      <c r="S1473" s="8"/>
      <c r="T1473" s="8"/>
      <c r="U1473" s="8"/>
      <c r="V1473" s="8"/>
      <c r="W1473" s="34"/>
      <c r="X1473" s="8"/>
      <c r="Y1473" s="8"/>
    </row>
    <row r="1474" spans="1:25" x14ac:dyDescent="0.25">
      <c r="A1474" s="8"/>
      <c r="B1474" s="8"/>
      <c r="C1474" s="8"/>
      <c r="D1474" s="8"/>
      <c r="E1474" s="29">
        <v>6817001</v>
      </c>
      <c r="F1474" s="30" t="s">
        <v>1419</v>
      </c>
      <c r="G1474" s="8"/>
      <c r="H1474" s="8"/>
      <c r="I1474" s="8"/>
      <c r="J1474" s="8"/>
      <c r="K1474" s="8"/>
      <c r="L1474" s="8"/>
      <c r="M1474" s="8"/>
      <c r="N1474" s="8"/>
      <c r="O1474" s="8"/>
      <c r="P1474" s="8"/>
      <c r="Q1474" s="8"/>
      <c r="R1474" s="8"/>
      <c r="S1474" s="8"/>
      <c r="T1474" s="8"/>
      <c r="U1474" s="8"/>
      <c r="V1474" s="8"/>
      <c r="W1474" s="34"/>
      <c r="X1474" s="8"/>
      <c r="Y1474" s="8"/>
    </row>
    <row r="1475" spans="1:25" x14ac:dyDescent="0.25">
      <c r="A1475" s="8"/>
      <c r="B1475" s="8"/>
      <c r="C1475" s="8"/>
      <c r="D1475" s="8"/>
      <c r="E1475" s="29">
        <v>6817002</v>
      </c>
      <c r="F1475" s="30" t="s">
        <v>1420</v>
      </c>
      <c r="G1475" s="8"/>
      <c r="H1475" s="8"/>
      <c r="I1475" s="8"/>
      <c r="J1475" s="8"/>
      <c r="K1475" s="8"/>
      <c r="L1475" s="8"/>
      <c r="M1475" s="8"/>
      <c r="N1475" s="8"/>
      <c r="O1475" s="8"/>
      <c r="P1475" s="8"/>
      <c r="Q1475" s="8"/>
      <c r="R1475" s="8"/>
      <c r="S1475" s="8"/>
      <c r="T1475" s="8"/>
      <c r="U1475" s="8"/>
      <c r="V1475" s="8"/>
      <c r="W1475" s="34"/>
      <c r="X1475" s="8"/>
      <c r="Y1475" s="8"/>
    </row>
    <row r="1476" spans="1:25" x14ac:dyDescent="0.25">
      <c r="A1476" s="8"/>
      <c r="B1476" s="8"/>
      <c r="C1476" s="8"/>
      <c r="D1476" s="8"/>
      <c r="E1476" s="29">
        <v>6817003</v>
      </c>
      <c r="F1476" s="30" t="s">
        <v>1421</v>
      </c>
      <c r="G1476" s="8"/>
      <c r="H1476" s="8"/>
      <c r="I1476" s="8"/>
      <c r="J1476" s="8"/>
      <c r="K1476" s="8"/>
      <c r="L1476" s="8"/>
      <c r="M1476" s="8"/>
      <c r="N1476" s="8"/>
      <c r="O1476" s="8"/>
      <c r="P1476" s="8"/>
      <c r="Q1476" s="8"/>
      <c r="R1476" s="8"/>
      <c r="S1476" s="8"/>
      <c r="T1476" s="8"/>
      <c r="U1476" s="8"/>
      <c r="V1476" s="8"/>
      <c r="W1476" s="34"/>
      <c r="X1476" s="8"/>
      <c r="Y1476" s="8"/>
    </row>
    <row r="1477" spans="1:25" x14ac:dyDescent="0.25">
      <c r="A1477" s="8"/>
      <c r="B1477" s="8"/>
      <c r="C1477" s="8"/>
      <c r="D1477" s="8"/>
      <c r="E1477" s="29">
        <v>6817004</v>
      </c>
      <c r="F1477" s="30" t="s">
        <v>1422</v>
      </c>
      <c r="G1477" s="8"/>
      <c r="H1477" s="8"/>
      <c r="I1477" s="8"/>
      <c r="J1477" s="8"/>
      <c r="K1477" s="8"/>
      <c r="L1477" s="8"/>
      <c r="M1477" s="8"/>
      <c r="N1477" s="8"/>
      <c r="O1477" s="8"/>
      <c r="P1477" s="8"/>
      <c r="Q1477" s="8"/>
      <c r="R1477" s="8"/>
      <c r="S1477" s="8"/>
      <c r="T1477" s="8"/>
      <c r="U1477" s="8"/>
      <c r="V1477" s="8"/>
      <c r="W1477" s="34"/>
      <c r="X1477" s="8"/>
      <c r="Y1477" s="8"/>
    </row>
    <row r="1478" spans="1:25" x14ac:dyDescent="0.25">
      <c r="A1478" s="8"/>
      <c r="B1478" s="8"/>
      <c r="C1478" s="8"/>
      <c r="D1478" s="8"/>
      <c r="E1478" s="29">
        <v>6817005</v>
      </c>
      <c r="F1478" s="30" t="s">
        <v>1423</v>
      </c>
      <c r="G1478" s="8"/>
      <c r="H1478" s="8"/>
      <c r="I1478" s="8"/>
      <c r="J1478" s="8"/>
      <c r="K1478" s="8"/>
      <c r="L1478" s="8"/>
      <c r="M1478" s="8"/>
      <c r="N1478" s="8"/>
      <c r="O1478" s="8"/>
      <c r="P1478" s="8"/>
      <c r="Q1478" s="8"/>
      <c r="R1478" s="8"/>
      <c r="S1478" s="8"/>
      <c r="T1478" s="8"/>
      <c r="U1478" s="8"/>
      <c r="V1478" s="8"/>
      <c r="W1478" s="34"/>
      <c r="X1478" s="8"/>
      <c r="Y1478" s="8"/>
    </row>
    <row r="1479" spans="1:25" x14ac:dyDescent="0.25">
      <c r="A1479" s="8"/>
      <c r="B1479" s="8"/>
      <c r="C1479" s="8"/>
      <c r="D1479" s="8"/>
      <c r="E1479" s="29">
        <v>6817006</v>
      </c>
      <c r="F1479" s="30" t="s">
        <v>1424</v>
      </c>
      <c r="G1479" s="8"/>
      <c r="H1479" s="8"/>
      <c r="I1479" s="8"/>
      <c r="J1479" s="8"/>
      <c r="K1479" s="8"/>
      <c r="L1479" s="8"/>
      <c r="M1479" s="8"/>
      <c r="N1479" s="8"/>
      <c r="O1479" s="8"/>
      <c r="P1479" s="8"/>
      <c r="Q1479" s="8"/>
      <c r="R1479" s="8"/>
      <c r="S1479" s="8"/>
      <c r="T1479" s="8"/>
      <c r="U1479" s="8"/>
      <c r="V1479" s="8"/>
      <c r="W1479" s="34"/>
      <c r="X1479" s="8"/>
      <c r="Y1479" s="8"/>
    </row>
    <row r="1480" spans="1:25" x14ac:dyDescent="0.25">
      <c r="A1480" s="8"/>
      <c r="B1480" s="8"/>
      <c r="C1480" s="8"/>
      <c r="D1480" s="8"/>
      <c r="E1480" s="29">
        <v>6817007</v>
      </c>
      <c r="F1480" s="30" t="s">
        <v>1425</v>
      </c>
      <c r="G1480" s="8"/>
      <c r="H1480" s="8"/>
      <c r="I1480" s="8"/>
      <c r="J1480" s="8"/>
      <c r="K1480" s="8"/>
      <c r="L1480" s="8"/>
      <c r="M1480" s="8"/>
      <c r="N1480" s="8"/>
      <c r="O1480" s="8"/>
      <c r="P1480" s="8"/>
      <c r="Q1480" s="8"/>
      <c r="R1480" s="8"/>
      <c r="S1480" s="8"/>
      <c r="T1480" s="8"/>
      <c r="U1480" s="8"/>
      <c r="V1480" s="8"/>
      <c r="W1480" s="34"/>
      <c r="X1480" s="8"/>
      <c r="Y1480" s="8"/>
    </row>
    <row r="1481" spans="1:25" x14ac:dyDescent="0.25">
      <c r="A1481" s="8"/>
      <c r="B1481" s="8"/>
      <c r="C1481" s="8"/>
      <c r="D1481" s="8"/>
      <c r="E1481" s="29">
        <v>6817008</v>
      </c>
      <c r="F1481" s="30" t="s">
        <v>1426</v>
      </c>
      <c r="G1481" s="8"/>
      <c r="H1481" s="8"/>
      <c r="I1481" s="8"/>
      <c r="J1481" s="8"/>
      <c r="K1481" s="8"/>
      <c r="L1481" s="8"/>
      <c r="M1481" s="8"/>
      <c r="N1481" s="8"/>
      <c r="O1481" s="8"/>
      <c r="P1481" s="8"/>
      <c r="Q1481" s="8"/>
      <c r="R1481" s="8"/>
      <c r="S1481" s="8"/>
      <c r="T1481" s="8"/>
      <c r="U1481" s="8"/>
      <c r="V1481" s="8"/>
      <c r="W1481" s="34"/>
      <c r="X1481" s="8"/>
      <c r="Y1481" s="8"/>
    </row>
    <row r="1482" spans="1:25" x14ac:dyDescent="0.25">
      <c r="A1482" s="8"/>
      <c r="B1482" s="8"/>
      <c r="C1482" s="8"/>
      <c r="D1482" s="8"/>
      <c r="E1482" s="29">
        <v>6817009</v>
      </c>
      <c r="F1482" s="30" t="s">
        <v>1427</v>
      </c>
      <c r="G1482" s="8"/>
      <c r="H1482" s="8"/>
      <c r="I1482" s="8"/>
      <c r="J1482" s="8"/>
      <c r="K1482" s="8"/>
      <c r="L1482" s="8"/>
      <c r="M1482" s="8"/>
      <c r="N1482" s="8"/>
      <c r="O1482" s="8"/>
      <c r="P1482" s="8"/>
      <c r="Q1482" s="8"/>
      <c r="R1482" s="8"/>
      <c r="S1482" s="8"/>
      <c r="T1482" s="8"/>
      <c r="U1482" s="8"/>
      <c r="V1482" s="8"/>
      <c r="W1482" s="34"/>
      <c r="X1482" s="8"/>
      <c r="Y1482" s="8"/>
    </row>
    <row r="1483" spans="1:25" x14ac:dyDescent="0.25">
      <c r="A1483" s="8"/>
      <c r="B1483" s="8"/>
      <c r="C1483" s="8"/>
      <c r="D1483" s="8"/>
      <c r="E1483" s="29">
        <v>6817010</v>
      </c>
      <c r="F1483" s="30" t="s">
        <v>1428</v>
      </c>
      <c r="G1483" s="8"/>
      <c r="H1483" s="8"/>
      <c r="I1483" s="8"/>
      <c r="J1483" s="8"/>
      <c r="K1483" s="8"/>
      <c r="L1483" s="8"/>
      <c r="M1483" s="8"/>
      <c r="N1483" s="8"/>
      <c r="O1483" s="8"/>
      <c r="P1483" s="8"/>
      <c r="Q1483" s="8"/>
      <c r="R1483" s="8"/>
      <c r="S1483" s="8"/>
      <c r="T1483" s="8"/>
      <c r="U1483" s="8"/>
      <c r="V1483" s="8"/>
      <c r="W1483" s="34"/>
      <c r="X1483" s="8"/>
      <c r="Y1483" s="8"/>
    </row>
    <row r="1484" spans="1:25" x14ac:dyDescent="0.25">
      <c r="A1484" s="8"/>
      <c r="B1484" s="8"/>
      <c r="C1484" s="8"/>
      <c r="D1484" s="8"/>
      <c r="E1484" s="29">
        <v>6818001</v>
      </c>
      <c r="F1484" s="30" t="s">
        <v>1429</v>
      </c>
      <c r="G1484" s="8"/>
      <c r="H1484" s="8"/>
      <c r="I1484" s="8"/>
      <c r="J1484" s="8"/>
      <c r="K1484" s="8"/>
      <c r="L1484" s="8"/>
      <c r="M1484" s="8"/>
      <c r="N1484" s="8"/>
      <c r="O1484" s="8"/>
      <c r="P1484" s="8"/>
      <c r="Q1484" s="8"/>
      <c r="R1484" s="8"/>
      <c r="S1484" s="8"/>
      <c r="T1484" s="8"/>
      <c r="U1484" s="8"/>
      <c r="V1484" s="8"/>
      <c r="W1484" s="34"/>
      <c r="X1484" s="8"/>
      <c r="Y1484" s="8"/>
    </row>
    <row r="1485" spans="1:25" x14ac:dyDescent="0.25">
      <c r="A1485" s="8"/>
      <c r="B1485" s="8"/>
      <c r="C1485" s="8"/>
      <c r="D1485" s="8"/>
      <c r="E1485" s="29">
        <v>6818100</v>
      </c>
      <c r="F1485" s="30" t="s">
        <v>1430</v>
      </c>
      <c r="G1485" s="8"/>
      <c r="H1485" s="8"/>
      <c r="I1485" s="8"/>
      <c r="J1485" s="8"/>
      <c r="K1485" s="8"/>
      <c r="L1485" s="8"/>
      <c r="M1485" s="8"/>
      <c r="N1485" s="8"/>
      <c r="O1485" s="8"/>
      <c r="P1485" s="8"/>
      <c r="Q1485" s="8"/>
      <c r="R1485" s="8"/>
      <c r="S1485" s="8"/>
      <c r="T1485" s="8"/>
      <c r="U1485" s="8"/>
      <c r="V1485" s="8"/>
      <c r="W1485" s="34"/>
      <c r="X1485" s="8"/>
      <c r="Y1485" s="8"/>
    </row>
    <row r="1486" spans="1:25" x14ac:dyDescent="0.25">
      <c r="A1486" s="8"/>
      <c r="B1486" s="8"/>
      <c r="C1486" s="8"/>
      <c r="D1486" s="8"/>
      <c r="E1486" s="29">
        <v>6865100</v>
      </c>
      <c r="F1486" s="30" t="s">
        <v>1431</v>
      </c>
      <c r="G1486" s="8"/>
      <c r="H1486" s="8"/>
      <c r="I1486" s="8"/>
      <c r="J1486" s="8"/>
      <c r="K1486" s="8"/>
      <c r="L1486" s="8"/>
      <c r="M1486" s="8"/>
      <c r="N1486" s="8"/>
      <c r="O1486" s="8"/>
      <c r="P1486" s="8"/>
      <c r="Q1486" s="8"/>
      <c r="R1486" s="8"/>
      <c r="S1486" s="8"/>
      <c r="T1486" s="8"/>
      <c r="U1486" s="8"/>
      <c r="V1486" s="8"/>
      <c r="W1486" s="34"/>
      <c r="X1486" s="8"/>
      <c r="Y1486" s="8"/>
    </row>
    <row r="1487" spans="1:25" x14ac:dyDescent="0.25">
      <c r="A1487" s="8"/>
      <c r="B1487" s="8"/>
      <c r="C1487" s="8"/>
      <c r="D1487" s="8"/>
      <c r="E1487" s="29">
        <v>6866100</v>
      </c>
      <c r="F1487" s="30" t="s">
        <v>1432</v>
      </c>
      <c r="G1487" s="8"/>
      <c r="H1487" s="8"/>
      <c r="I1487" s="8"/>
      <c r="J1487" s="8"/>
      <c r="K1487" s="8"/>
      <c r="L1487" s="8"/>
      <c r="M1487" s="8"/>
      <c r="N1487" s="8"/>
      <c r="O1487" s="8"/>
      <c r="P1487" s="8"/>
      <c r="Q1487" s="8"/>
      <c r="R1487" s="8"/>
      <c r="S1487" s="8"/>
      <c r="T1487" s="8"/>
      <c r="U1487" s="8"/>
      <c r="V1487" s="8"/>
      <c r="W1487" s="34"/>
      <c r="X1487" s="8"/>
      <c r="Y1487" s="8"/>
    </row>
    <row r="1488" spans="1:25" x14ac:dyDescent="0.25">
      <c r="A1488" s="8"/>
      <c r="B1488" s="8"/>
      <c r="C1488" s="8"/>
      <c r="D1488" s="8"/>
      <c r="E1488" s="29">
        <v>6866101</v>
      </c>
      <c r="F1488" s="30" t="s">
        <v>1433</v>
      </c>
      <c r="G1488" s="8"/>
      <c r="H1488" s="8"/>
      <c r="I1488" s="8"/>
      <c r="J1488" s="8"/>
      <c r="K1488" s="8"/>
      <c r="L1488" s="8"/>
      <c r="M1488" s="8"/>
      <c r="N1488" s="8"/>
      <c r="O1488" s="8"/>
      <c r="P1488" s="8"/>
      <c r="Q1488" s="8"/>
      <c r="R1488" s="8"/>
      <c r="S1488" s="8"/>
      <c r="T1488" s="8"/>
      <c r="U1488" s="8"/>
      <c r="V1488" s="8"/>
      <c r="W1488" s="34"/>
      <c r="X1488" s="8"/>
      <c r="Y1488" s="8"/>
    </row>
    <row r="1489" spans="1:25" x14ac:dyDescent="0.25">
      <c r="A1489" s="8"/>
      <c r="B1489" s="8"/>
      <c r="C1489" s="8"/>
      <c r="D1489" s="8"/>
      <c r="E1489" s="29">
        <v>6866102</v>
      </c>
      <c r="F1489" s="30" t="s">
        <v>1434</v>
      </c>
      <c r="G1489" s="8"/>
      <c r="H1489" s="8"/>
      <c r="I1489" s="8"/>
      <c r="J1489" s="8"/>
      <c r="K1489" s="8"/>
      <c r="L1489" s="8"/>
      <c r="M1489" s="8"/>
      <c r="N1489" s="8"/>
      <c r="O1489" s="8"/>
      <c r="P1489" s="8"/>
      <c r="Q1489" s="8"/>
      <c r="R1489" s="8"/>
      <c r="S1489" s="8"/>
      <c r="T1489" s="8"/>
      <c r="U1489" s="8"/>
      <c r="V1489" s="8"/>
      <c r="W1489" s="34"/>
      <c r="X1489" s="8"/>
      <c r="Y1489" s="8"/>
    </row>
    <row r="1490" spans="1:25" x14ac:dyDescent="0.25">
      <c r="A1490" s="8"/>
      <c r="B1490" s="8"/>
      <c r="C1490" s="8"/>
      <c r="D1490" s="8"/>
      <c r="E1490" s="29">
        <v>6866103</v>
      </c>
      <c r="F1490" s="30" t="s">
        <v>1435</v>
      </c>
      <c r="G1490" s="8"/>
      <c r="H1490" s="8"/>
      <c r="I1490" s="8"/>
      <c r="J1490" s="8"/>
      <c r="K1490" s="8"/>
      <c r="L1490" s="8"/>
      <c r="M1490" s="8"/>
      <c r="N1490" s="8"/>
      <c r="O1490" s="8"/>
      <c r="P1490" s="8"/>
      <c r="Q1490" s="8"/>
      <c r="R1490" s="8"/>
      <c r="S1490" s="8"/>
      <c r="T1490" s="8"/>
      <c r="U1490" s="8"/>
      <c r="V1490" s="8"/>
      <c r="W1490" s="34"/>
      <c r="X1490" s="8"/>
      <c r="Y1490" s="8"/>
    </row>
    <row r="1491" spans="1:25" x14ac:dyDescent="0.25">
      <c r="A1491" s="8"/>
      <c r="B1491" s="8"/>
      <c r="C1491" s="8"/>
      <c r="D1491" s="8"/>
      <c r="E1491" s="29">
        <v>6871001</v>
      </c>
      <c r="F1491" s="30" t="s">
        <v>1436</v>
      </c>
      <c r="G1491" s="8"/>
      <c r="H1491" s="8"/>
      <c r="I1491" s="8"/>
      <c r="J1491" s="8"/>
      <c r="K1491" s="8"/>
      <c r="L1491" s="8"/>
      <c r="M1491" s="8"/>
      <c r="N1491" s="8"/>
      <c r="O1491" s="8"/>
      <c r="P1491" s="8"/>
      <c r="Q1491" s="8"/>
      <c r="R1491" s="8"/>
      <c r="S1491" s="8"/>
      <c r="T1491" s="8"/>
      <c r="U1491" s="8"/>
      <c r="V1491" s="8"/>
      <c r="W1491" s="34"/>
      <c r="X1491" s="8"/>
      <c r="Y1491" s="8"/>
    </row>
    <row r="1492" spans="1:25" x14ac:dyDescent="0.25">
      <c r="A1492" s="8"/>
      <c r="B1492" s="8"/>
      <c r="C1492" s="8"/>
      <c r="D1492" s="8"/>
      <c r="E1492" s="29">
        <v>6871101</v>
      </c>
      <c r="F1492" s="30" t="s">
        <v>1437</v>
      </c>
      <c r="G1492" s="8"/>
      <c r="H1492" s="8"/>
      <c r="I1492" s="8"/>
      <c r="J1492" s="8"/>
      <c r="K1492" s="8"/>
      <c r="L1492" s="8"/>
      <c r="M1492" s="8"/>
      <c r="N1492" s="8"/>
      <c r="O1492" s="8"/>
      <c r="P1492" s="8"/>
      <c r="Q1492" s="8"/>
      <c r="R1492" s="8"/>
      <c r="S1492" s="8"/>
      <c r="T1492" s="8"/>
      <c r="U1492" s="8"/>
      <c r="V1492" s="8"/>
      <c r="W1492" s="34"/>
      <c r="X1492" s="8"/>
      <c r="Y1492" s="8"/>
    </row>
    <row r="1493" spans="1:25" x14ac:dyDescent="0.25">
      <c r="A1493" s="8"/>
      <c r="B1493" s="8"/>
      <c r="C1493" s="8"/>
      <c r="D1493" s="8"/>
      <c r="E1493" s="29">
        <v>6871102</v>
      </c>
      <c r="F1493" s="30" t="s">
        <v>1438</v>
      </c>
      <c r="G1493" s="8"/>
      <c r="H1493" s="8"/>
      <c r="I1493" s="8"/>
      <c r="J1493" s="8"/>
      <c r="K1493" s="8"/>
      <c r="L1493" s="8"/>
      <c r="M1493" s="8"/>
      <c r="N1493" s="8"/>
      <c r="O1493" s="8"/>
      <c r="P1493" s="8"/>
      <c r="Q1493" s="8"/>
      <c r="R1493" s="8"/>
      <c r="S1493" s="8"/>
      <c r="T1493" s="8"/>
      <c r="U1493" s="8"/>
      <c r="V1493" s="8"/>
      <c r="W1493" s="34"/>
      <c r="X1493" s="8"/>
      <c r="Y1493" s="8"/>
    </row>
    <row r="1494" spans="1:25" x14ac:dyDescent="0.25">
      <c r="A1494" s="8"/>
      <c r="B1494" s="8"/>
      <c r="C1494" s="8"/>
      <c r="D1494" s="8"/>
      <c r="E1494" s="29">
        <v>6871103</v>
      </c>
      <c r="F1494" s="30" t="s">
        <v>1439</v>
      </c>
      <c r="G1494" s="8"/>
      <c r="H1494" s="8"/>
      <c r="I1494" s="8"/>
      <c r="J1494" s="8"/>
      <c r="K1494" s="8"/>
      <c r="L1494" s="8"/>
      <c r="M1494" s="8"/>
      <c r="N1494" s="8"/>
      <c r="O1494" s="8"/>
      <c r="P1494" s="8"/>
      <c r="Q1494" s="8"/>
      <c r="R1494" s="8"/>
      <c r="S1494" s="8"/>
      <c r="T1494" s="8"/>
      <c r="U1494" s="8"/>
      <c r="V1494" s="8"/>
      <c r="W1494" s="34"/>
      <c r="X1494" s="8"/>
      <c r="Y1494" s="8"/>
    </row>
    <row r="1495" spans="1:25" x14ac:dyDescent="0.25">
      <c r="A1495" s="8"/>
      <c r="B1495" s="8"/>
      <c r="C1495" s="8"/>
      <c r="D1495" s="8"/>
      <c r="E1495" s="29">
        <v>6872001</v>
      </c>
      <c r="F1495" s="30" t="s">
        <v>1440</v>
      </c>
      <c r="G1495" s="8"/>
      <c r="H1495" s="8"/>
      <c r="I1495" s="8"/>
      <c r="J1495" s="8"/>
      <c r="K1495" s="8"/>
      <c r="L1495" s="8"/>
      <c r="M1495" s="8"/>
      <c r="N1495" s="8"/>
      <c r="O1495" s="8"/>
      <c r="P1495" s="8"/>
      <c r="Q1495" s="8"/>
      <c r="R1495" s="8"/>
      <c r="S1495" s="8"/>
      <c r="T1495" s="8"/>
      <c r="U1495" s="8"/>
      <c r="V1495" s="8"/>
      <c r="W1495" s="34"/>
      <c r="X1495" s="8"/>
      <c r="Y1495" s="8"/>
    </row>
    <row r="1496" spans="1:25" x14ac:dyDescent="0.25">
      <c r="A1496" s="8"/>
      <c r="B1496" s="8"/>
      <c r="C1496" s="8"/>
      <c r="D1496" s="8"/>
      <c r="E1496" s="29">
        <v>6872100</v>
      </c>
      <c r="F1496" s="30" t="s">
        <v>1441</v>
      </c>
      <c r="G1496" s="8"/>
      <c r="H1496" s="8"/>
      <c r="I1496" s="8"/>
      <c r="J1496" s="8"/>
      <c r="K1496" s="8"/>
      <c r="L1496" s="8"/>
      <c r="M1496" s="8"/>
      <c r="N1496" s="8"/>
      <c r="O1496" s="8"/>
      <c r="P1496" s="8"/>
      <c r="Q1496" s="8"/>
      <c r="R1496" s="8"/>
      <c r="S1496" s="8"/>
      <c r="T1496" s="8"/>
      <c r="U1496" s="8"/>
      <c r="V1496" s="8"/>
      <c r="W1496" s="34"/>
      <c r="X1496" s="8"/>
      <c r="Y1496" s="8"/>
    </row>
    <row r="1497" spans="1:25" x14ac:dyDescent="0.25">
      <c r="A1497" s="8"/>
      <c r="B1497" s="8"/>
      <c r="C1497" s="8"/>
      <c r="D1497" s="8"/>
      <c r="E1497" s="29">
        <v>6874101</v>
      </c>
      <c r="F1497" s="30" t="s">
        <v>1442</v>
      </c>
      <c r="G1497" s="8"/>
      <c r="H1497" s="8"/>
      <c r="I1497" s="8"/>
      <c r="J1497" s="8"/>
      <c r="K1497" s="8"/>
      <c r="L1497" s="8"/>
      <c r="M1497" s="8"/>
      <c r="N1497" s="8"/>
      <c r="O1497" s="8"/>
      <c r="P1497" s="8"/>
      <c r="Q1497" s="8"/>
      <c r="R1497" s="8"/>
      <c r="S1497" s="8"/>
      <c r="T1497" s="8"/>
      <c r="U1497" s="8"/>
      <c r="V1497" s="8"/>
      <c r="W1497" s="34"/>
      <c r="X1497" s="8"/>
      <c r="Y1497" s="8"/>
    </row>
    <row r="1498" spans="1:25" x14ac:dyDescent="0.25">
      <c r="A1498" s="8"/>
      <c r="B1498" s="8"/>
      <c r="C1498" s="8"/>
      <c r="D1498" s="8"/>
      <c r="E1498" s="29">
        <v>6875100</v>
      </c>
      <c r="F1498" s="30" t="s">
        <v>1443</v>
      </c>
      <c r="G1498" s="8"/>
      <c r="H1498" s="8"/>
      <c r="I1498" s="8"/>
      <c r="J1498" s="8"/>
      <c r="K1498" s="8"/>
      <c r="L1498" s="8"/>
      <c r="M1498" s="8"/>
      <c r="N1498" s="8"/>
      <c r="O1498" s="8"/>
      <c r="P1498" s="8"/>
      <c r="Q1498" s="8"/>
      <c r="R1498" s="8"/>
      <c r="S1498" s="8"/>
      <c r="T1498" s="8"/>
      <c r="U1498" s="8"/>
      <c r="V1498" s="8"/>
      <c r="W1498" s="34"/>
      <c r="X1498" s="8"/>
      <c r="Y1498" s="8"/>
    </row>
    <row r="1499" spans="1:25" x14ac:dyDescent="0.25">
      <c r="A1499" s="8"/>
      <c r="B1499" s="8"/>
      <c r="C1499" s="8"/>
      <c r="D1499" s="8"/>
      <c r="E1499" s="29">
        <v>6875113</v>
      </c>
      <c r="F1499" s="30" t="s">
        <v>1444</v>
      </c>
      <c r="G1499" s="8"/>
      <c r="H1499" s="8"/>
      <c r="I1499" s="8"/>
      <c r="J1499" s="8"/>
      <c r="K1499" s="8"/>
      <c r="L1499" s="8"/>
      <c r="M1499" s="8"/>
      <c r="N1499" s="8"/>
      <c r="O1499" s="8"/>
      <c r="P1499" s="8"/>
      <c r="Q1499" s="8"/>
      <c r="R1499" s="8"/>
      <c r="S1499" s="8"/>
      <c r="T1499" s="8"/>
      <c r="U1499" s="8"/>
      <c r="V1499" s="8"/>
      <c r="W1499" s="34"/>
      <c r="X1499" s="8"/>
      <c r="Y1499" s="8"/>
    </row>
    <row r="1500" spans="1:25" x14ac:dyDescent="0.25">
      <c r="A1500" s="8"/>
      <c r="B1500" s="8"/>
      <c r="C1500" s="8"/>
      <c r="D1500" s="8"/>
      <c r="E1500" s="29">
        <v>6876100</v>
      </c>
      <c r="F1500" s="30" t="s">
        <v>1445</v>
      </c>
      <c r="G1500" s="8"/>
      <c r="H1500" s="8"/>
      <c r="I1500" s="8"/>
      <c r="J1500" s="8"/>
      <c r="K1500" s="8"/>
      <c r="L1500" s="8"/>
      <c r="M1500" s="8"/>
      <c r="N1500" s="8"/>
      <c r="O1500" s="8"/>
      <c r="P1500" s="8"/>
      <c r="Q1500" s="8"/>
      <c r="R1500" s="8"/>
      <c r="S1500" s="8"/>
      <c r="T1500" s="8"/>
      <c r="U1500" s="8"/>
      <c r="V1500" s="8"/>
      <c r="W1500" s="34"/>
      <c r="X1500" s="8"/>
      <c r="Y1500" s="8"/>
    </row>
    <row r="1501" spans="1:25" x14ac:dyDescent="0.25">
      <c r="A1501" s="8"/>
      <c r="B1501" s="8"/>
      <c r="C1501" s="8"/>
      <c r="D1501" s="8"/>
      <c r="E1501" s="29">
        <v>6876101</v>
      </c>
      <c r="F1501" s="30" t="s">
        <v>1446</v>
      </c>
      <c r="G1501" s="8"/>
      <c r="H1501" s="8"/>
      <c r="I1501" s="8"/>
      <c r="J1501" s="8"/>
      <c r="K1501" s="8"/>
      <c r="L1501" s="8"/>
      <c r="M1501" s="8"/>
      <c r="N1501" s="8"/>
      <c r="O1501" s="8"/>
      <c r="P1501" s="8"/>
      <c r="Q1501" s="8"/>
      <c r="R1501" s="8"/>
      <c r="S1501" s="8"/>
      <c r="T1501" s="8"/>
      <c r="U1501" s="8"/>
      <c r="V1501" s="8"/>
      <c r="W1501" s="34"/>
      <c r="X1501" s="8"/>
      <c r="Y1501" s="8"/>
    </row>
    <row r="1502" spans="1:25" x14ac:dyDescent="0.25">
      <c r="A1502" s="8"/>
      <c r="B1502" s="8"/>
      <c r="C1502" s="8"/>
      <c r="D1502" s="8"/>
      <c r="E1502" s="29">
        <v>6876102</v>
      </c>
      <c r="F1502" s="30" t="s">
        <v>38</v>
      </c>
      <c r="G1502" s="8"/>
      <c r="H1502" s="8"/>
      <c r="I1502" s="8"/>
      <c r="J1502" s="8"/>
      <c r="K1502" s="8"/>
      <c r="L1502" s="8"/>
      <c r="M1502" s="8"/>
      <c r="N1502" s="8"/>
      <c r="O1502" s="8"/>
      <c r="P1502" s="8"/>
      <c r="Q1502" s="8"/>
      <c r="R1502" s="8"/>
      <c r="S1502" s="8"/>
      <c r="T1502" s="8"/>
      <c r="U1502" s="8"/>
      <c r="V1502" s="8"/>
      <c r="W1502" s="34"/>
      <c r="X1502" s="8"/>
      <c r="Y1502" s="8"/>
    </row>
    <row r="1503" spans="1:25" x14ac:dyDescent="0.25">
      <c r="A1503" s="8"/>
      <c r="B1503" s="8"/>
      <c r="C1503" s="8"/>
      <c r="D1503" s="8"/>
      <c r="E1503" s="29">
        <v>6876103</v>
      </c>
      <c r="F1503" s="30" t="s">
        <v>1447</v>
      </c>
      <c r="G1503" s="8"/>
      <c r="H1503" s="8"/>
      <c r="I1503" s="8"/>
      <c r="J1503" s="8"/>
      <c r="K1503" s="8"/>
      <c r="L1503" s="8"/>
      <c r="M1503" s="8"/>
      <c r="N1503" s="8"/>
      <c r="O1503" s="8"/>
      <c r="P1503" s="8"/>
      <c r="Q1503" s="8"/>
      <c r="R1503" s="8"/>
      <c r="S1503" s="8"/>
      <c r="T1503" s="8"/>
      <c r="U1503" s="8"/>
      <c r="V1503" s="8"/>
      <c r="W1503" s="34"/>
      <c r="X1503" s="8"/>
      <c r="Y1503" s="8"/>
    </row>
    <row r="1504" spans="1:25" x14ac:dyDescent="0.25">
      <c r="A1504" s="8"/>
      <c r="B1504" s="8"/>
      <c r="C1504" s="8"/>
      <c r="D1504" s="8"/>
      <c r="E1504" s="29">
        <v>6910100</v>
      </c>
      <c r="F1504" s="30" t="s">
        <v>1448</v>
      </c>
      <c r="G1504" s="8"/>
      <c r="H1504" s="8"/>
      <c r="I1504" s="8"/>
      <c r="J1504" s="8"/>
      <c r="K1504" s="8"/>
      <c r="L1504" s="8"/>
      <c r="M1504" s="8"/>
      <c r="N1504" s="8"/>
      <c r="O1504" s="8"/>
      <c r="P1504" s="8"/>
      <c r="Q1504" s="8"/>
      <c r="R1504" s="8"/>
      <c r="S1504" s="8"/>
      <c r="T1504" s="8"/>
      <c r="U1504" s="8"/>
      <c r="V1504" s="8"/>
      <c r="W1504" s="34"/>
      <c r="X1504" s="8"/>
      <c r="Y1504" s="8"/>
    </row>
    <row r="1505" spans="1:25" x14ac:dyDescent="0.25">
      <c r="A1505" s="8"/>
      <c r="B1505" s="8"/>
      <c r="C1505" s="8"/>
      <c r="D1505" s="8"/>
      <c r="E1505" s="29">
        <v>6951100</v>
      </c>
      <c r="F1505" s="30" t="s">
        <v>1449</v>
      </c>
      <c r="G1505" s="8"/>
      <c r="H1505" s="8"/>
      <c r="I1505" s="8"/>
      <c r="J1505" s="8"/>
      <c r="K1505" s="8"/>
      <c r="L1505" s="8"/>
      <c r="M1505" s="8"/>
      <c r="N1505" s="8"/>
      <c r="O1505" s="8"/>
      <c r="P1505" s="8"/>
      <c r="Q1505" s="8"/>
      <c r="R1505" s="8"/>
      <c r="S1505" s="8"/>
      <c r="T1505" s="8"/>
      <c r="U1505" s="8"/>
      <c r="V1505" s="8"/>
      <c r="W1505" s="34"/>
      <c r="X1505" s="8"/>
      <c r="Y1505" s="8"/>
    </row>
    <row r="1506" spans="1:25" x14ac:dyDescent="0.25">
      <c r="A1506" s="8"/>
      <c r="B1506" s="8"/>
      <c r="C1506" s="8"/>
      <c r="D1506" s="8"/>
      <c r="E1506" s="29">
        <v>6954100</v>
      </c>
      <c r="F1506" s="30" t="s">
        <v>1450</v>
      </c>
      <c r="G1506" s="8"/>
      <c r="H1506" s="8"/>
      <c r="I1506" s="8"/>
      <c r="J1506" s="8"/>
      <c r="K1506" s="8"/>
      <c r="L1506" s="8"/>
      <c r="M1506" s="8"/>
      <c r="N1506" s="8"/>
      <c r="O1506" s="8"/>
      <c r="P1506" s="8"/>
      <c r="Q1506" s="8"/>
      <c r="R1506" s="8"/>
      <c r="S1506" s="8"/>
      <c r="T1506" s="8"/>
      <c r="U1506" s="8"/>
      <c r="V1506" s="8"/>
      <c r="W1506" s="34"/>
      <c r="X1506" s="8"/>
      <c r="Y1506" s="8"/>
    </row>
    <row r="1507" spans="1:25" x14ac:dyDescent="0.25">
      <c r="A1507" s="8"/>
      <c r="B1507" s="8"/>
      <c r="C1507" s="8"/>
      <c r="D1507" s="8"/>
      <c r="E1507" s="29">
        <v>6954101</v>
      </c>
      <c r="F1507" s="30" t="s">
        <v>1451</v>
      </c>
      <c r="G1507" s="8"/>
      <c r="H1507" s="8"/>
      <c r="I1507" s="8"/>
      <c r="J1507" s="8"/>
      <c r="K1507" s="8"/>
      <c r="L1507" s="8"/>
      <c r="M1507" s="8"/>
      <c r="N1507" s="8"/>
      <c r="O1507" s="8"/>
      <c r="P1507" s="8"/>
      <c r="Q1507" s="8"/>
      <c r="R1507" s="8"/>
      <c r="S1507" s="8"/>
      <c r="T1507" s="8"/>
      <c r="U1507" s="8"/>
      <c r="V1507" s="8"/>
      <c r="W1507" s="34"/>
      <c r="X1507" s="8"/>
      <c r="Y1507" s="8"/>
    </row>
    <row r="1508" spans="1:25" x14ac:dyDescent="0.25">
      <c r="A1508" s="8"/>
      <c r="B1508" s="8"/>
      <c r="C1508" s="8"/>
      <c r="D1508" s="8"/>
      <c r="E1508" s="29">
        <v>6970100</v>
      </c>
      <c r="F1508" s="30" t="s">
        <v>1269</v>
      </c>
      <c r="G1508" s="8"/>
      <c r="H1508" s="8"/>
      <c r="I1508" s="8"/>
      <c r="J1508" s="8"/>
      <c r="K1508" s="8"/>
      <c r="L1508" s="8"/>
      <c r="M1508" s="8"/>
      <c r="N1508" s="8"/>
      <c r="O1508" s="8"/>
      <c r="P1508" s="8"/>
      <c r="Q1508" s="8"/>
      <c r="R1508" s="8"/>
      <c r="S1508" s="8"/>
      <c r="T1508" s="8"/>
      <c r="U1508" s="8"/>
      <c r="V1508" s="8"/>
      <c r="W1508" s="34"/>
      <c r="X1508" s="8"/>
      <c r="Y1508" s="8"/>
    </row>
    <row r="1509" spans="1:25" x14ac:dyDescent="0.25">
      <c r="A1509" s="8"/>
      <c r="B1509" s="8"/>
      <c r="C1509" s="8"/>
      <c r="D1509" s="8"/>
      <c r="E1509" s="29">
        <v>6999999</v>
      </c>
      <c r="F1509" s="30" t="s">
        <v>1452</v>
      </c>
      <c r="G1509" s="8"/>
      <c r="H1509" s="8"/>
      <c r="I1509" s="8"/>
      <c r="J1509" s="8"/>
      <c r="K1509" s="8"/>
      <c r="L1509" s="8"/>
      <c r="M1509" s="8"/>
      <c r="N1509" s="8"/>
      <c r="O1509" s="8"/>
      <c r="P1509" s="8"/>
      <c r="Q1509" s="8"/>
      <c r="R1509" s="8"/>
      <c r="S1509" s="8"/>
      <c r="T1509" s="8"/>
      <c r="U1509" s="8"/>
      <c r="V1509" s="8"/>
      <c r="W1509" s="34"/>
      <c r="X1509" s="8"/>
      <c r="Y1509" s="8"/>
    </row>
    <row r="1510" spans="1:25" x14ac:dyDescent="0.25">
      <c r="A1510" s="8"/>
      <c r="B1510" s="8"/>
      <c r="C1510" s="8"/>
      <c r="D1510" s="8"/>
      <c r="E1510" s="29">
        <v>7011110</v>
      </c>
      <c r="F1510" s="30" t="s">
        <v>1453</v>
      </c>
      <c r="G1510" s="8"/>
      <c r="H1510" s="8"/>
      <c r="I1510" s="8"/>
      <c r="J1510" s="8"/>
      <c r="K1510" s="8"/>
      <c r="L1510" s="8"/>
      <c r="M1510" s="8"/>
      <c r="N1510" s="8"/>
      <c r="O1510" s="8"/>
      <c r="P1510" s="8"/>
      <c r="Q1510" s="8"/>
      <c r="R1510" s="8"/>
      <c r="S1510" s="8"/>
      <c r="T1510" s="8"/>
      <c r="U1510" s="8"/>
      <c r="V1510" s="8"/>
      <c r="W1510" s="34"/>
      <c r="X1510" s="8"/>
      <c r="Y1510" s="8"/>
    </row>
    <row r="1511" spans="1:25" x14ac:dyDescent="0.25">
      <c r="A1511" s="8"/>
      <c r="B1511" s="8"/>
      <c r="C1511" s="8"/>
      <c r="D1511" s="8"/>
      <c r="E1511" s="29">
        <v>7011120</v>
      </c>
      <c r="F1511" s="30" t="s">
        <v>1454</v>
      </c>
      <c r="G1511" s="8"/>
      <c r="H1511" s="8"/>
      <c r="I1511" s="8"/>
      <c r="J1511" s="8"/>
      <c r="K1511" s="8"/>
      <c r="L1511" s="8"/>
      <c r="M1511" s="8"/>
      <c r="N1511" s="8"/>
      <c r="O1511" s="8"/>
      <c r="P1511" s="8"/>
      <c r="Q1511" s="8"/>
      <c r="R1511" s="8"/>
      <c r="S1511" s="8"/>
      <c r="T1511" s="8"/>
      <c r="U1511" s="8"/>
      <c r="V1511" s="8"/>
      <c r="W1511" s="34"/>
      <c r="X1511" s="8"/>
      <c r="Y1511" s="8"/>
    </row>
    <row r="1512" spans="1:25" x14ac:dyDescent="0.25">
      <c r="A1512" s="8"/>
      <c r="B1512" s="8"/>
      <c r="C1512" s="8"/>
      <c r="D1512" s="8"/>
      <c r="E1512" s="29">
        <v>7011130</v>
      </c>
      <c r="F1512" s="30" t="s">
        <v>1455</v>
      </c>
      <c r="G1512" s="8"/>
      <c r="H1512" s="8"/>
      <c r="I1512" s="8"/>
      <c r="J1512" s="8"/>
      <c r="K1512" s="8"/>
      <c r="L1512" s="8"/>
      <c r="M1512" s="8"/>
      <c r="N1512" s="8"/>
      <c r="O1512" s="8"/>
      <c r="P1512" s="8"/>
      <c r="Q1512" s="8"/>
      <c r="R1512" s="8"/>
      <c r="S1512" s="8"/>
      <c r="T1512" s="8"/>
      <c r="U1512" s="8"/>
      <c r="V1512" s="8"/>
      <c r="W1512" s="34"/>
      <c r="X1512" s="8"/>
      <c r="Y1512" s="8"/>
    </row>
    <row r="1513" spans="1:25" x14ac:dyDescent="0.25">
      <c r="A1513" s="8"/>
      <c r="B1513" s="8"/>
      <c r="C1513" s="8"/>
      <c r="D1513" s="8"/>
      <c r="E1513" s="29">
        <v>7011131</v>
      </c>
      <c r="F1513" s="30" t="s">
        <v>1456</v>
      </c>
      <c r="G1513" s="8"/>
      <c r="H1513" s="8"/>
      <c r="I1513" s="8"/>
      <c r="J1513" s="8"/>
      <c r="K1513" s="8"/>
      <c r="L1513" s="8"/>
      <c r="M1513" s="8"/>
      <c r="N1513" s="8"/>
      <c r="O1513" s="8"/>
      <c r="P1513" s="8"/>
      <c r="Q1513" s="8"/>
      <c r="R1513" s="8"/>
      <c r="S1513" s="8"/>
      <c r="T1513" s="8"/>
      <c r="U1513" s="8"/>
      <c r="V1513" s="8"/>
      <c r="W1513" s="34"/>
      <c r="X1513" s="8"/>
      <c r="Y1513" s="8"/>
    </row>
    <row r="1514" spans="1:25" x14ac:dyDescent="0.25">
      <c r="A1514" s="8"/>
      <c r="B1514" s="8"/>
      <c r="C1514" s="8"/>
      <c r="D1514" s="8"/>
      <c r="E1514" s="29">
        <v>7019001</v>
      </c>
      <c r="F1514" s="30" t="s">
        <v>1457</v>
      </c>
      <c r="G1514" s="8"/>
      <c r="H1514" s="8"/>
      <c r="I1514" s="8"/>
      <c r="J1514" s="8"/>
      <c r="K1514" s="8"/>
      <c r="L1514" s="8"/>
      <c r="M1514" s="8"/>
      <c r="N1514" s="8"/>
      <c r="O1514" s="8"/>
      <c r="P1514" s="8"/>
      <c r="Q1514" s="8"/>
      <c r="R1514" s="8"/>
      <c r="S1514" s="8"/>
      <c r="T1514" s="8"/>
      <c r="U1514" s="8"/>
      <c r="V1514" s="8"/>
      <c r="W1514" s="34"/>
      <c r="X1514" s="8"/>
      <c r="Y1514" s="8"/>
    </row>
    <row r="1515" spans="1:25" x14ac:dyDescent="0.25">
      <c r="A1515" s="8"/>
      <c r="B1515" s="8"/>
      <c r="C1515" s="8"/>
      <c r="D1515" s="8"/>
      <c r="E1515" s="29">
        <v>7019102</v>
      </c>
      <c r="F1515" s="30" t="s">
        <v>1458</v>
      </c>
      <c r="G1515" s="8"/>
      <c r="H1515" s="8"/>
      <c r="I1515" s="8"/>
      <c r="J1515" s="8"/>
      <c r="K1515" s="8"/>
      <c r="L1515" s="8"/>
      <c r="M1515" s="8"/>
      <c r="N1515" s="8"/>
      <c r="O1515" s="8"/>
      <c r="P1515" s="8"/>
      <c r="Q1515" s="8"/>
      <c r="R1515" s="8"/>
      <c r="S1515" s="8"/>
      <c r="T1515" s="8"/>
      <c r="U1515" s="8"/>
      <c r="V1515" s="8"/>
      <c r="W1515" s="34"/>
      <c r="X1515" s="8"/>
      <c r="Y1515" s="8"/>
    </row>
    <row r="1516" spans="1:25" x14ac:dyDescent="0.25">
      <c r="A1516" s="8"/>
      <c r="B1516" s="8"/>
      <c r="C1516" s="8"/>
      <c r="D1516" s="8"/>
      <c r="E1516" s="29">
        <v>7019998</v>
      </c>
      <c r="F1516" s="30" t="s">
        <v>1459</v>
      </c>
      <c r="G1516" s="8"/>
      <c r="H1516" s="8"/>
      <c r="I1516" s="8"/>
      <c r="J1516" s="8"/>
      <c r="K1516" s="8"/>
      <c r="L1516" s="8"/>
      <c r="M1516" s="8"/>
      <c r="N1516" s="8"/>
      <c r="O1516" s="8"/>
      <c r="P1516" s="8"/>
      <c r="Q1516" s="8"/>
      <c r="R1516" s="8"/>
      <c r="S1516" s="8"/>
      <c r="T1516" s="8"/>
      <c r="U1516" s="8"/>
      <c r="V1516" s="8"/>
      <c r="W1516" s="34"/>
      <c r="X1516" s="8"/>
      <c r="Y1516" s="8"/>
    </row>
    <row r="1517" spans="1:25" x14ac:dyDescent="0.25">
      <c r="A1517" s="8"/>
      <c r="B1517" s="8"/>
      <c r="C1517" s="8"/>
      <c r="D1517" s="8"/>
      <c r="E1517" s="29">
        <v>7019999</v>
      </c>
      <c r="F1517" s="30" t="s">
        <v>1460</v>
      </c>
      <c r="G1517" s="8"/>
      <c r="H1517" s="8"/>
      <c r="I1517" s="8"/>
      <c r="J1517" s="8"/>
      <c r="K1517" s="8"/>
      <c r="L1517" s="8"/>
      <c r="M1517" s="8"/>
      <c r="N1517" s="8"/>
      <c r="O1517" s="8"/>
      <c r="P1517" s="8"/>
      <c r="Q1517" s="8"/>
      <c r="R1517" s="8"/>
      <c r="S1517" s="8"/>
      <c r="T1517" s="8"/>
      <c r="U1517" s="8"/>
      <c r="V1517" s="8"/>
      <c r="W1517" s="34"/>
      <c r="X1517" s="8"/>
      <c r="Y1517" s="8"/>
    </row>
    <row r="1518" spans="1:25" x14ac:dyDescent="0.25">
      <c r="A1518" s="8"/>
      <c r="B1518" s="8"/>
      <c r="C1518" s="8"/>
      <c r="D1518" s="8"/>
      <c r="E1518" s="29">
        <v>7060001</v>
      </c>
      <c r="F1518" s="30" t="s">
        <v>1461</v>
      </c>
      <c r="G1518" s="8"/>
      <c r="H1518" s="8"/>
      <c r="I1518" s="8"/>
      <c r="J1518" s="8"/>
      <c r="K1518" s="8"/>
      <c r="L1518" s="8"/>
      <c r="M1518" s="8"/>
      <c r="N1518" s="8"/>
      <c r="O1518" s="8"/>
      <c r="P1518" s="8"/>
      <c r="Q1518" s="8"/>
      <c r="R1518" s="8"/>
      <c r="S1518" s="8"/>
      <c r="T1518" s="8"/>
      <c r="U1518" s="8"/>
      <c r="V1518" s="8"/>
      <c r="W1518" s="34"/>
      <c r="X1518" s="8"/>
      <c r="Y1518" s="8"/>
    </row>
    <row r="1519" spans="1:25" x14ac:dyDescent="0.25">
      <c r="A1519" s="8"/>
      <c r="B1519" s="8"/>
      <c r="C1519" s="8"/>
      <c r="D1519" s="8"/>
      <c r="E1519" s="29">
        <v>7060100</v>
      </c>
      <c r="F1519" s="30" t="s">
        <v>1461</v>
      </c>
      <c r="G1519" s="8"/>
      <c r="H1519" s="8"/>
      <c r="I1519" s="8"/>
      <c r="J1519" s="8"/>
      <c r="K1519" s="8"/>
      <c r="L1519" s="8"/>
      <c r="M1519" s="8"/>
      <c r="N1519" s="8"/>
      <c r="O1519" s="8"/>
      <c r="P1519" s="8"/>
      <c r="Q1519" s="8"/>
      <c r="R1519" s="8"/>
      <c r="S1519" s="8"/>
      <c r="T1519" s="8"/>
      <c r="U1519" s="8"/>
      <c r="V1519" s="8"/>
      <c r="W1519" s="34"/>
      <c r="X1519" s="8"/>
      <c r="Y1519" s="8"/>
    </row>
    <row r="1520" spans="1:25" x14ac:dyDescent="0.25">
      <c r="A1520" s="8"/>
      <c r="B1520" s="8"/>
      <c r="C1520" s="8"/>
      <c r="D1520" s="8"/>
      <c r="E1520" s="29">
        <v>7060199</v>
      </c>
      <c r="F1520" s="30" t="s">
        <v>1462</v>
      </c>
      <c r="G1520" s="8"/>
      <c r="H1520" s="8"/>
      <c r="I1520" s="8"/>
      <c r="J1520" s="8"/>
      <c r="K1520" s="8"/>
      <c r="L1520" s="8"/>
      <c r="M1520" s="8"/>
      <c r="N1520" s="8"/>
      <c r="O1520" s="8"/>
      <c r="P1520" s="8"/>
      <c r="Q1520" s="8"/>
      <c r="R1520" s="8"/>
      <c r="S1520" s="8"/>
      <c r="T1520" s="8"/>
      <c r="U1520" s="8"/>
      <c r="V1520" s="8"/>
      <c r="W1520" s="34"/>
      <c r="X1520" s="8"/>
      <c r="Y1520" s="8"/>
    </row>
    <row r="1521" spans="1:25" x14ac:dyDescent="0.25">
      <c r="A1521" s="8"/>
      <c r="B1521" s="8"/>
      <c r="C1521" s="8"/>
      <c r="D1521" s="8"/>
      <c r="E1521" s="29">
        <v>7061100</v>
      </c>
      <c r="F1521" s="30" t="s">
        <v>1463</v>
      </c>
      <c r="G1521" s="8"/>
      <c r="H1521" s="8"/>
      <c r="I1521" s="8"/>
      <c r="J1521" s="8"/>
      <c r="K1521" s="8"/>
      <c r="L1521" s="8"/>
      <c r="M1521" s="8"/>
      <c r="N1521" s="8"/>
      <c r="O1521" s="8"/>
      <c r="P1521" s="8"/>
      <c r="Q1521" s="8"/>
      <c r="R1521" s="8"/>
      <c r="S1521" s="8"/>
      <c r="T1521" s="8"/>
      <c r="U1521" s="8"/>
      <c r="V1521" s="8"/>
      <c r="W1521" s="34"/>
      <c r="X1521" s="8"/>
      <c r="Y1521" s="8"/>
    </row>
    <row r="1522" spans="1:25" x14ac:dyDescent="0.25">
      <c r="A1522" s="8"/>
      <c r="B1522" s="8"/>
      <c r="C1522" s="8"/>
      <c r="D1522" s="8"/>
      <c r="E1522" s="29">
        <v>7061101</v>
      </c>
      <c r="F1522" s="30" t="s">
        <v>1463</v>
      </c>
      <c r="G1522" s="8"/>
      <c r="H1522" s="8"/>
      <c r="I1522" s="8"/>
      <c r="J1522" s="8"/>
      <c r="K1522" s="8"/>
      <c r="L1522" s="8"/>
      <c r="M1522" s="8"/>
      <c r="N1522" s="8"/>
      <c r="O1522" s="8"/>
      <c r="P1522" s="8"/>
      <c r="Q1522" s="8"/>
      <c r="R1522" s="8"/>
      <c r="S1522" s="8"/>
      <c r="T1522" s="8"/>
      <c r="U1522" s="8"/>
      <c r="V1522" s="8"/>
      <c r="W1522" s="34"/>
      <c r="X1522" s="8"/>
      <c r="Y1522" s="8"/>
    </row>
    <row r="1523" spans="1:25" x14ac:dyDescent="0.25">
      <c r="A1523" s="8"/>
      <c r="B1523" s="8"/>
      <c r="C1523" s="8"/>
      <c r="D1523" s="8"/>
      <c r="E1523" s="29">
        <v>7061102</v>
      </c>
      <c r="F1523" s="30" t="s">
        <v>1464</v>
      </c>
      <c r="G1523" s="8"/>
      <c r="H1523" s="8"/>
      <c r="I1523" s="8"/>
      <c r="J1523" s="8"/>
      <c r="K1523" s="8"/>
      <c r="L1523" s="8"/>
      <c r="M1523" s="8"/>
      <c r="N1523" s="8"/>
      <c r="O1523" s="8"/>
      <c r="P1523" s="8"/>
      <c r="Q1523" s="8"/>
      <c r="R1523" s="8"/>
      <c r="S1523" s="8"/>
      <c r="T1523" s="8"/>
      <c r="U1523" s="8"/>
      <c r="V1523" s="8"/>
      <c r="W1523" s="34"/>
      <c r="X1523" s="8"/>
      <c r="Y1523" s="8"/>
    </row>
    <row r="1524" spans="1:25" x14ac:dyDescent="0.25">
      <c r="A1524" s="8"/>
      <c r="B1524" s="8"/>
      <c r="C1524" s="8"/>
      <c r="D1524" s="8"/>
      <c r="E1524" s="29">
        <v>7061103</v>
      </c>
      <c r="F1524" s="30" t="s">
        <v>1465</v>
      </c>
      <c r="G1524" s="8"/>
      <c r="H1524" s="8"/>
      <c r="I1524" s="8"/>
      <c r="J1524" s="8"/>
      <c r="K1524" s="8"/>
      <c r="L1524" s="8"/>
      <c r="M1524" s="8"/>
      <c r="N1524" s="8"/>
      <c r="O1524" s="8"/>
      <c r="P1524" s="8"/>
      <c r="Q1524" s="8"/>
      <c r="R1524" s="8"/>
      <c r="S1524" s="8"/>
      <c r="T1524" s="8"/>
      <c r="U1524" s="8"/>
      <c r="V1524" s="8"/>
      <c r="W1524" s="34"/>
      <c r="X1524" s="8"/>
      <c r="Y1524" s="8"/>
    </row>
    <row r="1525" spans="1:25" x14ac:dyDescent="0.25">
      <c r="A1525" s="8"/>
      <c r="B1525" s="8"/>
      <c r="C1525" s="8"/>
      <c r="D1525" s="8"/>
      <c r="E1525" s="29">
        <v>7061104</v>
      </c>
      <c r="F1525" s="30" t="s">
        <v>1466</v>
      </c>
      <c r="G1525" s="8"/>
      <c r="H1525" s="8"/>
      <c r="I1525" s="8"/>
      <c r="J1525" s="8"/>
      <c r="K1525" s="8"/>
      <c r="L1525" s="8"/>
      <c r="M1525" s="8"/>
      <c r="N1525" s="8"/>
      <c r="O1525" s="8"/>
      <c r="P1525" s="8"/>
      <c r="Q1525" s="8"/>
      <c r="R1525" s="8"/>
      <c r="S1525" s="8"/>
      <c r="T1525" s="8"/>
      <c r="U1525" s="8"/>
      <c r="V1525" s="8"/>
      <c r="W1525" s="34"/>
      <c r="X1525" s="8"/>
      <c r="Y1525" s="8"/>
    </row>
    <row r="1526" spans="1:25" x14ac:dyDescent="0.25">
      <c r="A1526" s="8"/>
      <c r="B1526" s="8"/>
      <c r="C1526" s="8"/>
      <c r="D1526" s="8"/>
      <c r="E1526" s="29">
        <v>7061105</v>
      </c>
      <c r="F1526" s="30" t="s">
        <v>1467</v>
      </c>
      <c r="G1526" s="8"/>
      <c r="H1526" s="8"/>
      <c r="I1526" s="8"/>
      <c r="J1526" s="8"/>
      <c r="K1526" s="8"/>
      <c r="L1526" s="8"/>
      <c r="M1526" s="8"/>
      <c r="N1526" s="8"/>
      <c r="O1526" s="8"/>
      <c r="P1526" s="8"/>
      <c r="Q1526" s="8"/>
      <c r="R1526" s="8"/>
      <c r="S1526" s="8"/>
      <c r="T1526" s="8"/>
      <c r="U1526" s="8"/>
      <c r="V1526" s="8"/>
      <c r="W1526" s="34"/>
      <c r="X1526" s="8"/>
      <c r="Y1526" s="8"/>
    </row>
    <row r="1527" spans="1:25" x14ac:dyDescent="0.25">
      <c r="A1527" s="8"/>
      <c r="B1527" s="8"/>
      <c r="C1527" s="8"/>
      <c r="D1527" s="8"/>
      <c r="E1527" s="29">
        <v>7061106</v>
      </c>
      <c r="F1527" s="30" t="s">
        <v>1468</v>
      </c>
      <c r="G1527" s="8"/>
      <c r="H1527" s="8"/>
      <c r="I1527" s="8"/>
      <c r="J1527" s="8"/>
      <c r="K1527" s="8"/>
      <c r="L1527" s="8"/>
      <c r="M1527" s="8"/>
      <c r="N1527" s="8"/>
      <c r="O1527" s="8"/>
      <c r="P1527" s="8"/>
      <c r="Q1527" s="8"/>
      <c r="R1527" s="8"/>
      <c r="S1527" s="8"/>
      <c r="T1527" s="8"/>
      <c r="U1527" s="8"/>
      <c r="V1527" s="8"/>
      <c r="W1527" s="34"/>
      <c r="X1527" s="8"/>
      <c r="Y1527" s="8"/>
    </row>
    <row r="1528" spans="1:25" x14ac:dyDescent="0.25">
      <c r="A1528" s="8"/>
      <c r="B1528" s="8"/>
      <c r="C1528" s="8"/>
      <c r="D1528" s="8"/>
      <c r="E1528" s="29">
        <v>7061107</v>
      </c>
      <c r="F1528" s="30" t="s">
        <v>1469</v>
      </c>
      <c r="G1528" s="8"/>
      <c r="H1528" s="8"/>
      <c r="I1528" s="8"/>
      <c r="J1528" s="8"/>
      <c r="K1528" s="8"/>
      <c r="L1528" s="8"/>
      <c r="M1528" s="8"/>
      <c r="N1528" s="8"/>
      <c r="O1528" s="8"/>
      <c r="P1528" s="8"/>
      <c r="Q1528" s="8"/>
      <c r="R1528" s="8"/>
      <c r="S1528" s="8"/>
      <c r="T1528" s="8"/>
      <c r="U1528" s="8"/>
      <c r="V1528" s="8"/>
      <c r="W1528" s="34"/>
      <c r="X1528" s="8"/>
      <c r="Y1528" s="8"/>
    </row>
    <row r="1529" spans="1:25" x14ac:dyDescent="0.25">
      <c r="A1529" s="8"/>
      <c r="B1529" s="8"/>
      <c r="C1529" s="8"/>
      <c r="D1529" s="8"/>
      <c r="E1529" s="29">
        <v>7063100</v>
      </c>
      <c r="F1529" s="30" t="s">
        <v>1470</v>
      </c>
      <c r="G1529" s="8"/>
      <c r="H1529" s="8"/>
      <c r="I1529" s="8"/>
      <c r="J1529" s="8"/>
      <c r="K1529" s="8"/>
      <c r="L1529" s="8"/>
      <c r="M1529" s="8"/>
      <c r="N1529" s="8"/>
      <c r="O1529" s="8"/>
      <c r="P1529" s="8"/>
      <c r="Q1529" s="8"/>
      <c r="R1529" s="8"/>
      <c r="S1529" s="8"/>
      <c r="T1529" s="8"/>
      <c r="U1529" s="8"/>
      <c r="V1529" s="8"/>
      <c r="W1529" s="34"/>
      <c r="X1529" s="8"/>
      <c r="Y1529" s="8"/>
    </row>
    <row r="1530" spans="1:25" x14ac:dyDescent="0.25">
      <c r="A1530" s="8"/>
      <c r="B1530" s="8"/>
      <c r="C1530" s="8"/>
      <c r="D1530" s="8"/>
      <c r="E1530" s="29">
        <v>7063101</v>
      </c>
      <c r="F1530" s="30" t="s">
        <v>1471</v>
      </c>
      <c r="G1530" s="8"/>
      <c r="H1530" s="8"/>
      <c r="I1530" s="8"/>
      <c r="J1530" s="8"/>
      <c r="K1530" s="8"/>
      <c r="L1530" s="8"/>
      <c r="M1530" s="8"/>
      <c r="N1530" s="8"/>
      <c r="O1530" s="8"/>
      <c r="P1530" s="8"/>
      <c r="Q1530" s="8"/>
      <c r="R1530" s="8"/>
      <c r="S1530" s="8"/>
      <c r="T1530" s="8"/>
      <c r="U1530" s="8"/>
      <c r="V1530" s="8"/>
      <c r="W1530" s="34"/>
      <c r="X1530" s="8"/>
      <c r="Y1530" s="8"/>
    </row>
    <row r="1531" spans="1:25" x14ac:dyDescent="0.25">
      <c r="A1531" s="8"/>
      <c r="B1531" s="8"/>
      <c r="C1531" s="8"/>
      <c r="D1531" s="8"/>
      <c r="E1531" s="29">
        <v>7066100</v>
      </c>
      <c r="F1531" s="30" t="s">
        <v>1472</v>
      </c>
      <c r="G1531" s="8"/>
      <c r="H1531" s="8"/>
      <c r="I1531" s="8"/>
      <c r="J1531" s="8"/>
      <c r="K1531" s="8"/>
      <c r="L1531" s="8"/>
      <c r="M1531" s="8"/>
      <c r="N1531" s="8"/>
      <c r="O1531" s="8"/>
      <c r="P1531" s="8"/>
      <c r="Q1531" s="8"/>
      <c r="R1531" s="8"/>
      <c r="S1531" s="8"/>
      <c r="T1531" s="8"/>
      <c r="U1531" s="8"/>
      <c r="V1531" s="8"/>
      <c r="W1531" s="34"/>
      <c r="X1531" s="8"/>
      <c r="Y1531" s="8"/>
    </row>
    <row r="1532" spans="1:25" x14ac:dyDescent="0.25">
      <c r="A1532" s="8"/>
      <c r="B1532" s="8"/>
      <c r="C1532" s="8"/>
      <c r="D1532" s="8"/>
      <c r="E1532" s="29">
        <v>7066101</v>
      </c>
      <c r="F1532" s="30" t="s">
        <v>1473</v>
      </c>
      <c r="G1532" s="8"/>
      <c r="H1532" s="8"/>
      <c r="I1532" s="8"/>
      <c r="J1532" s="8"/>
      <c r="K1532" s="8"/>
      <c r="L1532" s="8"/>
      <c r="M1532" s="8"/>
      <c r="N1532" s="8"/>
      <c r="O1532" s="8"/>
      <c r="P1532" s="8"/>
      <c r="Q1532" s="8"/>
      <c r="R1532" s="8"/>
      <c r="S1532" s="8"/>
      <c r="T1532" s="8"/>
      <c r="U1532" s="8"/>
      <c r="V1532" s="8"/>
      <c r="W1532" s="34"/>
      <c r="X1532" s="8"/>
      <c r="Y1532" s="8"/>
    </row>
    <row r="1533" spans="1:25" x14ac:dyDescent="0.25">
      <c r="A1533" s="8"/>
      <c r="B1533" s="8"/>
      <c r="C1533" s="8"/>
      <c r="D1533" s="8"/>
      <c r="E1533" s="29">
        <v>7066102</v>
      </c>
      <c r="F1533" s="30" t="s">
        <v>1474</v>
      </c>
      <c r="G1533" s="8"/>
      <c r="H1533" s="8"/>
      <c r="I1533" s="8"/>
      <c r="J1533" s="8"/>
      <c r="K1533" s="8"/>
      <c r="L1533" s="8"/>
      <c r="M1533" s="8"/>
      <c r="N1533" s="8"/>
      <c r="O1533" s="8"/>
      <c r="P1533" s="8"/>
      <c r="Q1533" s="8"/>
      <c r="R1533" s="8"/>
      <c r="S1533" s="8"/>
      <c r="T1533" s="8"/>
      <c r="U1533" s="8"/>
      <c r="V1533" s="8"/>
      <c r="W1533" s="34"/>
      <c r="X1533" s="8"/>
      <c r="Y1533" s="8"/>
    </row>
    <row r="1534" spans="1:25" x14ac:dyDescent="0.25">
      <c r="A1534" s="8"/>
      <c r="B1534" s="8"/>
      <c r="C1534" s="8"/>
      <c r="D1534" s="8"/>
      <c r="E1534" s="29">
        <v>7066103</v>
      </c>
      <c r="F1534" s="30" t="s">
        <v>1475</v>
      </c>
      <c r="G1534" s="8"/>
      <c r="H1534" s="8"/>
      <c r="I1534" s="8"/>
      <c r="J1534" s="8"/>
      <c r="K1534" s="8"/>
      <c r="L1534" s="8"/>
      <c r="M1534" s="8"/>
      <c r="N1534" s="8"/>
      <c r="O1534" s="8"/>
      <c r="P1534" s="8"/>
      <c r="Q1534" s="8"/>
      <c r="R1534" s="8"/>
      <c r="S1534" s="8"/>
      <c r="T1534" s="8"/>
      <c r="U1534" s="8"/>
      <c r="V1534" s="8"/>
      <c r="W1534" s="34"/>
      <c r="X1534" s="8"/>
      <c r="Y1534" s="8"/>
    </row>
    <row r="1535" spans="1:25" x14ac:dyDescent="0.25">
      <c r="A1535" s="8"/>
      <c r="B1535" s="8"/>
      <c r="C1535" s="8"/>
      <c r="D1535" s="8"/>
      <c r="E1535" s="29">
        <v>7066110</v>
      </c>
      <c r="F1535" s="30" t="s">
        <v>1476</v>
      </c>
      <c r="G1535" s="8"/>
      <c r="H1535" s="8"/>
      <c r="I1535" s="8"/>
      <c r="J1535" s="8"/>
      <c r="K1535" s="8"/>
      <c r="L1535" s="8"/>
      <c r="M1535" s="8"/>
      <c r="N1535" s="8"/>
      <c r="O1535" s="8"/>
      <c r="P1535" s="8"/>
      <c r="Q1535" s="8"/>
      <c r="R1535" s="8"/>
      <c r="S1535" s="8"/>
      <c r="T1535" s="8"/>
      <c r="U1535" s="8"/>
      <c r="V1535" s="8"/>
      <c r="W1535" s="34"/>
      <c r="X1535" s="8"/>
      <c r="Y1535" s="8"/>
    </row>
    <row r="1536" spans="1:25" x14ac:dyDescent="0.25">
      <c r="A1536" s="8"/>
      <c r="B1536" s="8"/>
      <c r="C1536" s="8"/>
      <c r="D1536" s="8"/>
      <c r="E1536" s="29">
        <v>7066113</v>
      </c>
      <c r="F1536" s="30" t="s">
        <v>1477</v>
      </c>
      <c r="G1536" s="8"/>
      <c r="H1536" s="8"/>
      <c r="I1536" s="8"/>
      <c r="J1536" s="8"/>
      <c r="K1536" s="8"/>
      <c r="L1536" s="8"/>
      <c r="M1536" s="8"/>
      <c r="N1536" s="8"/>
      <c r="O1536" s="8"/>
      <c r="P1536" s="8"/>
      <c r="Q1536" s="8"/>
      <c r="R1536" s="8"/>
      <c r="S1536" s="8"/>
      <c r="T1536" s="8"/>
      <c r="U1536" s="8"/>
      <c r="V1536" s="8"/>
      <c r="W1536" s="34"/>
      <c r="X1536" s="8"/>
      <c r="Y1536" s="8"/>
    </row>
    <row r="1537" spans="1:25" x14ac:dyDescent="0.25">
      <c r="A1537" s="8"/>
      <c r="B1537" s="8"/>
      <c r="C1537" s="8"/>
      <c r="D1537" s="8"/>
      <c r="E1537" s="29">
        <v>7069001</v>
      </c>
      <c r="F1537" s="30" t="s">
        <v>1478</v>
      </c>
      <c r="G1537" s="8"/>
      <c r="H1537" s="8"/>
      <c r="I1537" s="8"/>
      <c r="J1537" s="8"/>
      <c r="K1537" s="8"/>
      <c r="L1537" s="8"/>
      <c r="M1537" s="8"/>
      <c r="N1537" s="8"/>
      <c r="O1537" s="8"/>
      <c r="P1537" s="8"/>
      <c r="Q1537" s="8"/>
      <c r="R1537" s="8"/>
      <c r="S1537" s="8"/>
      <c r="T1537" s="8"/>
      <c r="U1537" s="8"/>
      <c r="V1537" s="8"/>
      <c r="W1537" s="34"/>
      <c r="X1537" s="8"/>
      <c r="Y1537" s="8"/>
    </row>
    <row r="1538" spans="1:25" x14ac:dyDescent="0.25">
      <c r="A1538" s="8"/>
      <c r="B1538" s="8"/>
      <c r="C1538" s="8"/>
      <c r="D1538" s="8"/>
      <c r="E1538" s="29">
        <v>7069002</v>
      </c>
      <c r="F1538" s="30" t="s">
        <v>1478</v>
      </c>
      <c r="G1538" s="8"/>
      <c r="H1538" s="8"/>
      <c r="I1538" s="8"/>
      <c r="J1538" s="8"/>
      <c r="K1538" s="8"/>
      <c r="L1538" s="8"/>
      <c r="M1538" s="8"/>
      <c r="N1538" s="8"/>
      <c r="O1538" s="8"/>
      <c r="P1538" s="8"/>
      <c r="Q1538" s="8"/>
      <c r="R1538" s="8"/>
      <c r="S1538" s="8"/>
      <c r="T1538" s="8"/>
      <c r="U1538" s="8"/>
      <c r="V1538" s="8"/>
      <c r="W1538" s="34"/>
      <c r="X1538" s="8"/>
      <c r="Y1538" s="8"/>
    </row>
    <row r="1539" spans="1:25" x14ac:dyDescent="0.25">
      <c r="A1539" s="8"/>
      <c r="B1539" s="8"/>
      <c r="C1539" s="8"/>
      <c r="D1539" s="8"/>
      <c r="E1539" s="29">
        <v>7069100</v>
      </c>
      <c r="F1539" s="30" t="s">
        <v>1478</v>
      </c>
      <c r="G1539" s="8"/>
      <c r="H1539" s="8"/>
      <c r="I1539" s="8"/>
      <c r="J1539" s="8"/>
      <c r="K1539" s="8"/>
      <c r="L1539" s="8"/>
      <c r="M1539" s="8"/>
      <c r="N1539" s="8"/>
      <c r="O1539" s="8"/>
      <c r="P1539" s="8"/>
      <c r="Q1539" s="8"/>
      <c r="R1539" s="8"/>
      <c r="S1539" s="8"/>
      <c r="T1539" s="8"/>
      <c r="U1539" s="8"/>
      <c r="V1539" s="8"/>
      <c r="W1539" s="34"/>
      <c r="X1539" s="8"/>
      <c r="Y1539" s="8"/>
    </row>
    <row r="1540" spans="1:25" x14ac:dyDescent="0.25">
      <c r="A1540" s="8"/>
      <c r="B1540" s="8"/>
      <c r="C1540" s="8"/>
      <c r="D1540" s="8"/>
      <c r="E1540" s="29">
        <v>7069130</v>
      </c>
      <c r="F1540" s="30" t="s">
        <v>1479</v>
      </c>
      <c r="G1540" s="8"/>
      <c r="H1540" s="8"/>
      <c r="I1540" s="8"/>
      <c r="J1540" s="8"/>
      <c r="K1540" s="8"/>
      <c r="L1540" s="8"/>
      <c r="M1540" s="8"/>
      <c r="N1540" s="8"/>
      <c r="O1540" s="8"/>
      <c r="P1540" s="8"/>
      <c r="Q1540" s="8"/>
      <c r="R1540" s="8"/>
      <c r="S1540" s="8"/>
      <c r="T1540" s="8"/>
      <c r="U1540" s="8"/>
      <c r="V1540" s="8"/>
      <c r="W1540" s="34"/>
      <c r="X1540" s="8"/>
      <c r="Y1540" s="8"/>
    </row>
    <row r="1541" spans="1:25" x14ac:dyDescent="0.25">
      <c r="A1541" s="8"/>
      <c r="B1541" s="8"/>
      <c r="C1541" s="8"/>
      <c r="D1541" s="8"/>
      <c r="E1541" s="29">
        <v>7069160</v>
      </c>
      <c r="F1541" s="30" t="s">
        <v>1480</v>
      </c>
      <c r="G1541" s="8"/>
      <c r="H1541" s="8"/>
      <c r="I1541" s="8"/>
      <c r="J1541" s="8"/>
      <c r="K1541" s="8"/>
      <c r="L1541" s="8"/>
      <c r="M1541" s="8"/>
      <c r="N1541" s="8"/>
      <c r="O1541" s="8"/>
      <c r="P1541" s="8"/>
      <c r="Q1541" s="8"/>
      <c r="R1541" s="8"/>
      <c r="S1541" s="8"/>
      <c r="T1541" s="8"/>
      <c r="U1541" s="8"/>
      <c r="V1541" s="8"/>
      <c r="W1541" s="34"/>
      <c r="X1541" s="8"/>
      <c r="Y1541" s="8"/>
    </row>
    <row r="1542" spans="1:25" x14ac:dyDescent="0.25">
      <c r="A1542" s="8"/>
      <c r="B1542" s="8"/>
      <c r="C1542" s="8"/>
      <c r="D1542" s="8"/>
      <c r="E1542" s="29">
        <v>7069161</v>
      </c>
      <c r="F1542" s="30" t="s">
        <v>1481</v>
      </c>
      <c r="G1542" s="8"/>
      <c r="H1542" s="8"/>
      <c r="I1542" s="8"/>
      <c r="J1542" s="8"/>
      <c r="K1542" s="8"/>
      <c r="L1542" s="8"/>
      <c r="M1542" s="8"/>
      <c r="N1542" s="8"/>
      <c r="O1542" s="8"/>
      <c r="P1542" s="8"/>
      <c r="Q1542" s="8"/>
      <c r="R1542" s="8"/>
      <c r="S1542" s="8"/>
      <c r="T1542" s="8"/>
      <c r="U1542" s="8"/>
      <c r="V1542" s="8"/>
      <c r="W1542" s="34"/>
      <c r="X1542" s="8"/>
      <c r="Y1542" s="8"/>
    </row>
    <row r="1543" spans="1:25" x14ac:dyDescent="0.25">
      <c r="A1543" s="8"/>
      <c r="B1543" s="8"/>
      <c r="C1543" s="8"/>
      <c r="D1543" s="8"/>
      <c r="E1543" s="29">
        <v>7071110</v>
      </c>
      <c r="F1543" s="30" t="s">
        <v>1482</v>
      </c>
      <c r="G1543" s="8"/>
      <c r="H1543" s="8"/>
      <c r="I1543" s="8"/>
      <c r="J1543" s="8"/>
      <c r="K1543" s="8"/>
      <c r="L1543" s="8"/>
      <c r="M1543" s="8"/>
      <c r="N1543" s="8"/>
      <c r="O1543" s="8"/>
      <c r="P1543" s="8"/>
      <c r="Q1543" s="8"/>
      <c r="R1543" s="8"/>
      <c r="S1543" s="8"/>
      <c r="T1543" s="8"/>
      <c r="U1543" s="8"/>
      <c r="V1543" s="8"/>
      <c r="W1543" s="34"/>
      <c r="X1543" s="8"/>
      <c r="Y1543" s="8"/>
    </row>
    <row r="1544" spans="1:25" x14ac:dyDescent="0.25">
      <c r="A1544" s="8"/>
      <c r="B1544" s="8"/>
      <c r="C1544" s="8"/>
      <c r="D1544" s="8"/>
      <c r="E1544" s="29">
        <v>7071120</v>
      </c>
      <c r="F1544" s="30" t="s">
        <v>1483</v>
      </c>
      <c r="G1544" s="8"/>
      <c r="H1544" s="8"/>
      <c r="I1544" s="8"/>
      <c r="J1544" s="8"/>
      <c r="K1544" s="8"/>
      <c r="L1544" s="8"/>
      <c r="M1544" s="8"/>
      <c r="N1544" s="8"/>
      <c r="O1544" s="8"/>
      <c r="P1544" s="8"/>
      <c r="Q1544" s="8"/>
      <c r="R1544" s="8"/>
      <c r="S1544" s="8"/>
      <c r="T1544" s="8"/>
      <c r="U1544" s="8"/>
      <c r="V1544" s="8"/>
      <c r="W1544" s="34"/>
      <c r="X1544" s="8"/>
      <c r="Y1544" s="8"/>
    </row>
    <row r="1545" spans="1:25" x14ac:dyDescent="0.25">
      <c r="A1545" s="8"/>
      <c r="B1545" s="8"/>
      <c r="C1545" s="8"/>
      <c r="D1545" s="8"/>
      <c r="E1545" s="29">
        <v>7079001</v>
      </c>
      <c r="F1545" s="30" t="s">
        <v>1484</v>
      </c>
      <c r="G1545" s="8"/>
      <c r="H1545" s="8"/>
      <c r="I1545" s="8"/>
      <c r="J1545" s="8"/>
      <c r="K1545" s="8"/>
      <c r="L1545" s="8"/>
      <c r="M1545" s="8"/>
      <c r="N1545" s="8"/>
      <c r="O1545" s="8"/>
      <c r="P1545" s="8"/>
      <c r="Q1545" s="8"/>
      <c r="R1545" s="8"/>
      <c r="S1545" s="8"/>
      <c r="T1545" s="8"/>
      <c r="U1545" s="8"/>
      <c r="V1545" s="8"/>
      <c r="W1545" s="34"/>
      <c r="X1545" s="8"/>
      <c r="Y1545" s="8"/>
    </row>
    <row r="1546" spans="1:25" x14ac:dyDescent="0.25">
      <c r="A1546" s="8"/>
      <c r="B1546" s="8"/>
      <c r="C1546" s="8"/>
      <c r="D1546" s="8"/>
      <c r="E1546" s="29">
        <v>7081100</v>
      </c>
      <c r="F1546" s="30" t="s">
        <v>1485</v>
      </c>
      <c r="G1546" s="8"/>
      <c r="H1546" s="8"/>
      <c r="I1546" s="8"/>
      <c r="J1546" s="8"/>
      <c r="K1546" s="8"/>
      <c r="L1546" s="8"/>
      <c r="M1546" s="8"/>
      <c r="N1546" s="8"/>
      <c r="O1546" s="8"/>
      <c r="P1546" s="8"/>
      <c r="Q1546" s="8"/>
      <c r="R1546" s="8"/>
      <c r="S1546" s="8"/>
      <c r="T1546" s="8"/>
      <c r="U1546" s="8"/>
      <c r="V1546" s="8"/>
      <c r="W1546" s="34"/>
      <c r="X1546" s="8"/>
      <c r="Y1546" s="8"/>
    </row>
    <row r="1547" spans="1:25" x14ac:dyDescent="0.25">
      <c r="A1547" s="8"/>
      <c r="B1547" s="8"/>
      <c r="C1547" s="8"/>
      <c r="D1547" s="8"/>
      <c r="E1547" s="29">
        <v>7081101</v>
      </c>
      <c r="F1547" s="30" t="s">
        <v>1486</v>
      </c>
      <c r="G1547" s="8"/>
      <c r="H1547" s="8"/>
      <c r="I1547" s="8"/>
      <c r="J1547" s="8"/>
      <c r="K1547" s="8"/>
      <c r="L1547" s="8"/>
      <c r="M1547" s="8"/>
      <c r="N1547" s="8"/>
      <c r="O1547" s="8"/>
      <c r="P1547" s="8"/>
      <c r="Q1547" s="8"/>
      <c r="R1547" s="8"/>
      <c r="S1547" s="8"/>
      <c r="T1547" s="8"/>
      <c r="U1547" s="8"/>
      <c r="V1547" s="8"/>
      <c r="W1547" s="34"/>
      <c r="X1547" s="8"/>
      <c r="Y1547" s="8"/>
    </row>
    <row r="1548" spans="1:25" x14ac:dyDescent="0.25">
      <c r="A1548" s="8"/>
      <c r="B1548" s="8"/>
      <c r="C1548" s="8"/>
      <c r="D1548" s="8"/>
      <c r="E1548" s="29">
        <v>7082100</v>
      </c>
      <c r="F1548" s="30" t="s">
        <v>1487</v>
      </c>
      <c r="G1548" s="8"/>
      <c r="H1548" s="8"/>
      <c r="I1548" s="8"/>
      <c r="J1548" s="8"/>
      <c r="K1548" s="8"/>
      <c r="L1548" s="8"/>
      <c r="M1548" s="8"/>
      <c r="N1548" s="8"/>
      <c r="O1548" s="8"/>
      <c r="P1548" s="8"/>
      <c r="Q1548" s="8"/>
      <c r="R1548" s="8"/>
      <c r="S1548" s="8"/>
      <c r="T1548" s="8"/>
      <c r="U1548" s="8"/>
      <c r="V1548" s="8"/>
      <c r="W1548" s="34"/>
      <c r="X1548" s="8"/>
      <c r="Y1548" s="8"/>
    </row>
    <row r="1549" spans="1:25" x14ac:dyDescent="0.25">
      <c r="A1549" s="8"/>
      <c r="B1549" s="8"/>
      <c r="C1549" s="8"/>
      <c r="D1549" s="8"/>
      <c r="E1549" s="29">
        <v>7083100</v>
      </c>
      <c r="F1549" s="30" t="s">
        <v>1488</v>
      </c>
      <c r="G1549" s="8"/>
      <c r="H1549" s="8"/>
      <c r="I1549" s="8"/>
      <c r="J1549" s="8"/>
      <c r="K1549" s="8"/>
      <c r="L1549" s="8"/>
      <c r="M1549" s="8"/>
      <c r="N1549" s="8"/>
      <c r="O1549" s="8"/>
      <c r="P1549" s="8"/>
      <c r="Q1549" s="8"/>
      <c r="R1549" s="8"/>
      <c r="S1549" s="8"/>
      <c r="T1549" s="8"/>
      <c r="U1549" s="8"/>
      <c r="V1549" s="8"/>
      <c r="W1549" s="34"/>
      <c r="X1549" s="8"/>
      <c r="Y1549" s="8"/>
    </row>
    <row r="1550" spans="1:25" x14ac:dyDescent="0.25">
      <c r="A1550" s="8"/>
      <c r="B1550" s="8"/>
      <c r="C1550" s="8"/>
      <c r="D1550" s="8"/>
      <c r="E1550" s="29">
        <v>7085001</v>
      </c>
      <c r="F1550" s="30" t="s">
        <v>1489</v>
      </c>
      <c r="G1550" s="8"/>
      <c r="H1550" s="8"/>
      <c r="I1550" s="8"/>
      <c r="J1550" s="8"/>
      <c r="K1550" s="8"/>
      <c r="L1550" s="8"/>
      <c r="M1550" s="8"/>
      <c r="N1550" s="8"/>
      <c r="O1550" s="8"/>
      <c r="P1550" s="8"/>
      <c r="Q1550" s="8"/>
      <c r="R1550" s="8"/>
      <c r="S1550" s="8"/>
      <c r="T1550" s="8"/>
      <c r="U1550" s="8"/>
      <c r="V1550" s="8"/>
      <c r="W1550" s="34"/>
      <c r="X1550" s="8"/>
      <c r="Y1550" s="8"/>
    </row>
    <row r="1551" spans="1:25" x14ac:dyDescent="0.25">
      <c r="A1551" s="8"/>
      <c r="B1551" s="8"/>
      <c r="C1551" s="8"/>
      <c r="D1551" s="8"/>
      <c r="E1551" s="29">
        <v>7088001</v>
      </c>
      <c r="F1551" s="30" t="s">
        <v>1490</v>
      </c>
      <c r="G1551" s="8"/>
      <c r="H1551" s="8"/>
      <c r="I1551" s="8"/>
      <c r="J1551" s="8"/>
      <c r="K1551" s="8"/>
      <c r="L1551" s="8"/>
      <c r="M1551" s="8"/>
      <c r="N1551" s="8"/>
      <c r="O1551" s="8"/>
      <c r="P1551" s="8"/>
      <c r="Q1551" s="8"/>
      <c r="R1551" s="8"/>
      <c r="S1551" s="8"/>
      <c r="T1551" s="8"/>
      <c r="U1551" s="8"/>
      <c r="V1551" s="8"/>
      <c r="W1551" s="34"/>
      <c r="X1551" s="8"/>
      <c r="Y1551" s="8"/>
    </row>
    <row r="1552" spans="1:25" x14ac:dyDescent="0.25">
      <c r="A1552" s="8"/>
      <c r="B1552" s="8"/>
      <c r="C1552" s="8"/>
      <c r="D1552" s="8"/>
      <c r="E1552" s="29">
        <v>7088002</v>
      </c>
      <c r="F1552" s="30" t="s">
        <v>1491</v>
      </c>
      <c r="G1552" s="8"/>
      <c r="H1552" s="8"/>
      <c r="I1552" s="8"/>
      <c r="J1552" s="8"/>
      <c r="K1552" s="8"/>
      <c r="L1552" s="8"/>
      <c r="M1552" s="8"/>
      <c r="N1552" s="8"/>
      <c r="O1552" s="8"/>
      <c r="P1552" s="8"/>
      <c r="Q1552" s="8"/>
      <c r="R1552" s="8"/>
      <c r="S1552" s="8"/>
      <c r="T1552" s="8"/>
      <c r="U1552" s="8"/>
      <c r="V1552" s="8"/>
      <c r="W1552" s="34"/>
      <c r="X1552" s="8"/>
      <c r="Y1552" s="8"/>
    </row>
    <row r="1553" spans="1:25" x14ac:dyDescent="0.25">
      <c r="A1553" s="8"/>
      <c r="B1553" s="8"/>
      <c r="C1553" s="8"/>
      <c r="D1553" s="8"/>
      <c r="E1553" s="29">
        <v>7088003</v>
      </c>
      <c r="F1553" s="30" t="s">
        <v>1492</v>
      </c>
      <c r="G1553" s="8"/>
      <c r="H1553" s="8"/>
      <c r="I1553" s="8"/>
      <c r="J1553" s="8"/>
      <c r="K1553" s="8"/>
      <c r="L1553" s="8"/>
      <c r="M1553" s="8"/>
      <c r="N1553" s="8"/>
      <c r="O1553" s="8"/>
      <c r="P1553" s="8"/>
      <c r="Q1553" s="8"/>
      <c r="R1553" s="8"/>
      <c r="S1553" s="8"/>
      <c r="T1553" s="8"/>
      <c r="U1553" s="8"/>
      <c r="V1553" s="8"/>
      <c r="W1553" s="34"/>
      <c r="X1553" s="8"/>
      <c r="Y1553" s="8"/>
    </row>
    <row r="1554" spans="1:25" x14ac:dyDescent="0.25">
      <c r="A1554" s="8"/>
      <c r="B1554" s="8"/>
      <c r="C1554" s="8"/>
      <c r="D1554" s="8"/>
      <c r="E1554" s="29">
        <v>7088004</v>
      </c>
      <c r="F1554" s="30" t="s">
        <v>1493</v>
      </c>
      <c r="G1554" s="8"/>
      <c r="H1554" s="8"/>
      <c r="I1554" s="8"/>
      <c r="J1554" s="8"/>
      <c r="K1554" s="8"/>
      <c r="L1554" s="8"/>
      <c r="M1554" s="8"/>
      <c r="N1554" s="8"/>
      <c r="O1554" s="8"/>
      <c r="P1554" s="8"/>
      <c r="Q1554" s="8"/>
      <c r="R1554" s="8"/>
      <c r="S1554" s="8"/>
      <c r="T1554" s="8"/>
      <c r="U1554" s="8"/>
      <c r="V1554" s="8"/>
      <c r="W1554" s="34"/>
      <c r="X1554" s="8"/>
      <c r="Y1554" s="8"/>
    </row>
    <row r="1555" spans="1:25" x14ac:dyDescent="0.25">
      <c r="A1555" s="8"/>
      <c r="B1555" s="8"/>
      <c r="C1555" s="8"/>
      <c r="D1555" s="8"/>
      <c r="E1555" s="29">
        <v>7088101</v>
      </c>
      <c r="F1555" s="30" t="s">
        <v>1494</v>
      </c>
      <c r="G1555" s="8"/>
      <c r="H1555" s="8"/>
      <c r="I1555" s="8"/>
      <c r="J1555" s="8"/>
      <c r="K1555" s="8"/>
      <c r="L1555" s="8"/>
      <c r="M1555" s="8"/>
      <c r="N1555" s="8"/>
      <c r="O1555" s="8"/>
      <c r="P1555" s="8"/>
      <c r="Q1555" s="8"/>
      <c r="R1555" s="8"/>
      <c r="S1555" s="8"/>
      <c r="T1555" s="8"/>
      <c r="U1555" s="8"/>
      <c r="V1555" s="8"/>
      <c r="W1555" s="34"/>
      <c r="X1555" s="8"/>
      <c r="Y1555" s="8"/>
    </row>
    <row r="1556" spans="1:25" x14ac:dyDescent="0.25">
      <c r="A1556" s="8"/>
      <c r="B1556" s="8"/>
      <c r="C1556" s="8"/>
      <c r="D1556" s="8"/>
      <c r="E1556" s="29">
        <v>7088102</v>
      </c>
      <c r="F1556" s="30" t="s">
        <v>1495</v>
      </c>
      <c r="G1556" s="8"/>
      <c r="H1556" s="8"/>
      <c r="I1556" s="8"/>
      <c r="J1556" s="8"/>
      <c r="K1556" s="8"/>
      <c r="L1556" s="8"/>
      <c r="M1556" s="8"/>
      <c r="N1556" s="8"/>
      <c r="O1556" s="8"/>
      <c r="P1556" s="8"/>
      <c r="Q1556" s="8"/>
      <c r="R1556" s="8"/>
      <c r="S1556" s="8"/>
      <c r="T1556" s="8"/>
      <c r="U1556" s="8"/>
      <c r="V1556" s="8"/>
      <c r="W1556" s="34"/>
      <c r="X1556" s="8"/>
      <c r="Y1556" s="8"/>
    </row>
    <row r="1557" spans="1:25" x14ac:dyDescent="0.25">
      <c r="A1557" s="8"/>
      <c r="B1557" s="8"/>
      <c r="C1557" s="8"/>
      <c r="D1557" s="8"/>
      <c r="E1557" s="29">
        <v>7088103</v>
      </c>
      <c r="F1557" s="30" t="s">
        <v>1496</v>
      </c>
      <c r="G1557" s="8"/>
      <c r="H1557" s="8"/>
      <c r="I1557" s="8"/>
      <c r="J1557" s="8"/>
      <c r="K1557" s="8"/>
      <c r="L1557" s="8"/>
      <c r="M1557" s="8"/>
      <c r="N1557" s="8"/>
      <c r="O1557" s="8"/>
      <c r="P1557" s="8"/>
      <c r="Q1557" s="8"/>
      <c r="R1557" s="8"/>
      <c r="S1557" s="8"/>
      <c r="T1557" s="8"/>
      <c r="U1557" s="8"/>
      <c r="V1557" s="8"/>
      <c r="W1557" s="34"/>
      <c r="X1557" s="8"/>
      <c r="Y1557" s="8"/>
    </row>
    <row r="1558" spans="1:25" x14ac:dyDescent="0.25">
      <c r="A1558" s="8"/>
      <c r="B1558" s="8"/>
      <c r="C1558" s="8"/>
      <c r="D1558" s="8"/>
      <c r="E1558" s="29">
        <v>7088104</v>
      </c>
      <c r="F1558" s="30" t="s">
        <v>1497</v>
      </c>
      <c r="G1558" s="8"/>
      <c r="H1558" s="8"/>
      <c r="I1558" s="8"/>
      <c r="J1558" s="8"/>
      <c r="K1558" s="8"/>
      <c r="L1558" s="8"/>
      <c r="M1558" s="8"/>
      <c r="N1558" s="8"/>
      <c r="O1558" s="8"/>
      <c r="P1558" s="8"/>
      <c r="Q1558" s="8"/>
      <c r="R1558" s="8"/>
      <c r="S1558" s="8"/>
      <c r="T1558" s="8"/>
      <c r="U1558" s="8"/>
      <c r="V1558" s="8"/>
      <c r="W1558" s="34"/>
      <c r="X1558" s="8"/>
      <c r="Y1558" s="8"/>
    </row>
    <row r="1559" spans="1:25" x14ac:dyDescent="0.25">
      <c r="A1559" s="8"/>
      <c r="B1559" s="8"/>
      <c r="C1559" s="8"/>
      <c r="D1559" s="8"/>
      <c r="E1559" s="29">
        <v>7090100</v>
      </c>
      <c r="F1559" s="30" t="s">
        <v>1498</v>
      </c>
      <c r="G1559" s="8"/>
      <c r="H1559" s="8"/>
      <c r="I1559" s="8"/>
      <c r="J1559" s="8"/>
      <c r="K1559" s="8"/>
      <c r="L1559" s="8"/>
      <c r="M1559" s="8"/>
      <c r="N1559" s="8"/>
      <c r="O1559" s="8"/>
      <c r="P1559" s="8"/>
      <c r="Q1559" s="8"/>
      <c r="R1559" s="8"/>
      <c r="S1559" s="8"/>
      <c r="T1559" s="8"/>
      <c r="U1559" s="8"/>
      <c r="V1559" s="8"/>
      <c r="W1559" s="34"/>
      <c r="X1559" s="8"/>
      <c r="Y1559" s="8"/>
    </row>
    <row r="1560" spans="1:25" x14ac:dyDescent="0.25">
      <c r="A1560" s="8"/>
      <c r="B1560" s="8"/>
      <c r="C1560" s="8"/>
      <c r="D1560" s="8"/>
      <c r="E1560" s="29">
        <v>7090110</v>
      </c>
      <c r="F1560" s="30" t="s">
        <v>1499</v>
      </c>
      <c r="G1560" s="8"/>
      <c r="H1560" s="8"/>
      <c r="I1560" s="8"/>
      <c r="J1560" s="8"/>
      <c r="K1560" s="8"/>
      <c r="L1560" s="8"/>
      <c r="M1560" s="8"/>
      <c r="N1560" s="8"/>
      <c r="O1560" s="8"/>
      <c r="P1560" s="8"/>
      <c r="Q1560" s="8"/>
      <c r="R1560" s="8"/>
      <c r="S1560" s="8"/>
      <c r="T1560" s="8"/>
      <c r="U1560" s="8"/>
      <c r="V1560" s="8"/>
      <c r="W1560" s="34"/>
      <c r="X1560" s="8"/>
      <c r="Y1560" s="8"/>
    </row>
    <row r="1561" spans="1:25" x14ac:dyDescent="0.25">
      <c r="A1561" s="8"/>
      <c r="B1561" s="8"/>
      <c r="C1561" s="8"/>
      <c r="D1561" s="8"/>
      <c r="E1561" s="29">
        <v>7090120</v>
      </c>
      <c r="F1561" s="30" t="s">
        <v>1500</v>
      </c>
      <c r="G1561" s="8"/>
      <c r="H1561" s="8"/>
      <c r="I1561" s="8"/>
      <c r="J1561" s="8"/>
      <c r="K1561" s="8"/>
      <c r="L1561" s="8"/>
      <c r="M1561" s="8"/>
      <c r="N1561" s="8"/>
      <c r="O1561" s="8"/>
      <c r="P1561" s="8"/>
      <c r="Q1561" s="8"/>
      <c r="R1561" s="8"/>
      <c r="S1561" s="8"/>
      <c r="T1561" s="8"/>
      <c r="U1561" s="8"/>
      <c r="V1561" s="8"/>
      <c r="W1561" s="34"/>
      <c r="X1561" s="8"/>
      <c r="Y1561" s="8"/>
    </row>
    <row r="1562" spans="1:25" x14ac:dyDescent="0.25">
      <c r="A1562" s="8"/>
      <c r="B1562" s="8"/>
      <c r="C1562" s="8"/>
      <c r="D1562" s="8"/>
      <c r="E1562" s="29">
        <v>7090311</v>
      </c>
      <c r="F1562" s="30" t="s">
        <v>1501</v>
      </c>
      <c r="G1562" s="8"/>
      <c r="H1562" s="8"/>
      <c r="I1562" s="8"/>
      <c r="J1562" s="8"/>
      <c r="K1562" s="8"/>
      <c r="L1562" s="8"/>
      <c r="M1562" s="8"/>
      <c r="N1562" s="8"/>
      <c r="O1562" s="8"/>
      <c r="P1562" s="8"/>
      <c r="Q1562" s="8"/>
      <c r="R1562" s="8"/>
      <c r="S1562" s="8"/>
      <c r="T1562" s="8"/>
      <c r="U1562" s="8"/>
      <c r="V1562" s="8"/>
      <c r="W1562" s="34"/>
      <c r="X1562" s="8"/>
      <c r="Y1562" s="8"/>
    </row>
    <row r="1563" spans="1:25" x14ac:dyDescent="0.25">
      <c r="A1563" s="8"/>
      <c r="B1563" s="8"/>
      <c r="C1563" s="8"/>
      <c r="D1563" s="8"/>
      <c r="E1563" s="29">
        <v>7131111</v>
      </c>
      <c r="F1563" s="30" t="s">
        <v>1502</v>
      </c>
      <c r="G1563" s="8"/>
      <c r="H1563" s="8"/>
      <c r="I1563" s="8"/>
      <c r="J1563" s="8"/>
      <c r="K1563" s="8"/>
      <c r="L1563" s="8"/>
      <c r="M1563" s="8"/>
      <c r="N1563" s="8"/>
      <c r="O1563" s="8"/>
      <c r="P1563" s="8"/>
      <c r="Q1563" s="8"/>
      <c r="R1563" s="8"/>
      <c r="S1563" s="8"/>
      <c r="T1563" s="8"/>
      <c r="U1563" s="8"/>
      <c r="V1563" s="8"/>
      <c r="W1563" s="34"/>
      <c r="X1563" s="8"/>
      <c r="Y1563" s="8"/>
    </row>
    <row r="1564" spans="1:25" x14ac:dyDescent="0.25">
      <c r="A1564" s="8"/>
      <c r="B1564" s="8"/>
      <c r="C1564" s="8"/>
      <c r="D1564" s="8"/>
      <c r="E1564" s="29">
        <v>7133001</v>
      </c>
      <c r="F1564" s="30" t="s">
        <v>1503</v>
      </c>
      <c r="G1564" s="8"/>
      <c r="H1564" s="8"/>
      <c r="I1564" s="8"/>
      <c r="J1564" s="8"/>
      <c r="K1564" s="8"/>
      <c r="L1564" s="8"/>
      <c r="M1564" s="8"/>
      <c r="N1564" s="8"/>
      <c r="O1564" s="8"/>
      <c r="P1564" s="8"/>
      <c r="Q1564" s="8"/>
      <c r="R1564" s="8"/>
      <c r="S1564" s="8"/>
      <c r="T1564" s="8"/>
      <c r="U1564" s="8"/>
      <c r="V1564" s="8"/>
      <c r="W1564" s="34"/>
      <c r="X1564" s="8"/>
      <c r="Y1564" s="8"/>
    </row>
    <row r="1565" spans="1:25" x14ac:dyDescent="0.25">
      <c r="A1565" s="8"/>
      <c r="B1565" s="8"/>
      <c r="C1565" s="8"/>
      <c r="D1565" s="8"/>
      <c r="E1565" s="29">
        <v>7135001</v>
      </c>
      <c r="F1565" s="30" t="s">
        <v>1504</v>
      </c>
      <c r="G1565" s="8"/>
      <c r="H1565" s="8"/>
      <c r="I1565" s="8"/>
      <c r="J1565" s="8"/>
      <c r="K1565" s="8"/>
      <c r="L1565" s="8"/>
      <c r="M1565" s="8"/>
      <c r="N1565" s="8"/>
      <c r="O1565" s="8"/>
      <c r="P1565" s="8"/>
      <c r="Q1565" s="8"/>
      <c r="R1565" s="8"/>
      <c r="S1565" s="8"/>
      <c r="T1565" s="8"/>
      <c r="U1565" s="8"/>
      <c r="V1565" s="8"/>
      <c r="W1565" s="34"/>
      <c r="X1565" s="8"/>
      <c r="Y1565" s="8"/>
    </row>
    <row r="1566" spans="1:25" x14ac:dyDescent="0.25">
      <c r="A1566" s="8"/>
      <c r="B1566" s="8"/>
      <c r="C1566" s="8"/>
      <c r="D1566" s="8"/>
      <c r="E1566" s="29">
        <v>7135011</v>
      </c>
      <c r="F1566" s="30" t="s">
        <v>1505</v>
      </c>
      <c r="G1566" s="8"/>
      <c r="H1566" s="8"/>
      <c r="I1566" s="8"/>
      <c r="J1566" s="8"/>
      <c r="K1566" s="8"/>
      <c r="L1566" s="8"/>
      <c r="M1566" s="8"/>
      <c r="N1566" s="8"/>
      <c r="O1566" s="8"/>
      <c r="P1566" s="8"/>
      <c r="Q1566" s="8"/>
      <c r="R1566" s="8"/>
      <c r="S1566" s="8"/>
      <c r="T1566" s="8"/>
      <c r="U1566" s="8"/>
      <c r="V1566" s="8"/>
      <c r="W1566" s="34"/>
      <c r="X1566" s="8"/>
      <c r="Y1566" s="8"/>
    </row>
    <row r="1567" spans="1:25" x14ac:dyDescent="0.25">
      <c r="A1567" s="8"/>
      <c r="B1567" s="8"/>
      <c r="C1567" s="8"/>
      <c r="D1567" s="8"/>
      <c r="E1567" s="29">
        <v>7135014</v>
      </c>
      <c r="F1567" s="30" t="s">
        <v>1506</v>
      </c>
      <c r="G1567" s="8"/>
      <c r="H1567" s="8"/>
      <c r="I1567" s="8"/>
      <c r="J1567" s="8"/>
      <c r="K1567" s="8"/>
      <c r="L1567" s="8"/>
      <c r="M1567" s="8"/>
      <c r="N1567" s="8"/>
      <c r="O1567" s="8"/>
      <c r="P1567" s="8"/>
      <c r="Q1567" s="8"/>
      <c r="R1567" s="8"/>
      <c r="S1567" s="8"/>
      <c r="T1567" s="8"/>
      <c r="U1567" s="8"/>
      <c r="V1567" s="8"/>
      <c r="W1567" s="34"/>
      <c r="X1567" s="8"/>
      <c r="Y1567" s="8"/>
    </row>
    <row r="1568" spans="1:25" x14ac:dyDescent="0.25">
      <c r="A1568" s="8"/>
      <c r="B1568" s="8"/>
      <c r="C1568" s="8"/>
      <c r="D1568" s="8"/>
      <c r="E1568" s="29">
        <v>7135054</v>
      </c>
      <c r="F1568" s="30" t="s">
        <v>1507</v>
      </c>
      <c r="G1568" s="8"/>
      <c r="H1568" s="8"/>
      <c r="I1568" s="8"/>
      <c r="J1568" s="8"/>
      <c r="K1568" s="8"/>
      <c r="L1568" s="8"/>
      <c r="M1568" s="8"/>
      <c r="N1568" s="8"/>
      <c r="O1568" s="8"/>
      <c r="P1568" s="8"/>
      <c r="Q1568" s="8"/>
      <c r="R1568" s="8"/>
      <c r="S1568" s="8"/>
      <c r="T1568" s="8"/>
      <c r="U1568" s="8"/>
      <c r="V1568" s="8"/>
      <c r="W1568" s="34"/>
      <c r="X1568" s="8"/>
      <c r="Y1568" s="8"/>
    </row>
    <row r="1569" spans="1:25" x14ac:dyDescent="0.25">
      <c r="A1569" s="8"/>
      <c r="B1569" s="8"/>
      <c r="C1569" s="8"/>
      <c r="D1569" s="8"/>
      <c r="E1569" s="29">
        <v>7135055</v>
      </c>
      <c r="F1569" s="30" t="s">
        <v>1508</v>
      </c>
      <c r="G1569" s="8"/>
      <c r="H1569" s="8"/>
      <c r="I1569" s="8"/>
      <c r="J1569" s="8"/>
      <c r="K1569" s="8"/>
      <c r="L1569" s="8"/>
      <c r="M1569" s="8"/>
      <c r="N1569" s="8"/>
      <c r="O1569" s="8"/>
      <c r="P1569" s="8"/>
      <c r="Q1569" s="8"/>
      <c r="R1569" s="8"/>
      <c r="S1569" s="8"/>
      <c r="T1569" s="8"/>
      <c r="U1569" s="8"/>
      <c r="V1569" s="8"/>
      <c r="W1569" s="34"/>
      <c r="X1569" s="8"/>
      <c r="Y1569" s="8"/>
    </row>
    <row r="1570" spans="1:25" x14ac:dyDescent="0.25">
      <c r="A1570" s="8"/>
      <c r="B1570" s="8"/>
      <c r="C1570" s="8"/>
      <c r="D1570" s="8"/>
      <c r="E1570" s="29">
        <v>7135111</v>
      </c>
      <c r="F1570" s="30" t="s">
        <v>1509</v>
      </c>
      <c r="G1570" s="8"/>
      <c r="H1570" s="8"/>
      <c r="I1570" s="8"/>
      <c r="J1570" s="8"/>
      <c r="K1570" s="8"/>
      <c r="L1570" s="8"/>
      <c r="M1570" s="8"/>
      <c r="N1570" s="8"/>
      <c r="O1570" s="8"/>
      <c r="P1570" s="8"/>
      <c r="Q1570" s="8"/>
      <c r="R1570" s="8"/>
      <c r="S1570" s="8"/>
      <c r="T1570" s="8"/>
      <c r="U1570" s="8"/>
      <c r="V1570" s="8"/>
      <c r="W1570" s="34"/>
      <c r="X1570" s="8"/>
      <c r="Y1570" s="8"/>
    </row>
    <row r="1571" spans="1:25" x14ac:dyDescent="0.25">
      <c r="A1571" s="8"/>
      <c r="B1571" s="8"/>
      <c r="C1571" s="8"/>
      <c r="D1571" s="8"/>
      <c r="E1571" s="29">
        <v>7135112</v>
      </c>
      <c r="F1571" s="30" t="s">
        <v>1510</v>
      </c>
      <c r="G1571" s="8"/>
      <c r="H1571" s="8"/>
      <c r="I1571" s="8"/>
      <c r="J1571" s="8"/>
      <c r="K1571" s="8"/>
      <c r="L1571" s="8"/>
      <c r="M1571" s="8"/>
      <c r="N1571" s="8"/>
      <c r="O1571" s="8"/>
      <c r="P1571" s="8"/>
      <c r="Q1571" s="8"/>
      <c r="R1571" s="8"/>
      <c r="S1571" s="8"/>
      <c r="T1571" s="8"/>
      <c r="U1571" s="8"/>
      <c r="V1571" s="8"/>
      <c r="W1571" s="34"/>
      <c r="X1571" s="8"/>
      <c r="Y1571" s="8"/>
    </row>
    <row r="1572" spans="1:25" x14ac:dyDescent="0.25">
      <c r="A1572" s="8"/>
      <c r="B1572" s="8"/>
      <c r="C1572" s="8"/>
      <c r="D1572" s="8"/>
      <c r="E1572" s="29">
        <v>7135113</v>
      </c>
      <c r="F1572" s="30" t="s">
        <v>1511</v>
      </c>
      <c r="G1572" s="8"/>
      <c r="H1572" s="8"/>
      <c r="I1572" s="8"/>
      <c r="J1572" s="8"/>
      <c r="K1572" s="8"/>
      <c r="L1572" s="8"/>
      <c r="M1572" s="8"/>
      <c r="N1572" s="8"/>
      <c r="O1572" s="8"/>
      <c r="P1572" s="8"/>
      <c r="Q1572" s="8"/>
      <c r="R1572" s="8"/>
      <c r="S1572" s="8"/>
      <c r="T1572" s="8"/>
      <c r="U1572" s="8"/>
      <c r="V1572" s="8"/>
      <c r="W1572" s="34"/>
      <c r="X1572" s="8"/>
      <c r="Y1572" s="8"/>
    </row>
    <row r="1573" spans="1:25" x14ac:dyDescent="0.25">
      <c r="A1573" s="8"/>
      <c r="B1573" s="8"/>
      <c r="C1573" s="8"/>
      <c r="D1573" s="8"/>
      <c r="E1573" s="29">
        <v>7135114</v>
      </c>
      <c r="F1573" s="30" t="s">
        <v>1512</v>
      </c>
      <c r="G1573" s="8"/>
      <c r="H1573" s="8"/>
      <c r="I1573" s="8"/>
      <c r="J1573" s="8"/>
      <c r="K1573" s="8"/>
      <c r="L1573" s="8"/>
      <c r="M1573" s="8"/>
      <c r="N1573" s="8"/>
      <c r="O1573" s="8"/>
      <c r="P1573" s="8"/>
      <c r="Q1573" s="8"/>
      <c r="R1573" s="8"/>
      <c r="S1573" s="8"/>
      <c r="T1573" s="8"/>
      <c r="U1573" s="8"/>
      <c r="V1573" s="8"/>
      <c r="W1573" s="34"/>
      <c r="X1573" s="8"/>
      <c r="Y1573" s="8"/>
    </row>
    <row r="1574" spans="1:25" x14ac:dyDescent="0.25">
      <c r="A1574" s="8"/>
      <c r="B1574" s="8"/>
      <c r="C1574" s="8"/>
      <c r="D1574" s="8"/>
      <c r="E1574" s="29">
        <v>7135115</v>
      </c>
      <c r="F1574" s="30" t="s">
        <v>1513</v>
      </c>
      <c r="G1574" s="8"/>
      <c r="H1574" s="8"/>
      <c r="I1574" s="8"/>
      <c r="J1574" s="8"/>
      <c r="K1574" s="8"/>
      <c r="L1574" s="8"/>
      <c r="M1574" s="8"/>
      <c r="N1574" s="8"/>
      <c r="O1574" s="8"/>
      <c r="P1574" s="8"/>
      <c r="Q1574" s="8"/>
      <c r="R1574" s="8"/>
      <c r="S1574" s="8"/>
      <c r="T1574" s="8"/>
      <c r="U1574" s="8"/>
      <c r="V1574" s="8"/>
      <c r="W1574" s="34"/>
      <c r="X1574" s="8"/>
      <c r="Y1574" s="8"/>
    </row>
    <row r="1575" spans="1:25" x14ac:dyDescent="0.25">
      <c r="A1575" s="8"/>
      <c r="B1575" s="8"/>
      <c r="C1575" s="8"/>
      <c r="D1575" s="8"/>
      <c r="E1575" s="29">
        <v>7135116</v>
      </c>
      <c r="F1575" s="30" t="s">
        <v>1514</v>
      </c>
      <c r="G1575" s="8"/>
      <c r="H1575" s="8"/>
      <c r="I1575" s="8"/>
      <c r="J1575" s="8"/>
      <c r="K1575" s="8"/>
      <c r="L1575" s="8"/>
      <c r="M1575" s="8"/>
      <c r="N1575" s="8"/>
      <c r="O1575" s="8"/>
      <c r="P1575" s="8"/>
      <c r="Q1575" s="8"/>
      <c r="R1575" s="8"/>
      <c r="S1575" s="8"/>
      <c r="T1575" s="8"/>
      <c r="U1575" s="8"/>
      <c r="V1575" s="8"/>
      <c r="W1575" s="34"/>
      <c r="X1575" s="8"/>
      <c r="Y1575" s="8"/>
    </row>
    <row r="1576" spans="1:25" x14ac:dyDescent="0.25">
      <c r="A1576" s="8"/>
      <c r="B1576" s="8"/>
      <c r="C1576" s="8"/>
      <c r="D1576" s="8"/>
      <c r="E1576" s="29">
        <v>7135118</v>
      </c>
      <c r="F1576" s="30" t="s">
        <v>1515</v>
      </c>
      <c r="G1576" s="8"/>
      <c r="H1576" s="8"/>
      <c r="I1576" s="8"/>
      <c r="J1576" s="8"/>
      <c r="K1576" s="8"/>
      <c r="L1576" s="8"/>
      <c r="M1576" s="8"/>
      <c r="N1576" s="8"/>
      <c r="O1576" s="8"/>
      <c r="P1576" s="8"/>
      <c r="Q1576" s="8"/>
      <c r="R1576" s="8"/>
      <c r="S1576" s="8"/>
      <c r="T1576" s="8"/>
      <c r="U1576" s="8"/>
      <c r="V1576" s="8"/>
      <c r="W1576" s="34"/>
      <c r="X1576" s="8"/>
      <c r="Y1576" s="8"/>
    </row>
    <row r="1577" spans="1:25" x14ac:dyDescent="0.25">
      <c r="A1577" s="8"/>
      <c r="B1577" s="8"/>
      <c r="C1577" s="8"/>
      <c r="D1577" s="8"/>
      <c r="E1577" s="29">
        <v>7135120</v>
      </c>
      <c r="F1577" s="30" t="s">
        <v>1516</v>
      </c>
      <c r="G1577" s="8"/>
      <c r="H1577" s="8"/>
      <c r="I1577" s="8"/>
      <c r="J1577" s="8"/>
      <c r="K1577" s="8"/>
      <c r="L1577" s="8"/>
      <c r="M1577" s="8"/>
      <c r="N1577" s="8"/>
      <c r="O1577" s="8"/>
      <c r="P1577" s="8"/>
      <c r="Q1577" s="8"/>
      <c r="R1577" s="8"/>
      <c r="S1577" s="8"/>
      <c r="T1577" s="8"/>
      <c r="U1577" s="8"/>
      <c r="V1577" s="8"/>
      <c r="W1577" s="34"/>
      <c r="X1577" s="8"/>
      <c r="Y1577" s="8"/>
    </row>
    <row r="1578" spans="1:25" x14ac:dyDescent="0.25">
      <c r="A1578" s="8"/>
      <c r="B1578" s="8"/>
      <c r="C1578" s="8"/>
      <c r="D1578" s="8"/>
      <c r="E1578" s="29">
        <v>7135121</v>
      </c>
      <c r="F1578" s="30" t="s">
        <v>1517</v>
      </c>
      <c r="G1578" s="8"/>
      <c r="H1578" s="8"/>
      <c r="I1578" s="8"/>
      <c r="J1578" s="8"/>
      <c r="K1578" s="8"/>
      <c r="L1578" s="8"/>
      <c r="M1578" s="8"/>
      <c r="N1578" s="8"/>
      <c r="O1578" s="8"/>
      <c r="P1578" s="8"/>
      <c r="Q1578" s="8"/>
      <c r="R1578" s="8"/>
      <c r="S1578" s="8"/>
      <c r="T1578" s="8"/>
      <c r="U1578" s="8"/>
      <c r="V1578" s="8"/>
      <c r="W1578" s="34"/>
      <c r="X1578" s="8"/>
      <c r="Y1578" s="8"/>
    </row>
    <row r="1579" spans="1:25" x14ac:dyDescent="0.25">
      <c r="A1579" s="8"/>
      <c r="B1579" s="8"/>
      <c r="C1579" s="8"/>
      <c r="D1579" s="8"/>
      <c r="E1579" s="29">
        <v>7135125</v>
      </c>
      <c r="F1579" s="30" t="s">
        <v>1518</v>
      </c>
      <c r="G1579" s="8"/>
      <c r="H1579" s="8"/>
      <c r="I1579" s="8"/>
      <c r="J1579" s="8"/>
      <c r="K1579" s="8"/>
      <c r="L1579" s="8"/>
      <c r="M1579" s="8"/>
      <c r="N1579" s="8"/>
      <c r="O1579" s="8"/>
      <c r="P1579" s="8"/>
      <c r="Q1579" s="8"/>
      <c r="R1579" s="8"/>
      <c r="S1579" s="8"/>
      <c r="T1579" s="8"/>
      <c r="U1579" s="8"/>
      <c r="V1579" s="8"/>
      <c r="W1579" s="34"/>
      <c r="X1579" s="8"/>
      <c r="Y1579" s="8"/>
    </row>
    <row r="1580" spans="1:25" x14ac:dyDescent="0.25">
      <c r="A1580" s="8"/>
      <c r="B1580" s="8"/>
      <c r="C1580" s="8"/>
      <c r="D1580" s="8"/>
      <c r="E1580" s="29">
        <v>7135132</v>
      </c>
      <c r="F1580" s="30" t="s">
        <v>1519</v>
      </c>
      <c r="G1580" s="8"/>
      <c r="H1580" s="8"/>
      <c r="I1580" s="8"/>
      <c r="J1580" s="8"/>
      <c r="K1580" s="8"/>
      <c r="L1580" s="8"/>
      <c r="M1580" s="8"/>
      <c r="N1580" s="8"/>
      <c r="O1580" s="8"/>
      <c r="P1580" s="8"/>
      <c r="Q1580" s="8"/>
      <c r="R1580" s="8"/>
      <c r="S1580" s="8"/>
      <c r="T1580" s="8"/>
      <c r="U1580" s="8"/>
      <c r="V1580" s="8"/>
      <c r="W1580" s="34"/>
      <c r="X1580" s="8"/>
      <c r="Y1580" s="8"/>
    </row>
    <row r="1581" spans="1:25" x14ac:dyDescent="0.25">
      <c r="A1581" s="8"/>
      <c r="B1581" s="8"/>
      <c r="C1581" s="8"/>
      <c r="D1581" s="8"/>
      <c r="E1581" s="29">
        <v>7135148</v>
      </c>
      <c r="F1581" s="30" t="s">
        <v>1520</v>
      </c>
      <c r="G1581" s="8"/>
      <c r="H1581" s="8"/>
      <c r="I1581" s="8"/>
      <c r="J1581" s="8"/>
      <c r="K1581" s="8"/>
      <c r="L1581" s="8"/>
      <c r="M1581" s="8"/>
      <c r="N1581" s="8"/>
      <c r="O1581" s="8"/>
      <c r="P1581" s="8"/>
      <c r="Q1581" s="8"/>
      <c r="R1581" s="8"/>
      <c r="S1581" s="8"/>
      <c r="T1581" s="8"/>
      <c r="U1581" s="8"/>
      <c r="V1581" s="8"/>
      <c r="W1581" s="34"/>
      <c r="X1581" s="8"/>
      <c r="Y1581" s="8"/>
    </row>
    <row r="1582" spans="1:25" x14ac:dyDescent="0.25">
      <c r="A1582" s="8"/>
      <c r="B1582" s="8"/>
      <c r="C1582" s="8"/>
      <c r="D1582" s="8"/>
      <c r="E1582" s="29">
        <v>7135150</v>
      </c>
      <c r="F1582" s="30" t="s">
        <v>1521</v>
      </c>
      <c r="G1582" s="8"/>
      <c r="H1582" s="8"/>
      <c r="I1582" s="8"/>
      <c r="J1582" s="8"/>
      <c r="K1582" s="8"/>
      <c r="L1582" s="8"/>
      <c r="M1582" s="8"/>
      <c r="N1582" s="8"/>
      <c r="O1582" s="8"/>
      <c r="P1582" s="8"/>
      <c r="Q1582" s="8"/>
      <c r="R1582" s="8"/>
      <c r="S1582" s="8"/>
      <c r="T1582" s="8"/>
      <c r="U1582" s="8"/>
      <c r="V1582" s="8"/>
      <c r="W1582" s="34"/>
      <c r="X1582" s="8"/>
      <c r="Y1582" s="8"/>
    </row>
    <row r="1583" spans="1:25" x14ac:dyDescent="0.25">
      <c r="A1583" s="8"/>
      <c r="B1583" s="8"/>
      <c r="C1583" s="8"/>
      <c r="D1583" s="8"/>
      <c r="E1583" s="29">
        <v>7135151</v>
      </c>
      <c r="F1583" s="30" t="s">
        <v>1522</v>
      </c>
      <c r="G1583" s="8"/>
      <c r="H1583" s="8"/>
      <c r="I1583" s="8"/>
      <c r="J1583" s="8"/>
      <c r="K1583" s="8"/>
      <c r="L1583" s="8"/>
      <c r="M1583" s="8"/>
      <c r="N1583" s="8"/>
      <c r="O1583" s="8"/>
      <c r="P1583" s="8"/>
      <c r="Q1583" s="8"/>
      <c r="R1583" s="8"/>
      <c r="S1583" s="8"/>
      <c r="T1583" s="8"/>
      <c r="U1583" s="8"/>
      <c r="V1583" s="8"/>
      <c r="W1583" s="34"/>
      <c r="X1583" s="8"/>
      <c r="Y1583" s="8"/>
    </row>
    <row r="1584" spans="1:25" x14ac:dyDescent="0.25">
      <c r="A1584" s="8"/>
      <c r="B1584" s="8"/>
      <c r="C1584" s="8"/>
      <c r="D1584" s="8"/>
      <c r="E1584" s="29">
        <v>7135152</v>
      </c>
      <c r="F1584" s="30" t="s">
        <v>1523</v>
      </c>
      <c r="G1584" s="8"/>
      <c r="H1584" s="8"/>
      <c r="I1584" s="8"/>
      <c r="J1584" s="8"/>
      <c r="K1584" s="8"/>
      <c r="L1584" s="8"/>
      <c r="M1584" s="8"/>
      <c r="N1584" s="8"/>
      <c r="O1584" s="8"/>
      <c r="P1584" s="8"/>
      <c r="Q1584" s="8"/>
      <c r="R1584" s="8"/>
      <c r="S1584" s="8"/>
      <c r="T1584" s="8"/>
      <c r="U1584" s="8"/>
      <c r="V1584" s="8"/>
      <c r="W1584" s="34"/>
      <c r="X1584" s="8"/>
      <c r="Y1584" s="8"/>
    </row>
    <row r="1585" spans="1:25" x14ac:dyDescent="0.25">
      <c r="A1585" s="8"/>
      <c r="B1585" s="8"/>
      <c r="C1585" s="8"/>
      <c r="D1585" s="8"/>
      <c r="E1585" s="29">
        <v>7135153</v>
      </c>
      <c r="F1585" s="30" t="s">
        <v>1524</v>
      </c>
      <c r="G1585" s="8"/>
      <c r="H1585" s="8"/>
      <c r="I1585" s="8"/>
      <c r="J1585" s="8"/>
      <c r="K1585" s="8"/>
      <c r="L1585" s="8"/>
      <c r="M1585" s="8"/>
      <c r="N1585" s="8"/>
      <c r="O1585" s="8"/>
      <c r="P1585" s="8"/>
      <c r="Q1585" s="8"/>
      <c r="R1585" s="8"/>
      <c r="S1585" s="8"/>
      <c r="T1585" s="8"/>
      <c r="U1585" s="8"/>
      <c r="V1585" s="8"/>
      <c r="W1585" s="34"/>
      <c r="X1585" s="8"/>
      <c r="Y1585" s="8"/>
    </row>
    <row r="1586" spans="1:25" x14ac:dyDescent="0.25">
      <c r="A1586" s="8"/>
      <c r="B1586" s="8"/>
      <c r="C1586" s="8"/>
      <c r="D1586" s="8"/>
      <c r="E1586" s="29">
        <v>7135154</v>
      </c>
      <c r="F1586" s="30" t="s">
        <v>1525</v>
      </c>
      <c r="G1586" s="8"/>
      <c r="H1586" s="8"/>
      <c r="I1586" s="8"/>
      <c r="J1586" s="8"/>
      <c r="K1586" s="8"/>
      <c r="L1586" s="8"/>
      <c r="M1586" s="8"/>
      <c r="N1586" s="8"/>
      <c r="O1586" s="8"/>
      <c r="P1586" s="8"/>
      <c r="Q1586" s="8"/>
      <c r="R1586" s="8"/>
      <c r="S1586" s="8"/>
      <c r="T1586" s="8"/>
      <c r="U1586" s="8"/>
      <c r="V1586" s="8"/>
      <c r="W1586" s="34"/>
      <c r="X1586" s="8"/>
      <c r="Y1586" s="8"/>
    </row>
    <row r="1587" spans="1:25" x14ac:dyDescent="0.25">
      <c r="A1587" s="8"/>
      <c r="B1587" s="8"/>
      <c r="C1587" s="8"/>
      <c r="D1587" s="8"/>
      <c r="E1587" s="29">
        <v>7135155</v>
      </c>
      <c r="F1587" s="30" t="s">
        <v>1526</v>
      </c>
      <c r="G1587" s="8"/>
      <c r="H1587" s="8"/>
      <c r="I1587" s="8"/>
      <c r="J1587" s="8"/>
      <c r="K1587" s="8"/>
      <c r="L1587" s="8"/>
      <c r="M1587" s="8"/>
      <c r="N1587" s="8"/>
      <c r="O1587" s="8"/>
      <c r="P1587" s="8"/>
      <c r="Q1587" s="8"/>
      <c r="R1587" s="8"/>
      <c r="S1587" s="8"/>
      <c r="T1587" s="8"/>
      <c r="U1587" s="8"/>
      <c r="V1587" s="8"/>
      <c r="W1587" s="34"/>
      <c r="X1587" s="8"/>
      <c r="Y1587" s="8"/>
    </row>
    <row r="1588" spans="1:25" x14ac:dyDescent="0.25">
      <c r="A1588" s="8"/>
      <c r="B1588" s="8"/>
      <c r="C1588" s="8"/>
      <c r="D1588" s="8"/>
      <c r="E1588" s="29">
        <v>7135156</v>
      </c>
      <c r="F1588" s="30" t="s">
        <v>1527</v>
      </c>
      <c r="G1588" s="8"/>
      <c r="H1588" s="8"/>
      <c r="I1588" s="8"/>
      <c r="J1588" s="8"/>
      <c r="K1588" s="8"/>
      <c r="L1588" s="8"/>
      <c r="M1588" s="8"/>
      <c r="N1588" s="8"/>
      <c r="O1588" s="8"/>
      <c r="P1588" s="8"/>
      <c r="Q1588" s="8"/>
      <c r="R1588" s="8"/>
      <c r="S1588" s="8"/>
      <c r="T1588" s="8"/>
      <c r="U1588" s="8"/>
      <c r="V1588" s="8"/>
      <c r="W1588" s="34"/>
      <c r="X1588" s="8"/>
      <c r="Y1588" s="8"/>
    </row>
    <row r="1589" spans="1:25" x14ac:dyDescent="0.25">
      <c r="A1589" s="8"/>
      <c r="B1589" s="8"/>
      <c r="C1589" s="8"/>
      <c r="D1589" s="8"/>
      <c r="E1589" s="29">
        <v>7135157</v>
      </c>
      <c r="F1589" s="30" t="s">
        <v>1528</v>
      </c>
      <c r="G1589" s="8"/>
      <c r="H1589" s="8"/>
      <c r="I1589" s="8"/>
      <c r="J1589" s="8"/>
      <c r="K1589" s="8"/>
      <c r="L1589" s="8"/>
      <c r="M1589" s="8"/>
      <c r="N1589" s="8"/>
      <c r="O1589" s="8"/>
      <c r="P1589" s="8"/>
      <c r="Q1589" s="8"/>
      <c r="R1589" s="8"/>
      <c r="S1589" s="8"/>
      <c r="T1589" s="8"/>
      <c r="U1589" s="8"/>
      <c r="V1589" s="8"/>
      <c r="W1589" s="34"/>
      <c r="X1589" s="8"/>
      <c r="Y1589" s="8"/>
    </row>
    <row r="1590" spans="1:25" x14ac:dyDescent="0.25">
      <c r="A1590" s="8"/>
      <c r="B1590" s="8"/>
      <c r="C1590" s="8"/>
      <c r="D1590" s="8"/>
      <c r="E1590" s="29">
        <v>7135158</v>
      </c>
      <c r="F1590" s="30" t="s">
        <v>1529</v>
      </c>
      <c r="G1590" s="8"/>
      <c r="H1590" s="8"/>
      <c r="I1590" s="8"/>
      <c r="J1590" s="8"/>
      <c r="K1590" s="8"/>
      <c r="L1590" s="8"/>
      <c r="M1590" s="8"/>
      <c r="N1590" s="8"/>
      <c r="O1590" s="8"/>
      <c r="P1590" s="8"/>
      <c r="Q1590" s="8"/>
      <c r="R1590" s="8"/>
      <c r="S1590" s="8"/>
      <c r="T1590" s="8"/>
      <c r="U1590" s="8"/>
      <c r="V1590" s="8"/>
      <c r="W1590" s="34"/>
      <c r="X1590" s="8"/>
      <c r="Y1590" s="8"/>
    </row>
    <row r="1591" spans="1:25" x14ac:dyDescent="0.25">
      <c r="A1591" s="8"/>
      <c r="B1591" s="8"/>
      <c r="C1591" s="8"/>
      <c r="D1591" s="8"/>
      <c r="E1591" s="29">
        <v>7135159</v>
      </c>
      <c r="F1591" s="30" t="s">
        <v>1530</v>
      </c>
      <c r="G1591" s="8"/>
      <c r="H1591" s="8"/>
      <c r="I1591" s="8"/>
      <c r="J1591" s="8"/>
      <c r="K1591" s="8"/>
      <c r="L1591" s="8"/>
      <c r="M1591" s="8"/>
      <c r="N1591" s="8"/>
      <c r="O1591" s="8"/>
      <c r="P1591" s="8"/>
      <c r="Q1591" s="8"/>
      <c r="R1591" s="8"/>
      <c r="S1591" s="8"/>
      <c r="T1591" s="8"/>
      <c r="U1591" s="8"/>
      <c r="V1591" s="8"/>
      <c r="W1591" s="34"/>
      <c r="X1591" s="8"/>
      <c r="Y1591" s="8"/>
    </row>
    <row r="1592" spans="1:25" x14ac:dyDescent="0.25">
      <c r="A1592" s="8"/>
      <c r="B1592" s="8"/>
      <c r="C1592" s="8"/>
      <c r="D1592" s="8"/>
      <c r="E1592" s="29">
        <v>7135160</v>
      </c>
      <c r="F1592" s="30" t="s">
        <v>1531</v>
      </c>
      <c r="G1592" s="8"/>
      <c r="H1592" s="8"/>
      <c r="I1592" s="8"/>
      <c r="J1592" s="8"/>
      <c r="K1592" s="8"/>
      <c r="L1592" s="8"/>
      <c r="M1592" s="8"/>
      <c r="N1592" s="8"/>
      <c r="O1592" s="8"/>
      <c r="P1592" s="8"/>
      <c r="Q1592" s="8"/>
      <c r="R1592" s="8"/>
      <c r="S1592" s="8"/>
      <c r="T1592" s="8"/>
      <c r="U1592" s="8"/>
      <c r="V1592" s="8"/>
      <c r="W1592" s="34"/>
      <c r="X1592" s="8"/>
      <c r="Y1592" s="8"/>
    </row>
    <row r="1593" spans="1:25" x14ac:dyDescent="0.25">
      <c r="A1593" s="8"/>
      <c r="B1593" s="8"/>
      <c r="C1593" s="8"/>
      <c r="D1593" s="8"/>
      <c r="E1593" s="29">
        <v>7135161</v>
      </c>
      <c r="F1593" s="30" t="s">
        <v>1532</v>
      </c>
      <c r="G1593" s="8"/>
      <c r="H1593" s="8"/>
      <c r="I1593" s="8"/>
      <c r="J1593" s="8"/>
      <c r="K1593" s="8"/>
      <c r="L1593" s="8"/>
      <c r="M1593" s="8"/>
      <c r="N1593" s="8"/>
      <c r="O1593" s="8"/>
      <c r="P1593" s="8"/>
      <c r="Q1593" s="8"/>
      <c r="R1593" s="8"/>
      <c r="S1593" s="8"/>
      <c r="T1593" s="8"/>
      <c r="U1593" s="8"/>
      <c r="V1593" s="8"/>
      <c r="W1593" s="34"/>
      <c r="X1593" s="8"/>
      <c r="Y1593" s="8"/>
    </row>
    <row r="1594" spans="1:25" x14ac:dyDescent="0.25">
      <c r="A1594" s="8"/>
      <c r="B1594" s="8"/>
      <c r="C1594" s="8"/>
      <c r="D1594" s="8"/>
      <c r="E1594" s="29">
        <v>7135162</v>
      </c>
      <c r="F1594" s="30" t="s">
        <v>1533</v>
      </c>
      <c r="G1594" s="8"/>
      <c r="H1594" s="8"/>
      <c r="I1594" s="8"/>
      <c r="J1594" s="8"/>
      <c r="K1594" s="8"/>
      <c r="L1594" s="8"/>
      <c r="M1594" s="8"/>
      <c r="N1594" s="8"/>
      <c r="O1594" s="8"/>
      <c r="P1594" s="8"/>
      <c r="Q1594" s="8"/>
      <c r="R1594" s="8"/>
      <c r="S1594" s="8"/>
      <c r="T1594" s="8"/>
      <c r="U1594" s="8"/>
      <c r="V1594" s="8"/>
      <c r="W1594" s="34"/>
      <c r="X1594" s="8"/>
      <c r="Y1594" s="8"/>
    </row>
    <row r="1595" spans="1:25" x14ac:dyDescent="0.25">
      <c r="A1595" s="8"/>
      <c r="B1595" s="8"/>
      <c r="C1595" s="8"/>
      <c r="D1595" s="8"/>
      <c r="E1595" s="29">
        <v>7135170</v>
      </c>
      <c r="F1595" s="30" t="s">
        <v>1534</v>
      </c>
      <c r="G1595" s="8"/>
      <c r="H1595" s="8"/>
      <c r="I1595" s="8"/>
      <c r="J1595" s="8"/>
      <c r="K1595" s="8"/>
      <c r="L1595" s="8"/>
      <c r="M1595" s="8"/>
      <c r="N1595" s="8"/>
      <c r="O1595" s="8"/>
      <c r="P1595" s="8"/>
      <c r="Q1595" s="8"/>
      <c r="R1595" s="8"/>
      <c r="S1595" s="8"/>
      <c r="T1595" s="8"/>
      <c r="U1595" s="8"/>
      <c r="V1595" s="8"/>
      <c r="W1595" s="34"/>
      <c r="X1595" s="8"/>
      <c r="Y1595" s="8"/>
    </row>
    <row r="1596" spans="1:25" x14ac:dyDescent="0.25">
      <c r="A1596" s="8"/>
      <c r="B1596" s="8"/>
      <c r="C1596" s="8"/>
      <c r="D1596" s="8"/>
      <c r="E1596" s="29">
        <v>7210100</v>
      </c>
      <c r="F1596" s="30" t="s">
        <v>1535</v>
      </c>
      <c r="G1596" s="8"/>
      <c r="H1596" s="8"/>
      <c r="I1596" s="8"/>
      <c r="J1596" s="8"/>
      <c r="K1596" s="8"/>
      <c r="L1596" s="8"/>
      <c r="M1596" s="8"/>
      <c r="N1596" s="8"/>
      <c r="O1596" s="8"/>
      <c r="P1596" s="8"/>
      <c r="Q1596" s="8"/>
      <c r="R1596" s="8"/>
      <c r="S1596" s="8"/>
      <c r="T1596" s="8"/>
      <c r="U1596" s="8"/>
      <c r="V1596" s="8"/>
      <c r="W1596" s="34"/>
      <c r="X1596" s="8"/>
      <c r="Y1596" s="8"/>
    </row>
    <row r="1597" spans="1:25" x14ac:dyDescent="0.25">
      <c r="A1597" s="8"/>
      <c r="B1597" s="8"/>
      <c r="C1597" s="8"/>
      <c r="D1597" s="8"/>
      <c r="E1597" s="29">
        <v>7210101</v>
      </c>
      <c r="F1597" s="30" t="s">
        <v>1536</v>
      </c>
      <c r="G1597" s="8"/>
      <c r="H1597" s="8"/>
      <c r="I1597" s="8"/>
      <c r="J1597" s="8"/>
      <c r="K1597" s="8"/>
      <c r="L1597" s="8"/>
      <c r="M1597" s="8"/>
      <c r="N1597" s="8"/>
      <c r="O1597" s="8"/>
      <c r="P1597" s="8"/>
      <c r="Q1597" s="8"/>
      <c r="R1597" s="8"/>
      <c r="S1597" s="8"/>
      <c r="T1597" s="8"/>
      <c r="U1597" s="8"/>
      <c r="V1597" s="8"/>
      <c r="W1597" s="34"/>
      <c r="X1597" s="8"/>
      <c r="Y1597" s="8"/>
    </row>
    <row r="1598" spans="1:25" x14ac:dyDescent="0.25">
      <c r="A1598" s="8"/>
      <c r="B1598" s="8"/>
      <c r="C1598" s="8"/>
      <c r="D1598" s="8"/>
      <c r="E1598" s="29">
        <v>7220100</v>
      </c>
      <c r="F1598" s="30" t="s">
        <v>1537</v>
      </c>
      <c r="G1598" s="8"/>
      <c r="H1598" s="8"/>
      <c r="I1598" s="8"/>
      <c r="J1598" s="8"/>
      <c r="K1598" s="8"/>
      <c r="L1598" s="8"/>
      <c r="M1598" s="8"/>
      <c r="N1598" s="8"/>
      <c r="O1598" s="8"/>
      <c r="P1598" s="8"/>
      <c r="Q1598" s="8"/>
      <c r="R1598" s="8"/>
      <c r="S1598" s="8"/>
      <c r="T1598" s="8"/>
      <c r="U1598" s="8"/>
      <c r="V1598" s="8"/>
      <c r="W1598" s="34"/>
      <c r="X1598" s="8"/>
      <c r="Y1598" s="8"/>
    </row>
    <row r="1599" spans="1:25" x14ac:dyDescent="0.25">
      <c r="A1599" s="8"/>
      <c r="B1599" s="8"/>
      <c r="C1599" s="8"/>
      <c r="D1599" s="8"/>
      <c r="E1599" s="29">
        <v>7220101</v>
      </c>
      <c r="F1599" s="30" t="s">
        <v>1538</v>
      </c>
      <c r="G1599" s="8"/>
      <c r="H1599" s="8"/>
      <c r="I1599" s="8"/>
      <c r="J1599" s="8"/>
      <c r="K1599" s="8"/>
      <c r="L1599" s="8"/>
      <c r="M1599" s="8"/>
      <c r="N1599" s="8"/>
      <c r="O1599" s="8"/>
      <c r="P1599" s="8"/>
      <c r="Q1599" s="8"/>
      <c r="R1599" s="8"/>
      <c r="S1599" s="8"/>
      <c r="T1599" s="8"/>
      <c r="U1599" s="8"/>
      <c r="V1599" s="8"/>
      <c r="W1599" s="34"/>
      <c r="X1599" s="8"/>
      <c r="Y1599" s="8"/>
    </row>
    <row r="1600" spans="1:25" x14ac:dyDescent="0.25">
      <c r="A1600" s="8"/>
      <c r="B1600" s="8"/>
      <c r="C1600" s="8"/>
      <c r="D1600" s="8"/>
      <c r="E1600" s="29">
        <v>7400001</v>
      </c>
      <c r="F1600" s="30" t="s">
        <v>1539</v>
      </c>
      <c r="G1600" s="8"/>
      <c r="H1600" s="8"/>
      <c r="I1600" s="8"/>
      <c r="J1600" s="8"/>
      <c r="K1600" s="8"/>
      <c r="L1600" s="8"/>
      <c r="M1600" s="8"/>
      <c r="N1600" s="8"/>
      <c r="O1600" s="8"/>
      <c r="P1600" s="8"/>
      <c r="Q1600" s="8"/>
      <c r="R1600" s="8"/>
      <c r="S1600" s="8"/>
      <c r="T1600" s="8"/>
      <c r="U1600" s="8"/>
      <c r="V1600" s="8"/>
      <c r="W1600" s="34"/>
      <c r="X1600" s="8"/>
      <c r="Y1600" s="8"/>
    </row>
    <row r="1601" spans="1:25" x14ac:dyDescent="0.25">
      <c r="A1601" s="8"/>
      <c r="B1601" s="8"/>
      <c r="C1601" s="8"/>
      <c r="D1601" s="8"/>
      <c r="E1601" s="29">
        <v>7400100</v>
      </c>
      <c r="F1601" s="30" t="s">
        <v>1540</v>
      </c>
      <c r="G1601" s="8"/>
      <c r="H1601" s="8"/>
      <c r="I1601" s="8"/>
      <c r="J1601" s="8"/>
      <c r="K1601" s="8"/>
      <c r="L1601" s="8"/>
      <c r="M1601" s="8"/>
      <c r="N1601" s="8"/>
      <c r="O1601" s="8"/>
      <c r="P1601" s="8"/>
      <c r="Q1601" s="8"/>
      <c r="R1601" s="8"/>
      <c r="S1601" s="8"/>
      <c r="T1601" s="8"/>
      <c r="U1601" s="8"/>
      <c r="V1601" s="8"/>
      <c r="W1601" s="34"/>
      <c r="X1601" s="8"/>
      <c r="Y1601" s="8"/>
    </row>
    <row r="1602" spans="1:25" x14ac:dyDescent="0.25">
      <c r="A1602" s="8"/>
      <c r="B1602" s="8"/>
      <c r="C1602" s="8"/>
      <c r="D1602" s="8"/>
      <c r="E1602" s="29">
        <v>7400110</v>
      </c>
      <c r="F1602" s="30" t="s">
        <v>1541</v>
      </c>
      <c r="G1602" s="8"/>
      <c r="H1602" s="8"/>
      <c r="I1602" s="8"/>
      <c r="J1602" s="8"/>
      <c r="K1602" s="8"/>
      <c r="L1602" s="8"/>
      <c r="M1602" s="8"/>
      <c r="N1602" s="8"/>
      <c r="O1602" s="8"/>
      <c r="P1602" s="8"/>
      <c r="Q1602" s="8"/>
      <c r="R1602" s="8"/>
      <c r="S1602" s="8"/>
      <c r="T1602" s="8"/>
      <c r="U1602" s="8"/>
      <c r="V1602" s="8"/>
      <c r="W1602" s="34"/>
      <c r="X1602" s="8"/>
      <c r="Y1602" s="8"/>
    </row>
    <row r="1603" spans="1:25" x14ac:dyDescent="0.25">
      <c r="A1603" s="8"/>
      <c r="B1603" s="8"/>
      <c r="C1603" s="8"/>
      <c r="D1603" s="8"/>
      <c r="E1603" s="29">
        <v>7400111</v>
      </c>
      <c r="F1603" s="30" t="s">
        <v>1542</v>
      </c>
      <c r="G1603" s="8"/>
      <c r="H1603" s="8"/>
      <c r="I1603" s="8"/>
      <c r="J1603" s="8"/>
      <c r="K1603" s="8"/>
      <c r="L1603" s="8"/>
      <c r="M1603" s="8"/>
      <c r="N1603" s="8"/>
      <c r="O1603" s="8"/>
      <c r="P1603" s="8"/>
      <c r="Q1603" s="8"/>
      <c r="R1603" s="8"/>
      <c r="S1603" s="8"/>
      <c r="T1603" s="8"/>
      <c r="U1603" s="8"/>
      <c r="V1603" s="8"/>
      <c r="W1603" s="34"/>
      <c r="X1603" s="8"/>
      <c r="Y1603" s="8"/>
    </row>
    <row r="1604" spans="1:25" x14ac:dyDescent="0.25">
      <c r="A1604" s="8"/>
      <c r="B1604" s="8"/>
      <c r="C1604" s="8"/>
      <c r="D1604" s="8"/>
      <c r="E1604" s="29">
        <v>7510001</v>
      </c>
      <c r="F1604" s="30" t="s">
        <v>1543</v>
      </c>
      <c r="G1604" s="8"/>
      <c r="H1604" s="8"/>
      <c r="I1604" s="8"/>
      <c r="J1604" s="8"/>
      <c r="K1604" s="8"/>
      <c r="L1604" s="8"/>
      <c r="M1604" s="8"/>
      <c r="N1604" s="8"/>
      <c r="O1604" s="8"/>
      <c r="P1604" s="8"/>
      <c r="Q1604" s="8"/>
      <c r="R1604" s="8"/>
      <c r="S1604" s="8"/>
      <c r="T1604" s="8"/>
      <c r="U1604" s="8"/>
      <c r="V1604" s="8"/>
      <c r="W1604" s="34"/>
      <c r="X1604" s="8"/>
      <c r="Y1604" s="8"/>
    </row>
    <row r="1605" spans="1:25" x14ac:dyDescent="0.25">
      <c r="A1605" s="8"/>
      <c r="B1605" s="8"/>
      <c r="C1605" s="8"/>
      <c r="D1605" s="8"/>
      <c r="E1605" s="29">
        <v>7510100</v>
      </c>
      <c r="F1605" s="30" t="s">
        <v>1544</v>
      </c>
      <c r="G1605" s="8"/>
      <c r="H1605" s="8"/>
      <c r="I1605" s="8"/>
      <c r="J1605" s="8"/>
      <c r="K1605" s="8"/>
      <c r="L1605" s="8"/>
      <c r="M1605" s="8"/>
      <c r="N1605" s="8"/>
      <c r="O1605" s="8"/>
      <c r="P1605" s="8"/>
      <c r="Q1605" s="8"/>
      <c r="R1605" s="8"/>
      <c r="S1605" s="8"/>
      <c r="T1605" s="8"/>
      <c r="U1605" s="8"/>
      <c r="V1605" s="8"/>
      <c r="W1605" s="34"/>
      <c r="X1605" s="8"/>
      <c r="Y1605" s="8"/>
    </row>
    <row r="1606" spans="1:25" x14ac:dyDescent="0.25">
      <c r="A1606" s="8"/>
      <c r="B1606" s="8"/>
      <c r="C1606" s="8"/>
      <c r="D1606" s="8"/>
      <c r="E1606" s="29">
        <v>7511002</v>
      </c>
      <c r="F1606" s="30" t="s">
        <v>1545</v>
      </c>
      <c r="G1606" s="8"/>
      <c r="H1606" s="8"/>
      <c r="I1606" s="8"/>
      <c r="J1606" s="8"/>
      <c r="K1606" s="8"/>
      <c r="L1606" s="8"/>
      <c r="M1606" s="8"/>
      <c r="N1606" s="8"/>
      <c r="O1606" s="8"/>
      <c r="P1606" s="8"/>
      <c r="Q1606" s="8"/>
      <c r="R1606" s="8"/>
      <c r="S1606" s="8"/>
      <c r="T1606" s="8"/>
      <c r="U1606" s="8"/>
      <c r="V1606" s="8"/>
      <c r="W1606" s="34"/>
      <c r="X1606" s="8"/>
      <c r="Y1606" s="8"/>
    </row>
    <row r="1607" spans="1:25" x14ac:dyDescent="0.25">
      <c r="A1607" s="8"/>
      <c r="B1607" s="8"/>
      <c r="C1607" s="8"/>
      <c r="D1607" s="8"/>
      <c r="E1607" s="29">
        <v>7550100</v>
      </c>
      <c r="F1607" s="30" t="s">
        <v>1546</v>
      </c>
      <c r="G1607" s="8"/>
      <c r="H1607" s="8"/>
      <c r="I1607" s="8"/>
      <c r="J1607" s="8"/>
      <c r="K1607" s="8"/>
      <c r="L1607" s="8"/>
      <c r="M1607" s="8"/>
      <c r="N1607" s="8"/>
      <c r="O1607" s="8"/>
      <c r="P1607" s="8"/>
      <c r="Q1607" s="8"/>
      <c r="R1607" s="8"/>
      <c r="S1607" s="8"/>
      <c r="T1607" s="8"/>
      <c r="U1607" s="8"/>
      <c r="V1607" s="8"/>
      <c r="W1607" s="34"/>
      <c r="X1607" s="8"/>
      <c r="Y1607" s="8"/>
    </row>
    <row r="1608" spans="1:25" x14ac:dyDescent="0.25">
      <c r="A1608" s="8"/>
      <c r="B1608" s="8"/>
      <c r="C1608" s="8"/>
      <c r="D1608" s="8"/>
      <c r="E1608" s="29">
        <v>7550110</v>
      </c>
      <c r="F1608" s="30" t="s">
        <v>1547</v>
      </c>
      <c r="G1608" s="8"/>
      <c r="H1608" s="8"/>
      <c r="I1608" s="8"/>
      <c r="J1608" s="8"/>
      <c r="K1608" s="8"/>
      <c r="L1608" s="8"/>
      <c r="M1608" s="8"/>
      <c r="N1608" s="8"/>
      <c r="O1608" s="8"/>
      <c r="P1608" s="8"/>
      <c r="Q1608" s="8"/>
      <c r="R1608" s="8"/>
      <c r="S1608" s="8"/>
      <c r="T1608" s="8"/>
      <c r="U1608" s="8"/>
      <c r="V1608" s="8"/>
      <c r="W1608" s="34"/>
      <c r="X1608" s="8"/>
      <c r="Y1608" s="8"/>
    </row>
    <row r="1609" spans="1:25" x14ac:dyDescent="0.25">
      <c r="A1609" s="8"/>
      <c r="B1609" s="8"/>
      <c r="C1609" s="8"/>
      <c r="D1609" s="8"/>
      <c r="E1609" s="29">
        <v>7550111</v>
      </c>
      <c r="F1609" s="30" t="s">
        <v>1548</v>
      </c>
      <c r="G1609" s="8"/>
      <c r="H1609" s="8"/>
      <c r="I1609" s="8"/>
      <c r="J1609" s="8"/>
      <c r="K1609" s="8"/>
      <c r="L1609" s="8"/>
      <c r="M1609" s="8"/>
      <c r="N1609" s="8"/>
      <c r="O1609" s="8"/>
      <c r="P1609" s="8"/>
      <c r="Q1609" s="8"/>
      <c r="R1609" s="8"/>
      <c r="S1609" s="8"/>
      <c r="T1609" s="8"/>
      <c r="U1609" s="8"/>
      <c r="V1609" s="8"/>
      <c r="W1609" s="34"/>
      <c r="X1609" s="8"/>
      <c r="Y1609" s="8"/>
    </row>
    <row r="1610" spans="1:25" x14ac:dyDescent="0.25">
      <c r="A1610" s="8"/>
      <c r="B1610" s="8"/>
      <c r="C1610" s="8"/>
      <c r="D1610" s="8"/>
      <c r="E1610" s="29">
        <v>7580100</v>
      </c>
      <c r="F1610" s="30" t="s">
        <v>1549</v>
      </c>
      <c r="G1610" s="8"/>
      <c r="H1610" s="8"/>
      <c r="I1610" s="8"/>
      <c r="J1610" s="8"/>
      <c r="K1610" s="8"/>
      <c r="L1610" s="8"/>
      <c r="M1610" s="8"/>
      <c r="N1610" s="8"/>
      <c r="O1610" s="8"/>
      <c r="P1610" s="8"/>
      <c r="Q1610" s="8"/>
      <c r="R1610" s="8"/>
      <c r="S1610" s="8"/>
      <c r="T1610" s="8"/>
      <c r="U1610" s="8"/>
      <c r="V1610" s="8"/>
      <c r="W1610" s="34"/>
      <c r="X1610" s="8"/>
      <c r="Y1610" s="8"/>
    </row>
    <row r="1611" spans="1:25" x14ac:dyDescent="0.25">
      <c r="A1611" s="8"/>
      <c r="B1611" s="8"/>
      <c r="C1611" s="8"/>
      <c r="D1611" s="8"/>
      <c r="E1611" s="29">
        <v>7580170</v>
      </c>
      <c r="F1611" s="30" t="s">
        <v>644</v>
      </c>
      <c r="G1611" s="8"/>
      <c r="H1611" s="8"/>
      <c r="I1611" s="8"/>
      <c r="J1611" s="8"/>
      <c r="K1611" s="8"/>
      <c r="L1611" s="8"/>
      <c r="M1611" s="8"/>
      <c r="N1611" s="8"/>
      <c r="O1611" s="8"/>
      <c r="P1611" s="8"/>
      <c r="Q1611" s="8"/>
      <c r="R1611" s="8"/>
      <c r="S1611" s="8"/>
      <c r="T1611" s="8"/>
      <c r="U1611" s="8"/>
      <c r="V1611" s="8"/>
      <c r="W1611" s="34"/>
      <c r="X1611" s="8"/>
      <c r="Y1611" s="8"/>
    </row>
    <row r="1612" spans="1:25" x14ac:dyDescent="0.25">
      <c r="A1612" s="8"/>
      <c r="B1612" s="8"/>
      <c r="C1612" s="8"/>
      <c r="D1612" s="8"/>
      <c r="E1612" s="29">
        <v>7611100</v>
      </c>
      <c r="F1612" s="30" t="s">
        <v>1550</v>
      </c>
      <c r="G1612" s="8"/>
      <c r="H1612" s="8"/>
      <c r="I1612" s="8"/>
      <c r="J1612" s="8"/>
      <c r="K1612" s="8"/>
      <c r="L1612" s="8"/>
      <c r="M1612" s="8"/>
      <c r="N1612" s="8"/>
      <c r="O1612" s="8"/>
      <c r="P1612" s="8"/>
      <c r="Q1612" s="8"/>
      <c r="R1612" s="8"/>
      <c r="S1612" s="8"/>
      <c r="T1612" s="8"/>
      <c r="U1612" s="8"/>
      <c r="V1612" s="8"/>
      <c r="W1612" s="34"/>
      <c r="X1612" s="8"/>
      <c r="Y1612" s="8"/>
    </row>
    <row r="1613" spans="1:25" x14ac:dyDescent="0.25">
      <c r="A1613" s="8"/>
      <c r="B1613" s="8"/>
      <c r="C1613" s="8"/>
      <c r="D1613" s="8"/>
      <c r="E1613" s="29">
        <v>7616001</v>
      </c>
      <c r="F1613" s="30" t="s">
        <v>1551</v>
      </c>
      <c r="G1613" s="8"/>
      <c r="H1613" s="8"/>
      <c r="I1613" s="8"/>
      <c r="J1613" s="8"/>
      <c r="K1613" s="8"/>
      <c r="L1613" s="8"/>
      <c r="M1613" s="8"/>
      <c r="N1613" s="8"/>
      <c r="O1613" s="8"/>
      <c r="P1613" s="8"/>
      <c r="Q1613" s="8"/>
      <c r="R1613" s="8"/>
      <c r="S1613" s="8"/>
      <c r="T1613" s="8"/>
      <c r="U1613" s="8"/>
      <c r="V1613" s="8"/>
      <c r="W1613" s="34"/>
      <c r="X1613" s="8"/>
      <c r="Y1613" s="8"/>
    </row>
    <row r="1614" spans="1:25" x14ac:dyDescent="0.25">
      <c r="A1614" s="8"/>
      <c r="B1614" s="8"/>
      <c r="C1614" s="8"/>
      <c r="D1614" s="8"/>
      <c r="E1614" s="29">
        <v>7616100</v>
      </c>
      <c r="F1614" s="30" t="s">
        <v>1552</v>
      </c>
      <c r="G1614" s="8"/>
      <c r="H1614" s="8"/>
      <c r="I1614" s="8"/>
      <c r="J1614" s="8"/>
      <c r="K1614" s="8"/>
      <c r="L1614" s="8"/>
      <c r="M1614" s="8"/>
      <c r="N1614" s="8"/>
      <c r="O1614" s="8"/>
      <c r="P1614" s="8"/>
      <c r="Q1614" s="8"/>
      <c r="R1614" s="8"/>
      <c r="S1614" s="8"/>
      <c r="T1614" s="8"/>
      <c r="U1614" s="8"/>
      <c r="V1614" s="8"/>
      <c r="W1614" s="34"/>
      <c r="X1614" s="8"/>
      <c r="Y1614" s="8"/>
    </row>
    <row r="1615" spans="1:25" x14ac:dyDescent="0.25">
      <c r="A1615" s="8"/>
      <c r="B1615" s="8"/>
      <c r="C1615" s="8"/>
      <c r="D1615" s="8"/>
      <c r="E1615" s="29">
        <v>7617001</v>
      </c>
      <c r="F1615" s="30" t="s">
        <v>1553</v>
      </c>
      <c r="G1615" s="8"/>
      <c r="H1615" s="8"/>
      <c r="I1615" s="8"/>
      <c r="J1615" s="8"/>
      <c r="K1615" s="8"/>
      <c r="L1615" s="8"/>
      <c r="M1615" s="8"/>
      <c r="N1615" s="8"/>
      <c r="O1615" s="8"/>
      <c r="P1615" s="8"/>
      <c r="Q1615" s="8"/>
      <c r="R1615" s="8"/>
      <c r="S1615" s="8"/>
      <c r="T1615" s="8"/>
      <c r="U1615" s="8"/>
      <c r="V1615" s="8"/>
      <c r="W1615" s="34"/>
      <c r="X1615" s="8"/>
      <c r="Y1615" s="8"/>
    </row>
    <row r="1616" spans="1:25" x14ac:dyDescent="0.25">
      <c r="A1616" s="8"/>
      <c r="B1616" s="8"/>
      <c r="C1616" s="8"/>
      <c r="D1616" s="8"/>
      <c r="E1616" s="29">
        <v>7617002</v>
      </c>
      <c r="F1616" s="30" t="s">
        <v>1554</v>
      </c>
      <c r="G1616" s="8"/>
      <c r="H1616" s="8"/>
      <c r="I1616" s="8"/>
      <c r="J1616" s="8"/>
      <c r="K1616" s="8"/>
      <c r="L1616" s="8"/>
      <c r="M1616" s="8"/>
      <c r="N1616" s="8"/>
      <c r="O1616" s="8"/>
      <c r="P1616" s="8"/>
      <c r="Q1616" s="8"/>
      <c r="R1616" s="8"/>
      <c r="S1616" s="8"/>
      <c r="T1616" s="8"/>
      <c r="U1616" s="8"/>
      <c r="V1616" s="8"/>
      <c r="W1616" s="34"/>
      <c r="X1616" s="8"/>
      <c r="Y1616" s="8"/>
    </row>
    <row r="1617" spans="1:25" x14ac:dyDescent="0.25">
      <c r="A1617" s="8"/>
      <c r="B1617" s="8"/>
      <c r="C1617" s="8"/>
      <c r="D1617" s="8"/>
      <c r="E1617" s="29">
        <v>7617003</v>
      </c>
      <c r="F1617" s="30" t="s">
        <v>1555</v>
      </c>
      <c r="G1617" s="8"/>
      <c r="H1617" s="8"/>
      <c r="I1617" s="8"/>
      <c r="J1617" s="8"/>
      <c r="K1617" s="8"/>
      <c r="L1617" s="8"/>
      <c r="M1617" s="8"/>
      <c r="N1617" s="8"/>
      <c r="O1617" s="8"/>
      <c r="P1617" s="8"/>
      <c r="Q1617" s="8"/>
      <c r="R1617" s="8"/>
      <c r="S1617" s="8"/>
      <c r="T1617" s="8"/>
      <c r="U1617" s="8"/>
      <c r="V1617" s="8"/>
      <c r="W1617" s="34"/>
      <c r="X1617" s="8"/>
      <c r="Y1617" s="8"/>
    </row>
    <row r="1618" spans="1:25" x14ac:dyDescent="0.25">
      <c r="A1618" s="8"/>
      <c r="B1618" s="8"/>
      <c r="C1618" s="8"/>
      <c r="D1618" s="8"/>
      <c r="E1618" s="29">
        <v>7621100</v>
      </c>
      <c r="F1618" s="30" t="s">
        <v>1556</v>
      </c>
      <c r="G1618" s="8"/>
      <c r="H1618" s="8"/>
      <c r="I1618" s="8"/>
      <c r="J1618" s="8"/>
      <c r="K1618" s="8"/>
      <c r="L1618" s="8"/>
      <c r="M1618" s="8"/>
      <c r="N1618" s="8"/>
      <c r="O1618" s="8"/>
      <c r="P1618" s="8"/>
      <c r="Q1618" s="8"/>
      <c r="R1618" s="8"/>
      <c r="S1618" s="8"/>
      <c r="T1618" s="8"/>
      <c r="U1618" s="8"/>
      <c r="V1618" s="8"/>
      <c r="W1618" s="34"/>
      <c r="X1618" s="8"/>
      <c r="Y1618" s="8"/>
    </row>
    <row r="1619" spans="1:25" x14ac:dyDescent="0.25">
      <c r="A1619" s="8"/>
      <c r="B1619" s="8"/>
      <c r="C1619" s="8"/>
      <c r="D1619" s="8"/>
      <c r="E1619" s="29">
        <v>7631001</v>
      </c>
      <c r="F1619" s="30" t="s">
        <v>1557</v>
      </c>
      <c r="G1619" s="8"/>
      <c r="H1619" s="8"/>
      <c r="I1619" s="8"/>
      <c r="J1619" s="8"/>
      <c r="K1619" s="8"/>
      <c r="L1619" s="8"/>
      <c r="M1619" s="8"/>
      <c r="N1619" s="8"/>
      <c r="O1619" s="8"/>
      <c r="P1619" s="8"/>
      <c r="Q1619" s="8"/>
      <c r="R1619" s="8"/>
      <c r="S1619" s="8"/>
      <c r="T1619" s="8"/>
      <c r="U1619" s="8"/>
      <c r="V1619" s="8"/>
      <c r="W1619" s="34"/>
      <c r="X1619" s="8"/>
      <c r="Y1619" s="8"/>
    </row>
    <row r="1620" spans="1:25" x14ac:dyDescent="0.25">
      <c r="A1620" s="8"/>
      <c r="B1620" s="8"/>
      <c r="C1620" s="8"/>
      <c r="D1620" s="8"/>
      <c r="E1620" s="29">
        <v>7631002</v>
      </c>
      <c r="F1620" s="30" t="s">
        <v>1558</v>
      </c>
      <c r="G1620" s="8"/>
      <c r="H1620" s="8"/>
      <c r="I1620" s="8"/>
      <c r="J1620" s="8"/>
      <c r="K1620" s="8"/>
      <c r="L1620" s="8"/>
      <c r="M1620" s="8"/>
      <c r="N1620" s="8"/>
      <c r="O1620" s="8"/>
      <c r="P1620" s="8"/>
      <c r="Q1620" s="8"/>
      <c r="R1620" s="8"/>
      <c r="S1620" s="8"/>
      <c r="T1620" s="8"/>
      <c r="U1620" s="8"/>
      <c r="V1620" s="8"/>
      <c r="W1620" s="34"/>
      <c r="X1620" s="8"/>
      <c r="Y1620" s="8"/>
    </row>
    <row r="1621" spans="1:25" x14ac:dyDescent="0.25">
      <c r="A1621" s="8"/>
      <c r="B1621" s="8"/>
      <c r="C1621" s="8"/>
      <c r="D1621" s="8"/>
      <c r="E1621" s="29">
        <v>7638001</v>
      </c>
      <c r="F1621" s="30" t="s">
        <v>1559</v>
      </c>
      <c r="G1621" s="8"/>
      <c r="H1621" s="8"/>
      <c r="I1621" s="8"/>
      <c r="J1621" s="8"/>
      <c r="K1621" s="8"/>
      <c r="L1621" s="8"/>
      <c r="M1621" s="8"/>
      <c r="N1621" s="8"/>
      <c r="O1621" s="8"/>
      <c r="P1621" s="8"/>
      <c r="Q1621" s="8"/>
      <c r="R1621" s="8"/>
      <c r="S1621" s="8"/>
      <c r="T1621" s="8"/>
      <c r="U1621" s="8"/>
      <c r="V1621" s="8"/>
      <c r="W1621" s="34"/>
      <c r="X1621" s="8"/>
      <c r="Y1621" s="8"/>
    </row>
    <row r="1622" spans="1:25" x14ac:dyDescent="0.25">
      <c r="A1622" s="8"/>
      <c r="B1622" s="8"/>
      <c r="C1622" s="8"/>
      <c r="D1622" s="8"/>
      <c r="E1622" s="29">
        <v>7650001</v>
      </c>
      <c r="F1622" s="30" t="s">
        <v>1560</v>
      </c>
      <c r="G1622" s="8"/>
      <c r="H1622" s="8"/>
      <c r="I1622" s="8"/>
      <c r="J1622" s="8"/>
      <c r="K1622" s="8"/>
      <c r="L1622" s="8"/>
      <c r="M1622" s="8"/>
      <c r="N1622" s="8"/>
      <c r="O1622" s="8"/>
      <c r="P1622" s="8"/>
      <c r="Q1622" s="8"/>
      <c r="R1622" s="8"/>
      <c r="S1622" s="8"/>
      <c r="T1622" s="8"/>
      <c r="U1622" s="8"/>
      <c r="V1622" s="8"/>
      <c r="W1622" s="34"/>
      <c r="X1622" s="8"/>
      <c r="Y1622" s="8"/>
    </row>
    <row r="1623" spans="1:25" x14ac:dyDescent="0.25">
      <c r="A1623" s="8"/>
      <c r="B1623" s="8"/>
      <c r="C1623" s="8"/>
      <c r="D1623" s="8"/>
      <c r="E1623" s="29">
        <v>7650102</v>
      </c>
      <c r="F1623" s="30" t="s">
        <v>1561</v>
      </c>
      <c r="G1623" s="8"/>
      <c r="H1623" s="8"/>
      <c r="I1623" s="8"/>
      <c r="J1623" s="8"/>
      <c r="K1623" s="8"/>
      <c r="L1623" s="8"/>
      <c r="M1623" s="8"/>
      <c r="N1623" s="8"/>
      <c r="O1623" s="8"/>
      <c r="P1623" s="8"/>
      <c r="Q1623" s="8"/>
      <c r="R1623" s="8"/>
      <c r="S1623" s="8"/>
      <c r="T1623" s="8"/>
      <c r="U1623" s="8"/>
      <c r="V1623" s="8"/>
      <c r="W1623" s="34"/>
      <c r="X1623" s="8"/>
      <c r="Y1623" s="8"/>
    </row>
    <row r="1624" spans="1:25" x14ac:dyDescent="0.25">
      <c r="A1624" s="8"/>
      <c r="B1624" s="8"/>
      <c r="C1624" s="8"/>
      <c r="D1624" s="8"/>
      <c r="E1624" s="29">
        <v>7660001</v>
      </c>
      <c r="F1624" s="30" t="s">
        <v>1562</v>
      </c>
      <c r="G1624" s="8"/>
      <c r="H1624" s="8"/>
      <c r="I1624" s="8"/>
      <c r="J1624" s="8"/>
      <c r="K1624" s="8"/>
      <c r="L1624" s="8"/>
      <c r="M1624" s="8"/>
      <c r="N1624" s="8"/>
      <c r="O1624" s="8"/>
      <c r="P1624" s="8"/>
      <c r="Q1624" s="8"/>
      <c r="R1624" s="8"/>
      <c r="S1624" s="8"/>
      <c r="T1624" s="8"/>
      <c r="U1624" s="8"/>
      <c r="V1624" s="8"/>
      <c r="W1624" s="34"/>
      <c r="X1624" s="8"/>
      <c r="Y1624" s="8"/>
    </row>
    <row r="1625" spans="1:25" x14ac:dyDescent="0.25">
      <c r="A1625" s="8"/>
      <c r="B1625" s="8"/>
      <c r="C1625" s="8"/>
      <c r="D1625" s="8"/>
      <c r="E1625" s="29">
        <v>7660002</v>
      </c>
      <c r="F1625" s="30" t="s">
        <v>1563</v>
      </c>
      <c r="G1625" s="8"/>
      <c r="H1625" s="8"/>
      <c r="I1625" s="8"/>
      <c r="J1625" s="8"/>
      <c r="K1625" s="8"/>
      <c r="L1625" s="8"/>
      <c r="M1625" s="8"/>
      <c r="N1625" s="8"/>
      <c r="O1625" s="8"/>
      <c r="P1625" s="8"/>
      <c r="Q1625" s="8"/>
      <c r="R1625" s="8"/>
      <c r="S1625" s="8"/>
      <c r="T1625" s="8"/>
      <c r="U1625" s="8"/>
      <c r="V1625" s="8"/>
      <c r="W1625" s="34"/>
      <c r="X1625" s="8"/>
      <c r="Y1625" s="8"/>
    </row>
    <row r="1626" spans="1:25" x14ac:dyDescent="0.25">
      <c r="A1626" s="8"/>
      <c r="B1626" s="8"/>
      <c r="C1626" s="8"/>
      <c r="D1626" s="8"/>
      <c r="E1626" s="29">
        <v>7663001</v>
      </c>
      <c r="F1626" s="30" t="s">
        <v>1564</v>
      </c>
      <c r="G1626" s="8"/>
      <c r="H1626" s="8"/>
      <c r="I1626" s="8"/>
      <c r="J1626" s="8"/>
      <c r="K1626" s="8"/>
      <c r="L1626" s="8"/>
      <c r="M1626" s="8"/>
      <c r="N1626" s="8"/>
      <c r="O1626" s="8"/>
      <c r="P1626" s="8"/>
      <c r="Q1626" s="8"/>
      <c r="R1626" s="8"/>
      <c r="S1626" s="8"/>
      <c r="T1626" s="8"/>
      <c r="U1626" s="8"/>
      <c r="V1626" s="8"/>
      <c r="W1626" s="34"/>
      <c r="X1626" s="8"/>
      <c r="Y1626" s="8"/>
    </row>
    <row r="1627" spans="1:25" x14ac:dyDescent="0.25">
      <c r="A1627" s="8"/>
      <c r="B1627" s="8"/>
      <c r="C1627" s="8"/>
      <c r="D1627" s="8"/>
      <c r="E1627" s="29">
        <v>7669001</v>
      </c>
      <c r="F1627" s="30" t="s">
        <v>1565</v>
      </c>
      <c r="G1627" s="8"/>
      <c r="H1627" s="8"/>
      <c r="I1627" s="8"/>
      <c r="J1627" s="8"/>
      <c r="K1627" s="8"/>
      <c r="L1627" s="8"/>
      <c r="M1627" s="8"/>
      <c r="N1627" s="8"/>
      <c r="O1627" s="8"/>
      <c r="P1627" s="8"/>
      <c r="Q1627" s="8"/>
      <c r="R1627" s="8"/>
      <c r="S1627" s="8"/>
      <c r="T1627" s="8"/>
      <c r="U1627" s="8"/>
      <c r="V1627" s="8"/>
      <c r="W1627" s="34"/>
      <c r="X1627" s="8"/>
      <c r="Y1627" s="8"/>
    </row>
    <row r="1628" spans="1:25" x14ac:dyDescent="0.25">
      <c r="A1628" s="8"/>
      <c r="B1628" s="8"/>
      <c r="C1628" s="8"/>
      <c r="D1628" s="8"/>
      <c r="E1628" s="29">
        <v>7669100</v>
      </c>
      <c r="F1628" s="30" t="s">
        <v>1566</v>
      </c>
      <c r="G1628" s="8"/>
      <c r="H1628" s="8"/>
      <c r="I1628" s="8"/>
      <c r="J1628" s="8"/>
      <c r="K1628" s="8"/>
      <c r="L1628" s="8"/>
      <c r="M1628" s="8"/>
      <c r="N1628" s="8"/>
      <c r="O1628" s="8"/>
      <c r="P1628" s="8"/>
      <c r="Q1628" s="8"/>
      <c r="R1628" s="8"/>
      <c r="S1628" s="8"/>
      <c r="T1628" s="8"/>
      <c r="U1628" s="8"/>
      <c r="V1628" s="8"/>
      <c r="W1628" s="34"/>
      <c r="X1628" s="8"/>
      <c r="Y1628" s="8"/>
    </row>
    <row r="1629" spans="1:25" x14ac:dyDescent="0.25">
      <c r="A1629" s="8"/>
      <c r="B1629" s="8"/>
      <c r="C1629" s="8"/>
      <c r="D1629" s="8"/>
      <c r="E1629" s="29">
        <v>7669101</v>
      </c>
      <c r="F1629" s="30" t="s">
        <v>1567</v>
      </c>
      <c r="G1629" s="8"/>
      <c r="H1629" s="8"/>
      <c r="I1629" s="8"/>
      <c r="J1629" s="8"/>
      <c r="K1629" s="8"/>
      <c r="L1629" s="8"/>
      <c r="M1629" s="8"/>
      <c r="N1629" s="8"/>
      <c r="O1629" s="8"/>
      <c r="P1629" s="8"/>
      <c r="Q1629" s="8"/>
      <c r="R1629" s="8"/>
      <c r="S1629" s="8"/>
      <c r="T1629" s="8"/>
      <c r="U1629" s="8"/>
      <c r="V1629" s="8"/>
      <c r="W1629" s="34"/>
      <c r="X1629" s="8"/>
      <c r="Y1629" s="8"/>
    </row>
    <row r="1630" spans="1:25" x14ac:dyDescent="0.25">
      <c r="A1630" s="8"/>
      <c r="B1630" s="8"/>
      <c r="C1630" s="8"/>
      <c r="D1630" s="8"/>
      <c r="E1630" s="29">
        <v>7669102</v>
      </c>
      <c r="F1630" s="30" t="s">
        <v>1568</v>
      </c>
      <c r="G1630" s="8"/>
      <c r="H1630" s="8"/>
      <c r="I1630" s="8"/>
      <c r="J1630" s="8"/>
      <c r="K1630" s="8"/>
      <c r="L1630" s="8"/>
      <c r="M1630" s="8"/>
      <c r="N1630" s="8"/>
      <c r="O1630" s="8"/>
      <c r="P1630" s="8"/>
      <c r="Q1630" s="8"/>
      <c r="R1630" s="8"/>
      <c r="S1630" s="8"/>
      <c r="T1630" s="8"/>
      <c r="U1630" s="8"/>
      <c r="V1630" s="8"/>
      <c r="W1630" s="34"/>
      <c r="X1630" s="8"/>
      <c r="Y1630" s="8"/>
    </row>
    <row r="1631" spans="1:25" x14ac:dyDescent="0.25">
      <c r="A1631" s="8"/>
      <c r="B1631" s="8"/>
      <c r="C1631" s="8"/>
      <c r="D1631" s="8"/>
      <c r="E1631" s="29">
        <v>7670001</v>
      </c>
      <c r="F1631" s="30" t="s">
        <v>1569</v>
      </c>
      <c r="G1631" s="8"/>
      <c r="H1631" s="8"/>
      <c r="I1631" s="8"/>
      <c r="J1631" s="8"/>
      <c r="K1631" s="8"/>
      <c r="L1631" s="8"/>
      <c r="M1631" s="8"/>
      <c r="N1631" s="8"/>
      <c r="O1631" s="8"/>
      <c r="P1631" s="8"/>
      <c r="Q1631" s="8"/>
      <c r="R1631" s="8"/>
      <c r="S1631" s="8"/>
      <c r="T1631" s="8"/>
      <c r="U1631" s="8"/>
      <c r="V1631" s="8"/>
      <c r="W1631" s="34"/>
      <c r="X1631" s="8"/>
      <c r="Y1631" s="8"/>
    </row>
    <row r="1632" spans="1:25" x14ac:dyDescent="0.25">
      <c r="A1632" s="8"/>
      <c r="B1632" s="8"/>
      <c r="C1632" s="8"/>
      <c r="D1632" s="8"/>
      <c r="E1632" s="29">
        <v>7670100</v>
      </c>
      <c r="F1632" s="30" t="s">
        <v>1570</v>
      </c>
      <c r="G1632" s="8"/>
      <c r="H1632" s="8"/>
      <c r="I1632" s="8"/>
      <c r="J1632" s="8"/>
      <c r="K1632" s="8"/>
      <c r="L1632" s="8"/>
      <c r="M1632" s="8"/>
      <c r="N1632" s="8"/>
      <c r="O1632" s="8"/>
      <c r="P1632" s="8"/>
      <c r="Q1632" s="8"/>
      <c r="R1632" s="8"/>
      <c r="S1632" s="8"/>
      <c r="T1632" s="8"/>
      <c r="U1632" s="8"/>
      <c r="V1632" s="8"/>
      <c r="W1632" s="34"/>
      <c r="X1632" s="8"/>
      <c r="Y1632" s="8"/>
    </row>
    <row r="1633" spans="1:25" x14ac:dyDescent="0.25">
      <c r="A1633" s="8"/>
      <c r="B1633" s="8"/>
      <c r="C1633" s="8"/>
      <c r="D1633" s="8"/>
      <c r="E1633" s="29">
        <v>7680001</v>
      </c>
      <c r="F1633" s="30" t="s">
        <v>1571</v>
      </c>
      <c r="G1633" s="8"/>
      <c r="H1633" s="8"/>
      <c r="I1633" s="8"/>
      <c r="J1633" s="8"/>
      <c r="K1633" s="8"/>
      <c r="L1633" s="8"/>
      <c r="M1633" s="8"/>
      <c r="N1633" s="8"/>
      <c r="O1633" s="8"/>
      <c r="P1633" s="8"/>
      <c r="Q1633" s="8"/>
      <c r="R1633" s="8"/>
      <c r="S1633" s="8"/>
      <c r="T1633" s="8"/>
      <c r="U1633" s="8"/>
      <c r="V1633" s="8"/>
      <c r="W1633" s="34"/>
      <c r="X1633" s="8"/>
      <c r="Y1633" s="8"/>
    </row>
    <row r="1634" spans="1:25" x14ac:dyDescent="0.25">
      <c r="A1634" s="8"/>
      <c r="B1634" s="8"/>
      <c r="C1634" s="8"/>
      <c r="D1634" s="8"/>
      <c r="E1634" s="29">
        <v>7680100</v>
      </c>
      <c r="F1634" s="30" t="s">
        <v>1570</v>
      </c>
      <c r="G1634" s="8"/>
      <c r="H1634" s="8"/>
      <c r="I1634" s="8"/>
      <c r="J1634" s="8"/>
      <c r="K1634" s="8"/>
      <c r="L1634" s="8"/>
      <c r="M1634" s="8"/>
      <c r="N1634" s="8"/>
      <c r="O1634" s="8"/>
      <c r="P1634" s="8"/>
      <c r="Q1634" s="8"/>
      <c r="R1634" s="8"/>
      <c r="S1634" s="8"/>
      <c r="T1634" s="8"/>
      <c r="U1634" s="8"/>
      <c r="V1634" s="8"/>
      <c r="W1634" s="34"/>
      <c r="X1634" s="8"/>
      <c r="Y1634" s="8"/>
    </row>
    <row r="1635" spans="1:25" x14ac:dyDescent="0.25">
      <c r="A1635" s="8"/>
      <c r="B1635" s="8"/>
      <c r="C1635" s="8"/>
      <c r="D1635" s="8"/>
      <c r="E1635" s="29">
        <v>7717100</v>
      </c>
      <c r="F1635" s="30" t="s">
        <v>1572</v>
      </c>
      <c r="G1635" s="8"/>
      <c r="H1635" s="8"/>
      <c r="I1635" s="8"/>
      <c r="J1635" s="8"/>
      <c r="K1635" s="8"/>
      <c r="L1635" s="8"/>
      <c r="M1635" s="8"/>
      <c r="N1635" s="8"/>
      <c r="O1635" s="8"/>
      <c r="P1635" s="8"/>
      <c r="Q1635" s="8"/>
      <c r="R1635" s="8"/>
      <c r="S1635" s="8"/>
      <c r="T1635" s="8"/>
      <c r="U1635" s="8"/>
      <c r="V1635" s="8"/>
      <c r="W1635" s="34"/>
      <c r="X1635" s="8"/>
      <c r="Y1635" s="8"/>
    </row>
    <row r="1636" spans="1:25" x14ac:dyDescent="0.25">
      <c r="A1636" s="8"/>
      <c r="B1636" s="8"/>
      <c r="C1636" s="8"/>
      <c r="D1636" s="8"/>
      <c r="E1636" s="29">
        <v>7718001</v>
      </c>
      <c r="F1636" s="30" t="s">
        <v>1573</v>
      </c>
      <c r="G1636" s="8"/>
      <c r="H1636" s="8"/>
      <c r="I1636" s="8"/>
      <c r="J1636" s="8"/>
      <c r="K1636" s="8"/>
      <c r="L1636" s="8"/>
      <c r="M1636" s="8"/>
      <c r="N1636" s="8"/>
      <c r="O1636" s="8"/>
      <c r="P1636" s="8"/>
      <c r="Q1636" s="8"/>
      <c r="R1636" s="8"/>
      <c r="S1636" s="8"/>
      <c r="T1636" s="8"/>
      <c r="U1636" s="8"/>
      <c r="V1636" s="8"/>
      <c r="W1636" s="34"/>
      <c r="X1636" s="8"/>
      <c r="Y1636" s="8"/>
    </row>
    <row r="1637" spans="1:25" x14ac:dyDescent="0.25">
      <c r="A1637" s="8"/>
      <c r="B1637" s="8"/>
      <c r="C1637" s="8"/>
      <c r="D1637" s="8"/>
      <c r="E1637" s="29">
        <v>7718100</v>
      </c>
      <c r="F1637" s="30" t="s">
        <v>1574</v>
      </c>
      <c r="G1637" s="8"/>
      <c r="H1637" s="8"/>
      <c r="I1637" s="8"/>
      <c r="J1637" s="8"/>
      <c r="K1637" s="8"/>
      <c r="L1637" s="8"/>
      <c r="M1637" s="8"/>
      <c r="N1637" s="8"/>
      <c r="O1637" s="8"/>
      <c r="P1637" s="8"/>
      <c r="Q1637" s="8"/>
      <c r="R1637" s="8"/>
      <c r="S1637" s="8"/>
      <c r="T1637" s="8"/>
      <c r="U1637" s="8"/>
      <c r="V1637" s="8"/>
      <c r="W1637" s="34"/>
      <c r="X1637" s="8"/>
      <c r="Y1637" s="8"/>
    </row>
    <row r="1638" spans="1:25" x14ac:dyDescent="0.25">
      <c r="A1638" s="8"/>
      <c r="B1638" s="8"/>
      <c r="C1638" s="8"/>
      <c r="D1638" s="8"/>
      <c r="E1638" s="29">
        <v>7718101</v>
      </c>
      <c r="F1638" s="30" t="s">
        <v>1575</v>
      </c>
      <c r="G1638" s="8"/>
      <c r="H1638" s="8"/>
      <c r="I1638" s="8"/>
      <c r="J1638" s="8"/>
      <c r="K1638" s="8"/>
      <c r="L1638" s="8"/>
      <c r="M1638" s="8"/>
      <c r="N1638" s="8"/>
      <c r="O1638" s="8"/>
      <c r="P1638" s="8"/>
      <c r="Q1638" s="8"/>
      <c r="R1638" s="8"/>
      <c r="S1638" s="8"/>
      <c r="T1638" s="8"/>
      <c r="U1638" s="8"/>
      <c r="V1638" s="8"/>
      <c r="W1638" s="34"/>
      <c r="X1638" s="8"/>
      <c r="Y1638" s="8"/>
    </row>
    <row r="1639" spans="1:25" x14ac:dyDescent="0.25">
      <c r="A1639" s="8"/>
      <c r="B1639" s="8"/>
      <c r="C1639" s="8"/>
      <c r="D1639" s="8"/>
      <c r="E1639" s="29">
        <v>7751100</v>
      </c>
      <c r="F1639" s="30" t="s">
        <v>1576</v>
      </c>
      <c r="G1639" s="8"/>
      <c r="H1639" s="8"/>
      <c r="I1639" s="8"/>
      <c r="J1639" s="8"/>
      <c r="K1639" s="8"/>
      <c r="L1639" s="8"/>
      <c r="M1639" s="8"/>
      <c r="N1639" s="8"/>
      <c r="O1639" s="8"/>
      <c r="P1639" s="8"/>
      <c r="Q1639" s="8"/>
      <c r="R1639" s="8"/>
      <c r="S1639" s="8"/>
      <c r="T1639" s="8"/>
      <c r="U1639" s="8"/>
      <c r="V1639" s="8"/>
      <c r="W1639" s="34"/>
      <c r="X1639" s="8"/>
      <c r="Y1639" s="8"/>
    </row>
    <row r="1640" spans="1:25" x14ac:dyDescent="0.25">
      <c r="A1640" s="8"/>
      <c r="B1640" s="8"/>
      <c r="C1640" s="8"/>
      <c r="D1640" s="8"/>
      <c r="E1640" s="29">
        <v>7752100</v>
      </c>
      <c r="F1640" s="30" t="s">
        <v>1577</v>
      </c>
      <c r="G1640" s="8"/>
      <c r="H1640" s="8"/>
      <c r="I1640" s="8"/>
      <c r="J1640" s="8"/>
      <c r="K1640" s="8"/>
      <c r="L1640" s="8"/>
      <c r="M1640" s="8"/>
      <c r="N1640" s="8"/>
      <c r="O1640" s="8"/>
      <c r="P1640" s="8"/>
      <c r="Q1640" s="8"/>
      <c r="R1640" s="8"/>
      <c r="S1640" s="8"/>
      <c r="T1640" s="8"/>
      <c r="U1640" s="8"/>
      <c r="V1640" s="8"/>
      <c r="W1640" s="34"/>
      <c r="X1640" s="8"/>
      <c r="Y1640" s="8"/>
    </row>
    <row r="1641" spans="1:25" x14ac:dyDescent="0.25">
      <c r="A1641" s="8"/>
      <c r="B1641" s="8"/>
      <c r="C1641" s="8"/>
      <c r="D1641" s="8"/>
      <c r="E1641" s="29">
        <v>7756100</v>
      </c>
      <c r="F1641" s="30" t="s">
        <v>1578</v>
      </c>
      <c r="G1641" s="8"/>
      <c r="H1641" s="8"/>
      <c r="I1641" s="8"/>
      <c r="J1641" s="8"/>
      <c r="K1641" s="8"/>
      <c r="L1641" s="8"/>
      <c r="M1641" s="8"/>
      <c r="N1641" s="8"/>
      <c r="O1641" s="8"/>
      <c r="P1641" s="8"/>
      <c r="Q1641" s="8"/>
      <c r="R1641" s="8"/>
      <c r="S1641" s="8"/>
      <c r="T1641" s="8"/>
      <c r="U1641" s="8"/>
      <c r="V1641" s="8"/>
      <c r="W1641" s="34"/>
      <c r="X1641" s="8"/>
      <c r="Y1641" s="8"/>
    </row>
    <row r="1642" spans="1:25" x14ac:dyDescent="0.25">
      <c r="A1642" s="8"/>
      <c r="B1642" s="8"/>
      <c r="C1642" s="8"/>
      <c r="D1642" s="8"/>
      <c r="E1642" s="29">
        <v>7756101</v>
      </c>
      <c r="F1642" s="30" t="s">
        <v>1579</v>
      </c>
      <c r="G1642" s="8"/>
      <c r="H1642" s="8"/>
      <c r="I1642" s="8"/>
      <c r="J1642" s="8"/>
      <c r="K1642" s="8"/>
      <c r="L1642" s="8"/>
      <c r="M1642" s="8"/>
      <c r="N1642" s="8"/>
      <c r="O1642" s="8"/>
      <c r="P1642" s="8"/>
      <c r="Q1642" s="8"/>
      <c r="R1642" s="8"/>
      <c r="S1642" s="8"/>
      <c r="T1642" s="8"/>
      <c r="U1642" s="8"/>
      <c r="V1642" s="8"/>
      <c r="W1642" s="34"/>
      <c r="X1642" s="8"/>
      <c r="Y1642" s="8"/>
    </row>
    <row r="1643" spans="1:25" x14ac:dyDescent="0.25">
      <c r="A1643" s="8"/>
      <c r="B1643" s="8"/>
      <c r="C1643" s="8"/>
      <c r="D1643" s="8"/>
      <c r="E1643" s="29">
        <v>7771100</v>
      </c>
      <c r="F1643" s="30" t="s">
        <v>1580</v>
      </c>
      <c r="G1643" s="8"/>
      <c r="H1643" s="8"/>
      <c r="I1643" s="8"/>
      <c r="J1643" s="8"/>
      <c r="K1643" s="8"/>
      <c r="L1643" s="8"/>
      <c r="M1643" s="8"/>
      <c r="N1643" s="8"/>
      <c r="O1643" s="8"/>
      <c r="P1643" s="8"/>
      <c r="Q1643" s="8"/>
      <c r="R1643" s="8"/>
      <c r="S1643" s="8"/>
      <c r="T1643" s="8"/>
      <c r="U1643" s="8"/>
      <c r="V1643" s="8"/>
      <c r="W1643" s="34"/>
      <c r="X1643" s="8"/>
      <c r="Y1643" s="8"/>
    </row>
    <row r="1644" spans="1:25" x14ac:dyDescent="0.25">
      <c r="A1644" s="8"/>
      <c r="B1644" s="8"/>
      <c r="C1644" s="8"/>
      <c r="D1644" s="8"/>
      <c r="E1644" s="29">
        <v>7788100</v>
      </c>
      <c r="F1644" s="30" t="s">
        <v>1581</v>
      </c>
      <c r="G1644" s="8"/>
      <c r="H1644" s="8"/>
      <c r="I1644" s="8"/>
      <c r="J1644" s="8"/>
      <c r="K1644" s="8"/>
      <c r="L1644" s="8"/>
      <c r="M1644" s="8"/>
      <c r="N1644" s="8"/>
      <c r="O1644" s="8"/>
      <c r="P1644" s="8"/>
      <c r="Q1644" s="8"/>
      <c r="R1644" s="8"/>
      <c r="S1644" s="8"/>
      <c r="T1644" s="8"/>
      <c r="U1644" s="8"/>
      <c r="V1644" s="8"/>
      <c r="W1644" s="34"/>
      <c r="X1644" s="8"/>
      <c r="Y1644" s="8"/>
    </row>
    <row r="1645" spans="1:25" x14ac:dyDescent="0.25">
      <c r="A1645" s="8"/>
      <c r="B1645" s="8"/>
      <c r="C1645" s="8"/>
      <c r="D1645" s="8"/>
      <c r="E1645" s="29">
        <v>7788101</v>
      </c>
      <c r="F1645" s="30" t="s">
        <v>1574</v>
      </c>
      <c r="G1645" s="8"/>
      <c r="H1645" s="8"/>
      <c r="I1645" s="8"/>
      <c r="J1645" s="8"/>
      <c r="K1645" s="8"/>
      <c r="L1645" s="8"/>
      <c r="M1645" s="8"/>
      <c r="N1645" s="8"/>
      <c r="O1645" s="8"/>
      <c r="P1645" s="8"/>
      <c r="Q1645" s="8"/>
      <c r="R1645" s="8"/>
      <c r="S1645" s="8"/>
      <c r="T1645" s="8"/>
      <c r="U1645" s="8"/>
      <c r="V1645" s="8"/>
      <c r="W1645" s="34"/>
      <c r="X1645" s="8"/>
      <c r="Y1645" s="8"/>
    </row>
    <row r="1646" spans="1:25" x14ac:dyDescent="0.25">
      <c r="A1646" s="8"/>
      <c r="B1646" s="8"/>
      <c r="C1646" s="8"/>
      <c r="D1646" s="8"/>
      <c r="E1646" s="29">
        <v>7788102</v>
      </c>
      <c r="F1646" s="30" t="s">
        <v>1575</v>
      </c>
      <c r="G1646" s="8"/>
      <c r="H1646" s="8"/>
      <c r="I1646" s="8"/>
      <c r="J1646" s="8"/>
      <c r="K1646" s="8"/>
      <c r="L1646" s="8"/>
      <c r="M1646" s="8"/>
      <c r="N1646" s="8"/>
      <c r="O1646" s="8"/>
      <c r="P1646" s="8"/>
      <c r="Q1646" s="8"/>
      <c r="R1646" s="8"/>
      <c r="S1646" s="8"/>
      <c r="T1646" s="8"/>
      <c r="U1646" s="8"/>
      <c r="V1646" s="8"/>
      <c r="W1646" s="34"/>
      <c r="X1646" s="8"/>
      <c r="Y1646" s="8"/>
    </row>
    <row r="1647" spans="1:25" x14ac:dyDescent="0.25">
      <c r="A1647" s="8"/>
      <c r="B1647" s="8"/>
      <c r="C1647" s="8"/>
      <c r="D1647" s="8"/>
      <c r="E1647" s="29">
        <v>7811100</v>
      </c>
      <c r="F1647" s="30" t="s">
        <v>1582</v>
      </c>
      <c r="G1647" s="8"/>
      <c r="H1647" s="8"/>
      <c r="I1647" s="8"/>
      <c r="J1647" s="8"/>
      <c r="K1647" s="8"/>
      <c r="L1647" s="8"/>
      <c r="M1647" s="8"/>
      <c r="N1647" s="8"/>
      <c r="O1647" s="8"/>
      <c r="P1647" s="8"/>
      <c r="Q1647" s="8"/>
      <c r="R1647" s="8"/>
      <c r="S1647" s="8"/>
      <c r="T1647" s="8"/>
      <c r="U1647" s="8"/>
      <c r="V1647" s="8"/>
      <c r="W1647" s="34"/>
      <c r="X1647" s="8"/>
      <c r="Y1647" s="8"/>
    </row>
    <row r="1648" spans="1:25" x14ac:dyDescent="0.25">
      <c r="A1648" s="8"/>
      <c r="B1648" s="8"/>
      <c r="C1648" s="8"/>
      <c r="D1648" s="8"/>
      <c r="E1648" s="29">
        <v>7812100</v>
      </c>
      <c r="F1648" s="30" t="s">
        <v>1583</v>
      </c>
      <c r="G1648" s="8"/>
      <c r="H1648" s="8"/>
      <c r="I1648" s="8"/>
      <c r="J1648" s="8"/>
      <c r="K1648" s="8"/>
      <c r="L1648" s="8"/>
      <c r="M1648" s="8"/>
      <c r="N1648" s="8"/>
      <c r="O1648" s="8"/>
      <c r="P1648" s="8"/>
      <c r="Q1648" s="8"/>
      <c r="R1648" s="8"/>
      <c r="S1648" s="8"/>
      <c r="T1648" s="8"/>
      <c r="U1648" s="8"/>
      <c r="V1648" s="8"/>
      <c r="W1648" s="34"/>
      <c r="X1648" s="8"/>
      <c r="Y1648" s="8"/>
    </row>
    <row r="1649" spans="1:25" x14ac:dyDescent="0.25">
      <c r="A1649" s="8"/>
      <c r="B1649" s="8"/>
      <c r="C1649" s="8"/>
      <c r="D1649" s="8"/>
      <c r="E1649" s="29">
        <v>7815100</v>
      </c>
      <c r="F1649" s="30" t="s">
        <v>1584</v>
      </c>
      <c r="G1649" s="8"/>
      <c r="H1649" s="8"/>
      <c r="I1649" s="8"/>
      <c r="J1649" s="8"/>
      <c r="K1649" s="8"/>
      <c r="L1649" s="8"/>
      <c r="M1649" s="8"/>
      <c r="N1649" s="8"/>
      <c r="O1649" s="8"/>
      <c r="P1649" s="8"/>
      <c r="Q1649" s="8"/>
      <c r="R1649" s="8"/>
      <c r="S1649" s="8"/>
      <c r="T1649" s="8"/>
      <c r="U1649" s="8"/>
      <c r="V1649" s="8"/>
      <c r="W1649" s="34"/>
      <c r="X1649" s="8"/>
      <c r="Y1649" s="8"/>
    </row>
    <row r="1650" spans="1:25" x14ac:dyDescent="0.25">
      <c r="A1650" s="8"/>
      <c r="B1650" s="8"/>
      <c r="C1650" s="8"/>
      <c r="D1650" s="8"/>
      <c r="E1650" s="29">
        <v>7815101</v>
      </c>
      <c r="F1650" s="30" t="s">
        <v>1585</v>
      </c>
      <c r="G1650" s="8"/>
      <c r="H1650" s="8"/>
      <c r="I1650" s="8"/>
      <c r="J1650" s="8"/>
      <c r="K1650" s="8"/>
      <c r="L1650" s="8"/>
      <c r="M1650" s="8"/>
      <c r="N1650" s="8"/>
      <c r="O1650" s="8"/>
      <c r="P1650" s="8"/>
      <c r="Q1650" s="8"/>
      <c r="R1650" s="8"/>
      <c r="S1650" s="8"/>
      <c r="T1650" s="8"/>
      <c r="U1650" s="8"/>
      <c r="V1650" s="8"/>
      <c r="W1650" s="34"/>
      <c r="X1650" s="8"/>
      <c r="Y1650" s="8"/>
    </row>
    <row r="1651" spans="1:25" x14ac:dyDescent="0.25">
      <c r="A1651" s="8"/>
      <c r="B1651" s="8"/>
      <c r="C1651" s="8"/>
      <c r="D1651" s="8"/>
      <c r="E1651" s="29">
        <v>7815102</v>
      </c>
      <c r="F1651" s="30" t="s">
        <v>1586</v>
      </c>
      <c r="G1651" s="8"/>
      <c r="H1651" s="8"/>
      <c r="I1651" s="8"/>
      <c r="J1651" s="8"/>
      <c r="K1651" s="8"/>
      <c r="L1651" s="8"/>
      <c r="M1651" s="8"/>
      <c r="N1651" s="8"/>
      <c r="O1651" s="8"/>
      <c r="P1651" s="8"/>
      <c r="Q1651" s="8"/>
      <c r="R1651" s="8"/>
      <c r="S1651" s="8"/>
      <c r="T1651" s="8"/>
      <c r="U1651" s="8"/>
      <c r="V1651" s="8"/>
      <c r="W1651" s="34"/>
      <c r="X1651" s="8"/>
      <c r="Y1651" s="8"/>
    </row>
    <row r="1652" spans="1:25" x14ac:dyDescent="0.25">
      <c r="A1652" s="8"/>
      <c r="B1652" s="8"/>
      <c r="C1652" s="8"/>
      <c r="D1652" s="8"/>
      <c r="E1652" s="29">
        <v>7815103</v>
      </c>
      <c r="F1652" s="30" t="s">
        <v>1587</v>
      </c>
      <c r="G1652" s="8"/>
      <c r="H1652" s="8"/>
      <c r="I1652" s="8"/>
      <c r="J1652" s="8"/>
      <c r="K1652" s="8"/>
      <c r="L1652" s="8"/>
      <c r="M1652" s="8"/>
      <c r="N1652" s="8"/>
      <c r="O1652" s="8"/>
      <c r="P1652" s="8"/>
      <c r="Q1652" s="8"/>
      <c r="R1652" s="8"/>
      <c r="S1652" s="8"/>
      <c r="T1652" s="8"/>
      <c r="U1652" s="8"/>
      <c r="V1652" s="8"/>
      <c r="W1652" s="34"/>
      <c r="X1652" s="8"/>
      <c r="Y1652" s="8"/>
    </row>
    <row r="1653" spans="1:25" x14ac:dyDescent="0.25">
      <c r="A1653" s="8"/>
      <c r="B1653" s="8"/>
      <c r="C1653" s="8"/>
      <c r="D1653" s="8"/>
      <c r="E1653" s="29">
        <v>7815104</v>
      </c>
      <c r="F1653" s="30" t="s">
        <v>1588</v>
      </c>
      <c r="G1653" s="8"/>
      <c r="H1653" s="8"/>
      <c r="I1653" s="8"/>
      <c r="J1653" s="8"/>
      <c r="K1653" s="8"/>
      <c r="L1653" s="8"/>
      <c r="M1653" s="8"/>
      <c r="N1653" s="8"/>
      <c r="O1653" s="8"/>
      <c r="P1653" s="8"/>
      <c r="Q1653" s="8"/>
      <c r="R1653" s="8"/>
      <c r="S1653" s="8"/>
      <c r="T1653" s="8"/>
      <c r="U1653" s="8"/>
      <c r="V1653" s="8"/>
      <c r="W1653" s="34"/>
      <c r="X1653" s="8"/>
      <c r="Y1653" s="8"/>
    </row>
    <row r="1654" spans="1:25" x14ac:dyDescent="0.25">
      <c r="A1654" s="8"/>
      <c r="B1654" s="8"/>
      <c r="C1654" s="8"/>
      <c r="D1654" s="8"/>
      <c r="E1654" s="29">
        <v>7815105</v>
      </c>
      <c r="F1654" s="30" t="s">
        <v>1589</v>
      </c>
      <c r="G1654" s="8"/>
      <c r="H1654" s="8"/>
      <c r="I1654" s="8"/>
      <c r="J1654" s="8"/>
      <c r="K1654" s="8"/>
      <c r="L1654" s="8"/>
      <c r="M1654" s="8"/>
      <c r="N1654" s="8"/>
      <c r="O1654" s="8"/>
      <c r="P1654" s="8"/>
      <c r="Q1654" s="8"/>
      <c r="R1654" s="8"/>
      <c r="S1654" s="8"/>
      <c r="T1654" s="8"/>
      <c r="U1654" s="8"/>
      <c r="V1654" s="8"/>
      <c r="W1654" s="34"/>
      <c r="X1654" s="8"/>
      <c r="Y1654" s="8"/>
    </row>
    <row r="1655" spans="1:25" x14ac:dyDescent="0.25">
      <c r="A1655" s="8"/>
      <c r="B1655" s="8"/>
      <c r="C1655" s="8"/>
      <c r="D1655" s="8"/>
      <c r="E1655" s="29">
        <v>7815107</v>
      </c>
      <c r="F1655" s="30" t="s">
        <v>1590</v>
      </c>
      <c r="G1655" s="8"/>
      <c r="H1655" s="8"/>
      <c r="I1655" s="8"/>
      <c r="J1655" s="8"/>
      <c r="K1655" s="8"/>
      <c r="L1655" s="8"/>
      <c r="M1655" s="8"/>
      <c r="N1655" s="8"/>
      <c r="O1655" s="8"/>
      <c r="P1655" s="8"/>
      <c r="Q1655" s="8"/>
      <c r="R1655" s="8"/>
      <c r="S1655" s="8"/>
      <c r="T1655" s="8"/>
      <c r="U1655" s="8"/>
      <c r="V1655" s="8"/>
      <c r="W1655" s="34"/>
      <c r="X1655" s="8"/>
      <c r="Y1655" s="8"/>
    </row>
    <row r="1656" spans="1:25" x14ac:dyDescent="0.25">
      <c r="A1656" s="8"/>
      <c r="B1656" s="8"/>
      <c r="C1656" s="8"/>
      <c r="D1656" s="8"/>
      <c r="E1656" s="29">
        <v>7815170</v>
      </c>
      <c r="F1656" s="30" t="s">
        <v>227</v>
      </c>
      <c r="G1656" s="8"/>
      <c r="H1656" s="8"/>
      <c r="I1656" s="8"/>
      <c r="J1656" s="8"/>
      <c r="K1656" s="8"/>
      <c r="L1656" s="8"/>
      <c r="M1656" s="8"/>
      <c r="N1656" s="8"/>
      <c r="O1656" s="8"/>
      <c r="P1656" s="8"/>
      <c r="Q1656" s="8"/>
      <c r="R1656" s="8"/>
      <c r="S1656" s="8"/>
      <c r="T1656" s="8"/>
      <c r="U1656" s="8"/>
      <c r="V1656" s="8"/>
      <c r="W1656" s="34"/>
      <c r="X1656" s="8"/>
      <c r="Y1656" s="8"/>
    </row>
    <row r="1657" spans="1:25" x14ac:dyDescent="0.25">
      <c r="A1657" s="8"/>
      <c r="B1657" s="8"/>
      <c r="C1657" s="8"/>
      <c r="D1657" s="8"/>
      <c r="E1657" s="29">
        <v>7816100</v>
      </c>
      <c r="F1657" s="30" t="s">
        <v>1591</v>
      </c>
      <c r="G1657" s="8"/>
      <c r="H1657" s="8"/>
      <c r="I1657" s="8"/>
      <c r="J1657" s="8"/>
      <c r="K1657" s="8"/>
      <c r="L1657" s="8"/>
      <c r="M1657" s="8"/>
      <c r="N1657" s="8"/>
      <c r="O1657" s="8"/>
      <c r="P1657" s="8"/>
      <c r="Q1657" s="8"/>
      <c r="R1657" s="8"/>
      <c r="S1657" s="8"/>
      <c r="T1657" s="8"/>
      <c r="U1657" s="8"/>
      <c r="V1657" s="8"/>
      <c r="W1657" s="34"/>
      <c r="X1657" s="8"/>
      <c r="Y1657" s="8"/>
    </row>
    <row r="1658" spans="1:25" x14ac:dyDescent="0.25">
      <c r="A1658" s="8"/>
      <c r="B1658" s="8"/>
      <c r="C1658" s="8"/>
      <c r="D1658" s="8"/>
      <c r="E1658" s="29">
        <v>7816101</v>
      </c>
      <c r="F1658" s="30" t="s">
        <v>1592</v>
      </c>
      <c r="G1658" s="8"/>
      <c r="H1658" s="8"/>
      <c r="I1658" s="8"/>
      <c r="J1658" s="8"/>
      <c r="K1658" s="8"/>
      <c r="L1658" s="8"/>
      <c r="M1658" s="8"/>
      <c r="N1658" s="8"/>
      <c r="O1658" s="8"/>
      <c r="P1658" s="8"/>
      <c r="Q1658" s="8"/>
      <c r="R1658" s="8"/>
      <c r="S1658" s="8"/>
      <c r="T1658" s="8"/>
      <c r="U1658" s="8"/>
      <c r="V1658" s="8"/>
      <c r="W1658" s="34"/>
      <c r="X1658" s="8"/>
      <c r="Y1658" s="8"/>
    </row>
    <row r="1659" spans="1:25" x14ac:dyDescent="0.25">
      <c r="A1659" s="8"/>
      <c r="B1659" s="8"/>
      <c r="C1659" s="8"/>
      <c r="D1659" s="8"/>
      <c r="E1659" s="29">
        <v>7816102</v>
      </c>
      <c r="F1659" s="30" t="s">
        <v>1593</v>
      </c>
      <c r="G1659" s="8"/>
      <c r="H1659" s="8"/>
      <c r="I1659" s="8"/>
      <c r="J1659" s="8"/>
      <c r="K1659" s="8"/>
      <c r="L1659" s="8"/>
      <c r="M1659" s="8"/>
      <c r="N1659" s="8"/>
      <c r="O1659" s="8"/>
      <c r="P1659" s="8"/>
      <c r="Q1659" s="8"/>
      <c r="R1659" s="8"/>
      <c r="S1659" s="8"/>
      <c r="T1659" s="8"/>
      <c r="U1659" s="8"/>
      <c r="V1659" s="8"/>
      <c r="W1659" s="34"/>
      <c r="X1659" s="8"/>
      <c r="Y1659" s="8"/>
    </row>
    <row r="1660" spans="1:25" x14ac:dyDescent="0.25">
      <c r="A1660" s="8"/>
      <c r="B1660" s="8"/>
      <c r="C1660" s="8"/>
      <c r="D1660" s="8"/>
      <c r="E1660" s="29">
        <v>7816103</v>
      </c>
      <c r="F1660" s="30" t="s">
        <v>1594</v>
      </c>
      <c r="G1660" s="8"/>
      <c r="H1660" s="8"/>
      <c r="I1660" s="8"/>
      <c r="J1660" s="8"/>
      <c r="K1660" s="8"/>
      <c r="L1660" s="8"/>
      <c r="M1660" s="8"/>
      <c r="N1660" s="8"/>
      <c r="O1660" s="8"/>
      <c r="P1660" s="8"/>
      <c r="Q1660" s="8"/>
      <c r="R1660" s="8"/>
      <c r="S1660" s="8"/>
      <c r="T1660" s="8"/>
      <c r="U1660" s="8"/>
      <c r="V1660" s="8"/>
      <c r="W1660" s="34"/>
      <c r="X1660" s="8"/>
      <c r="Y1660" s="8"/>
    </row>
    <row r="1661" spans="1:25" x14ac:dyDescent="0.25">
      <c r="A1661" s="8"/>
      <c r="B1661" s="8"/>
      <c r="C1661" s="8"/>
      <c r="D1661" s="8"/>
      <c r="E1661" s="29">
        <v>7816120</v>
      </c>
      <c r="F1661" s="30" t="s">
        <v>1595</v>
      </c>
      <c r="G1661" s="8"/>
      <c r="H1661" s="8"/>
      <c r="I1661" s="8"/>
      <c r="J1661" s="8"/>
      <c r="K1661" s="8"/>
      <c r="L1661" s="8"/>
      <c r="M1661" s="8"/>
      <c r="N1661" s="8"/>
      <c r="O1661" s="8"/>
      <c r="P1661" s="8"/>
      <c r="Q1661" s="8"/>
      <c r="R1661" s="8"/>
      <c r="S1661" s="8"/>
      <c r="T1661" s="8"/>
      <c r="U1661" s="8"/>
      <c r="V1661" s="8"/>
      <c r="W1661" s="34"/>
      <c r="X1661" s="8"/>
      <c r="Y1661" s="8"/>
    </row>
    <row r="1662" spans="1:25" x14ac:dyDescent="0.25">
      <c r="A1662" s="8"/>
      <c r="B1662" s="8"/>
      <c r="C1662" s="8"/>
      <c r="D1662" s="8"/>
      <c r="E1662" s="29">
        <v>7817100</v>
      </c>
      <c r="F1662" s="30" t="s">
        <v>1596</v>
      </c>
      <c r="G1662" s="8"/>
      <c r="H1662" s="8"/>
      <c r="I1662" s="8"/>
      <c r="J1662" s="8"/>
      <c r="K1662" s="8"/>
      <c r="L1662" s="8"/>
      <c r="M1662" s="8"/>
      <c r="N1662" s="8"/>
      <c r="O1662" s="8"/>
      <c r="P1662" s="8"/>
      <c r="Q1662" s="8"/>
      <c r="R1662" s="8"/>
      <c r="S1662" s="8"/>
      <c r="T1662" s="8"/>
      <c r="U1662" s="8"/>
      <c r="V1662" s="8"/>
      <c r="W1662" s="34"/>
      <c r="X1662" s="8"/>
      <c r="Y1662" s="8"/>
    </row>
    <row r="1663" spans="1:25" x14ac:dyDescent="0.25">
      <c r="A1663" s="8"/>
      <c r="B1663" s="8"/>
      <c r="C1663" s="8"/>
      <c r="D1663" s="8"/>
      <c r="E1663" s="29">
        <v>7817101</v>
      </c>
      <c r="F1663" s="30" t="s">
        <v>1597</v>
      </c>
      <c r="G1663" s="8"/>
      <c r="H1663" s="8"/>
      <c r="I1663" s="8"/>
      <c r="J1663" s="8"/>
      <c r="K1663" s="8"/>
      <c r="L1663" s="8"/>
      <c r="M1663" s="8"/>
      <c r="N1663" s="8"/>
      <c r="O1663" s="8"/>
      <c r="P1663" s="8"/>
      <c r="Q1663" s="8"/>
      <c r="R1663" s="8"/>
      <c r="S1663" s="8"/>
      <c r="T1663" s="8"/>
      <c r="U1663" s="8"/>
      <c r="V1663" s="8"/>
      <c r="W1663" s="34"/>
      <c r="X1663" s="8"/>
      <c r="Y1663" s="8"/>
    </row>
    <row r="1664" spans="1:25" x14ac:dyDescent="0.25">
      <c r="A1664" s="8"/>
      <c r="B1664" s="8"/>
      <c r="C1664" s="8"/>
      <c r="D1664" s="8"/>
      <c r="E1664" s="29">
        <v>7817102</v>
      </c>
      <c r="F1664" s="30" t="s">
        <v>1597</v>
      </c>
      <c r="G1664" s="8"/>
      <c r="H1664" s="8"/>
      <c r="I1664" s="8"/>
      <c r="J1664" s="8"/>
      <c r="K1664" s="8"/>
      <c r="L1664" s="8"/>
      <c r="M1664" s="8"/>
      <c r="N1664" s="8"/>
      <c r="O1664" s="8"/>
      <c r="P1664" s="8"/>
      <c r="Q1664" s="8"/>
      <c r="R1664" s="8"/>
      <c r="S1664" s="8"/>
      <c r="T1664" s="8"/>
      <c r="U1664" s="8"/>
      <c r="V1664" s="8"/>
      <c r="W1664" s="34"/>
      <c r="X1664" s="8"/>
      <c r="Y1664" s="8"/>
    </row>
    <row r="1665" spans="1:25" x14ac:dyDescent="0.25">
      <c r="A1665" s="8"/>
      <c r="B1665" s="8"/>
      <c r="C1665" s="8"/>
      <c r="D1665" s="8"/>
      <c r="E1665" s="29">
        <v>7817103</v>
      </c>
      <c r="F1665" s="30" t="s">
        <v>271</v>
      </c>
      <c r="G1665" s="8"/>
      <c r="H1665" s="8"/>
      <c r="I1665" s="8"/>
      <c r="J1665" s="8"/>
      <c r="K1665" s="8"/>
      <c r="L1665" s="8"/>
      <c r="M1665" s="8"/>
      <c r="N1665" s="8"/>
      <c r="O1665" s="8"/>
      <c r="P1665" s="8"/>
      <c r="Q1665" s="8"/>
      <c r="R1665" s="8"/>
      <c r="S1665" s="8"/>
      <c r="T1665" s="8"/>
      <c r="U1665" s="8"/>
      <c r="V1665" s="8"/>
      <c r="W1665" s="34"/>
      <c r="X1665" s="8"/>
      <c r="Y1665" s="8"/>
    </row>
    <row r="1666" spans="1:25" x14ac:dyDescent="0.25">
      <c r="A1666" s="8"/>
      <c r="B1666" s="8"/>
      <c r="C1666" s="8"/>
      <c r="D1666" s="8"/>
      <c r="E1666" s="29">
        <v>7817104</v>
      </c>
      <c r="F1666" s="30" t="s">
        <v>272</v>
      </c>
      <c r="G1666" s="8"/>
      <c r="H1666" s="8"/>
      <c r="I1666" s="8"/>
      <c r="J1666" s="8"/>
      <c r="K1666" s="8"/>
      <c r="L1666" s="8"/>
      <c r="M1666" s="8"/>
      <c r="N1666" s="8"/>
      <c r="O1666" s="8"/>
      <c r="P1666" s="8"/>
      <c r="Q1666" s="8"/>
      <c r="R1666" s="8"/>
      <c r="S1666" s="8"/>
      <c r="T1666" s="8"/>
      <c r="U1666" s="8"/>
      <c r="V1666" s="8"/>
      <c r="W1666" s="34"/>
      <c r="X1666" s="8"/>
      <c r="Y1666" s="8"/>
    </row>
    <row r="1667" spans="1:25" x14ac:dyDescent="0.25">
      <c r="A1667" s="8"/>
      <c r="B1667" s="8"/>
      <c r="C1667" s="8"/>
      <c r="D1667" s="8"/>
      <c r="E1667" s="29">
        <v>7817105</v>
      </c>
      <c r="F1667" s="30" t="s">
        <v>273</v>
      </c>
      <c r="G1667" s="8"/>
      <c r="H1667" s="8"/>
      <c r="I1667" s="8"/>
      <c r="J1667" s="8"/>
      <c r="K1667" s="8"/>
      <c r="L1667" s="8"/>
      <c r="M1667" s="8"/>
      <c r="N1667" s="8"/>
      <c r="O1667" s="8"/>
      <c r="P1667" s="8"/>
      <c r="Q1667" s="8"/>
      <c r="R1667" s="8"/>
      <c r="S1667" s="8"/>
      <c r="T1667" s="8"/>
      <c r="U1667" s="8"/>
      <c r="V1667" s="8"/>
      <c r="W1667" s="34"/>
      <c r="X1667" s="8"/>
      <c r="Y1667" s="8"/>
    </row>
    <row r="1668" spans="1:25" x14ac:dyDescent="0.25">
      <c r="A1668" s="8"/>
      <c r="B1668" s="8"/>
      <c r="C1668" s="8"/>
      <c r="D1668" s="8"/>
      <c r="E1668" s="29">
        <v>7817106</v>
      </c>
      <c r="F1668" s="30" t="s">
        <v>274</v>
      </c>
      <c r="G1668" s="8"/>
      <c r="H1668" s="8"/>
      <c r="I1668" s="8"/>
      <c r="J1668" s="8"/>
      <c r="K1668" s="8"/>
      <c r="L1668" s="8"/>
      <c r="M1668" s="8"/>
      <c r="N1668" s="8"/>
      <c r="O1668" s="8"/>
      <c r="P1668" s="8"/>
      <c r="Q1668" s="8"/>
      <c r="R1668" s="8"/>
      <c r="S1668" s="8"/>
      <c r="T1668" s="8"/>
      <c r="U1668" s="8"/>
      <c r="V1668" s="8"/>
      <c r="W1668" s="34"/>
      <c r="X1668" s="8"/>
      <c r="Y1668" s="8"/>
    </row>
    <row r="1669" spans="1:25" x14ac:dyDescent="0.25">
      <c r="A1669" s="8"/>
      <c r="B1669" s="8"/>
      <c r="C1669" s="8"/>
      <c r="D1669" s="8"/>
      <c r="E1669" s="29">
        <v>7817107</v>
      </c>
      <c r="F1669" s="30" t="s">
        <v>1598</v>
      </c>
      <c r="G1669" s="8"/>
      <c r="H1669" s="8"/>
      <c r="I1669" s="8"/>
      <c r="J1669" s="8"/>
      <c r="K1669" s="8"/>
      <c r="L1669" s="8"/>
      <c r="M1669" s="8"/>
      <c r="N1669" s="8"/>
      <c r="O1669" s="8"/>
      <c r="P1669" s="8"/>
      <c r="Q1669" s="8"/>
      <c r="R1669" s="8"/>
      <c r="S1669" s="8"/>
      <c r="T1669" s="8"/>
      <c r="U1669" s="8"/>
      <c r="V1669" s="8"/>
      <c r="W1669" s="34"/>
      <c r="X1669" s="8"/>
      <c r="Y1669" s="8"/>
    </row>
    <row r="1670" spans="1:25" x14ac:dyDescent="0.25">
      <c r="A1670" s="8"/>
      <c r="B1670" s="8"/>
      <c r="C1670" s="8"/>
      <c r="D1670" s="8"/>
      <c r="E1670" s="29">
        <v>7817108</v>
      </c>
      <c r="F1670" s="30" t="s">
        <v>276</v>
      </c>
      <c r="G1670" s="8"/>
      <c r="H1670" s="8"/>
      <c r="I1670" s="8"/>
      <c r="J1670" s="8"/>
      <c r="K1670" s="8"/>
      <c r="L1670" s="8"/>
      <c r="M1670" s="8"/>
      <c r="N1670" s="8"/>
      <c r="O1670" s="8"/>
      <c r="P1670" s="8"/>
      <c r="Q1670" s="8"/>
      <c r="R1670" s="8"/>
      <c r="S1670" s="8"/>
      <c r="T1670" s="8"/>
      <c r="U1670" s="8"/>
      <c r="V1670" s="8"/>
      <c r="W1670" s="34"/>
      <c r="X1670" s="8"/>
      <c r="Y1670" s="8"/>
    </row>
    <row r="1671" spans="1:25" x14ac:dyDescent="0.25">
      <c r="A1671" s="8"/>
      <c r="B1671" s="8"/>
      <c r="C1671" s="8"/>
      <c r="D1671" s="8"/>
      <c r="E1671" s="29">
        <v>7817109</v>
      </c>
      <c r="F1671" s="30" t="s">
        <v>1599</v>
      </c>
      <c r="G1671" s="8"/>
      <c r="H1671" s="8"/>
      <c r="I1671" s="8"/>
      <c r="J1671" s="8"/>
      <c r="K1671" s="8"/>
      <c r="L1671" s="8"/>
      <c r="M1671" s="8"/>
      <c r="N1671" s="8"/>
      <c r="O1671" s="8"/>
      <c r="P1671" s="8"/>
      <c r="Q1671" s="8"/>
      <c r="R1671" s="8"/>
      <c r="S1671" s="8"/>
      <c r="T1671" s="8"/>
      <c r="U1671" s="8"/>
      <c r="V1671" s="8"/>
      <c r="W1671" s="34"/>
      <c r="X1671" s="8"/>
      <c r="Y1671" s="8"/>
    </row>
    <row r="1672" spans="1:25" x14ac:dyDescent="0.25">
      <c r="A1672" s="8"/>
      <c r="B1672" s="8"/>
      <c r="C1672" s="8"/>
      <c r="D1672" s="8"/>
      <c r="E1672" s="29">
        <v>7818001</v>
      </c>
      <c r="F1672" s="30" t="s">
        <v>1600</v>
      </c>
      <c r="G1672" s="8"/>
      <c r="H1672" s="8"/>
      <c r="I1672" s="8"/>
      <c r="J1672" s="8"/>
      <c r="K1672" s="8"/>
      <c r="L1672" s="8"/>
      <c r="M1672" s="8"/>
      <c r="N1672" s="8"/>
      <c r="O1672" s="8"/>
      <c r="P1672" s="8"/>
      <c r="Q1672" s="8"/>
      <c r="R1672" s="8"/>
      <c r="S1672" s="8"/>
      <c r="T1672" s="8"/>
      <c r="U1672" s="8"/>
      <c r="V1672" s="8"/>
      <c r="W1672" s="34"/>
      <c r="X1672" s="8"/>
      <c r="Y1672" s="8"/>
    </row>
    <row r="1673" spans="1:25" x14ac:dyDescent="0.25">
      <c r="A1673" s="8"/>
      <c r="B1673" s="8"/>
      <c r="C1673" s="8"/>
      <c r="D1673" s="8"/>
      <c r="E1673" s="29">
        <v>7818100</v>
      </c>
      <c r="F1673" s="30" t="s">
        <v>1601</v>
      </c>
      <c r="G1673" s="8"/>
      <c r="H1673" s="8"/>
      <c r="I1673" s="8"/>
      <c r="J1673" s="8"/>
      <c r="K1673" s="8"/>
      <c r="L1673" s="8"/>
      <c r="M1673" s="8"/>
      <c r="N1673" s="8"/>
      <c r="O1673" s="8"/>
      <c r="P1673" s="8"/>
      <c r="Q1673" s="8"/>
      <c r="R1673" s="8"/>
      <c r="S1673" s="8"/>
      <c r="T1673" s="8"/>
      <c r="U1673" s="8"/>
      <c r="V1673" s="8"/>
      <c r="W1673" s="34"/>
      <c r="X1673" s="8"/>
      <c r="Y1673" s="8"/>
    </row>
    <row r="1674" spans="1:25" x14ac:dyDescent="0.25">
      <c r="A1674" s="8"/>
      <c r="B1674" s="8"/>
      <c r="C1674" s="8"/>
      <c r="D1674" s="8"/>
      <c r="E1674" s="29">
        <v>7865100</v>
      </c>
      <c r="F1674" s="30" t="s">
        <v>1602</v>
      </c>
      <c r="G1674" s="8"/>
      <c r="H1674" s="8"/>
      <c r="I1674" s="8"/>
      <c r="J1674" s="8"/>
      <c r="K1674" s="8"/>
      <c r="L1674" s="8"/>
      <c r="M1674" s="8"/>
      <c r="N1674" s="8"/>
      <c r="O1674" s="8"/>
      <c r="P1674" s="8"/>
      <c r="Q1674" s="8"/>
      <c r="R1674" s="8"/>
      <c r="S1674" s="8"/>
      <c r="T1674" s="8"/>
      <c r="U1674" s="8"/>
      <c r="V1674" s="8"/>
      <c r="W1674" s="34"/>
      <c r="X1674" s="8"/>
      <c r="Y1674" s="8"/>
    </row>
    <row r="1675" spans="1:25" x14ac:dyDescent="0.25">
      <c r="A1675" s="8"/>
      <c r="B1675" s="8"/>
      <c r="C1675" s="8"/>
      <c r="D1675" s="8"/>
      <c r="E1675" s="29">
        <v>7866100</v>
      </c>
      <c r="F1675" s="30" t="s">
        <v>1603</v>
      </c>
      <c r="G1675" s="8"/>
      <c r="H1675" s="8"/>
      <c r="I1675" s="8"/>
      <c r="J1675" s="8"/>
      <c r="K1675" s="8"/>
      <c r="L1675" s="8"/>
      <c r="M1675" s="8"/>
      <c r="N1675" s="8"/>
      <c r="O1675" s="8"/>
      <c r="P1675" s="8"/>
      <c r="Q1675" s="8"/>
      <c r="R1675" s="8"/>
      <c r="S1675" s="8"/>
      <c r="T1675" s="8"/>
      <c r="U1675" s="8"/>
      <c r="V1675" s="8"/>
      <c r="W1675" s="34"/>
      <c r="X1675" s="8"/>
      <c r="Y1675" s="8"/>
    </row>
    <row r="1676" spans="1:25" x14ac:dyDescent="0.25">
      <c r="A1676" s="8"/>
      <c r="B1676" s="8"/>
      <c r="C1676" s="8"/>
      <c r="D1676" s="8"/>
      <c r="E1676" s="29">
        <v>7866101</v>
      </c>
      <c r="F1676" s="30" t="s">
        <v>1604</v>
      </c>
      <c r="G1676" s="8"/>
      <c r="H1676" s="8"/>
      <c r="I1676" s="8"/>
      <c r="J1676" s="8"/>
      <c r="K1676" s="8"/>
      <c r="L1676" s="8"/>
      <c r="M1676" s="8"/>
      <c r="N1676" s="8"/>
      <c r="O1676" s="8"/>
      <c r="P1676" s="8"/>
      <c r="Q1676" s="8"/>
      <c r="R1676" s="8"/>
      <c r="S1676" s="8"/>
      <c r="T1676" s="8"/>
      <c r="U1676" s="8"/>
      <c r="V1676" s="8"/>
      <c r="W1676" s="34"/>
      <c r="X1676" s="8"/>
      <c r="Y1676" s="8"/>
    </row>
    <row r="1677" spans="1:25" x14ac:dyDescent="0.25">
      <c r="A1677" s="8"/>
      <c r="B1677" s="8"/>
      <c r="C1677" s="8"/>
      <c r="D1677" s="8"/>
      <c r="E1677" s="29">
        <v>7866103</v>
      </c>
      <c r="F1677" s="30" t="s">
        <v>1605</v>
      </c>
      <c r="G1677" s="8"/>
      <c r="H1677" s="8"/>
      <c r="I1677" s="8"/>
      <c r="J1677" s="8"/>
      <c r="K1677" s="8"/>
      <c r="L1677" s="8"/>
      <c r="M1677" s="8"/>
      <c r="N1677" s="8"/>
      <c r="O1677" s="8"/>
      <c r="P1677" s="8"/>
      <c r="Q1677" s="8"/>
      <c r="R1677" s="8"/>
      <c r="S1677" s="8"/>
      <c r="T1677" s="8"/>
      <c r="U1677" s="8"/>
      <c r="V1677" s="8"/>
      <c r="W1677" s="34"/>
      <c r="X1677" s="8"/>
      <c r="Y1677" s="8"/>
    </row>
    <row r="1678" spans="1:25" x14ac:dyDescent="0.25">
      <c r="A1678" s="8"/>
      <c r="B1678" s="8"/>
      <c r="C1678" s="8"/>
      <c r="D1678" s="8"/>
      <c r="E1678" s="29">
        <v>7866110</v>
      </c>
      <c r="F1678" s="30" t="s">
        <v>1606</v>
      </c>
      <c r="G1678" s="8"/>
      <c r="H1678" s="8"/>
      <c r="I1678" s="8"/>
      <c r="J1678" s="8"/>
      <c r="K1678" s="8"/>
      <c r="L1678" s="8"/>
      <c r="M1678" s="8"/>
      <c r="N1678" s="8"/>
      <c r="O1678" s="8"/>
      <c r="P1678" s="8"/>
      <c r="Q1678" s="8"/>
      <c r="R1678" s="8"/>
      <c r="S1678" s="8"/>
      <c r="T1678" s="8"/>
      <c r="U1678" s="8"/>
      <c r="V1678" s="8"/>
      <c r="W1678" s="34"/>
      <c r="X1678" s="8"/>
      <c r="Y1678" s="8"/>
    </row>
    <row r="1679" spans="1:25" x14ac:dyDescent="0.25">
      <c r="A1679" s="8"/>
      <c r="B1679" s="8"/>
      <c r="C1679" s="8"/>
      <c r="D1679" s="8"/>
      <c r="E1679" s="29">
        <v>7871100</v>
      </c>
      <c r="F1679" s="30" t="s">
        <v>1607</v>
      </c>
      <c r="G1679" s="8"/>
      <c r="H1679" s="8"/>
      <c r="I1679" s="8"/>
      <c r="J1679" s="8"/>
      <c r="K1679" s="8"/>
      <c r="L1679" s="8"/>
      <c r="M1679" s="8"/>
      <c r="N1679" s="8"/>
      <c r="O1679" s="8"/>
      <c r="P1679" s="8"/>
      <c r="Q1679" s="8"/>
      <c r="R1679" s="8"/>
      <c r="S1679" s="8"/>
      <c r="T1679" s="8"/>
      <c r="U1679" s="8"/>
      <c r="V1679" s="8"/>
      <c r="W1679" s="34"/>
      <c r="X1679" s="8"/>
      <c r="Y1679" s="8"/>
    </row>
    <row r="1680" spans="1:25" x14ac:dyDescent="0.25">
      <c r="A1680" s="8"/>
      <c r="B1680" s="8"/>
      <c r="C1680" s="8"/>
      <c r="D1680" s="8"/>
      <c r="E1680" s="29">
        <v>7871101</v>
      </c>
      <c r="F1680" s="30" t="s">
        <v>1608</v>
      </c>
      <c r="G1680" s="8"/>
      <c r="H1680" s="8"/>
      <c r="I1680" s="8"/>
      <c r="J1680" s="8"/>
      <c r="K1680" s="8"/>
      <c r="L1680" s="8"/>
      <c r="M1680" s="8"/>
      <c r="N1680" s="8"/>
      <c r="O1680" s="8"/>
      <c r="P1680" s="8"/>
      <c r="Q1680" s="8"/>
      <c r="R1680" s="8"/>
      <c r="S1680" s="8"/>
      <c r="T1680" s="8"/>
      <c r="U1680" s="8"/>
      <c r="V1680" s="8"/>
      <c r="W1680" s="34"/>
      <c r="X1680" s="8"/>
      <c r="Y1680" s="8"/>
    </row>
    <row r="1681" spans="1:25" x14ac:dyDescent="0.25">
      <c r="A1681" s="8"/>
      <c r="B1681" s="8"/>
      <c r="C1681" s="8"/>
      <c r="D1681" s="8"/>
      <c r="E1681" s="29">
        <v>7871102</v>
      </c>
      <c r="F1681" s="30" t="s">
        <v>1609</v>
      </c>
      <c r="G1681" s="8"/>
      <c r="H1681" s="8"/>
      <c r="I1681" s="8"/>
      <c r="J1681" s="8"/>
      <c r="K1681" s="8"/>
      <c r="L1681" s="8"/>
      <c r="M1681" s="8"/>
      <c r="N1681" s="8"/>
      <c r="O1681" s="8"/>
      <c r="P1681" s="8"/>
      <c r="Q1681" s="8"/>
      <c r="R1681" s="8"/>
      <c r="S1681" s="8"/>
      <c r="T1681" s="8"/>
      <c r="U1681" s="8"/>
      <c r="V1681" s="8"/>
      <c r="W1681" s="34"/>
      <c r="X1681" s="8"/>
      <c r="Y1681" s="8"/>
    </row>
    <row r="1682" spans="1:25" x14ac:dyDescent="0.25">
      <c r="A1682" s="8"/>
      <c r="B1682" s="8"/>
      <c r="C1682" s="8"/>
      <c r="D1682" s="8"/>
      <c r="E1682" s="29">
        <v>7872100</v>
      </c>
      <c r="F1682" s="30" t="s">
        <v>1610</v>
      </c>
      <c r="G1682" s="8"/>
      <c r="H1682" s="8"/>
      <c r="I1682" s="8"/>
      <c r="J1682" s="8"/>
      <c r="K1682" s="8"/>
      <c r="L1682" s="8"/>
      <c r="M1682" s="8"/>
      <c r="N1682" s="8"/>
      <c r="O1682" s="8"/>
      <c r="P1682" s="8"/>
      <c r="Q1682" s="8"/>
      <c r="R1682" s="8"/>
      <c r="S1682" s="8"/>
      <c r="T1682" s="8"/>
      <c r="U1682" s="8"/>
      <c r="V1682" s="8"/>
      <c r="W1682" s="34"/>
      <c r="X1682" s="8"/>
      <c r="Y1682" s="8"/>
    </row>
    <row r="1683" spans="1:25" x14ac:dyDescent="0.25">
      <c r="A1683" s="8"/>
      <c r="B1683" s="8"/>
      <c r="C1683" s="8"/>
      <c r="D1683" s="8"/>
      <c r="E1683" s="29">
        <v>7872101</v>
      </c>
      <c r="F1683" s="30" t="s">
        <v>1611</v>
      </c>
      <c r="G1683" s="8"/>
      <c r="H1683" s="8"/>
      <c r="I1683" s="8"/>
      <c r="J1683" s="8"/>
      <c r="K1683" s="8"/>
      <c r="L1683" s="8"/>
      <c r="M1683" s="8"/>
      <c r="N1683" s="8"/>
      <c r="O1683" s="8"/>
      <c r="P1683" s="8"/>
      <c r="Q1683" s="8"/>
      <c r="R1683" s="8"/>
      <c r="S1683" s="8"/>
      <c r="T1683" s="8"/>
      <c r="U1683" s="8"/>
      <c r="V1683" s="8"/>
      <c r="W1683" s="34"/>
      <c r="X1683" s="8"/>
      <c r="Y1683" s="8"/>
    </row>
    <row r="1684" spans="1:25" x14ac:dyDescent="0.25">
      <c r="A1684" s="8"/>
      <c r="B1684" s="8"/>
      <c r="C1684" s="8"/>
      <c r="D1684" s="8"/>
      <c r="E1684" s="29">
        <v>7872801</v>
      </c>
      <c r="F1684" s="30" t="s">
        <v>1612</v>
      </c>
      <c r="G1684" s="8"/>
      <c r="H1684" s="8"/>
      <c r="I1684" s="8"/>
      <c r="J1684" s="8"/>
      <c r="K1684" s="8"/>
      <c r="L1684" s="8"/>
      <c r="M1684" s="8"/>
      <c r="N1684" s="8"/>
      <c r="O1684" s="8"/>
      <c r="P1684" s="8"/>
      <c r="Q1684" s="8"/>
      <c r="R1684" s="8"/>
      <c r="S1684" s="8"/>
      <c r="T1684" s="8"/>
      <c r="U1684" s="8"/>
      <c r="V1684" s="8"/>
      <c r="W1684" s="34"/>
      <c r="X1684" s="8"/>
      <c r="Y1684" s="8"/>
    </row>
    <row r="1685" spans="1:25" x14ac:dyDescent="0.25">
      <c r="A1685" s="8"/>
      <c r="B1685" s="8"/>
      <c r="C1685" s="8"/>
      <c r="D1685" s="8"/>
      <c r="E1685" s="29">
        <v>7874101</v>
      </c>
      <c r="F1685" s="30" t="s">
        <v>1613</v>
      </c>
      <c r="G1685" s="8"/>
      <c r="H1685" s="8"/>
      <c r="I1685" s="8"/>
      <c r="J1685" s="8"/>
      <c r="K1685" s="8"/>
      <c r="L1685" s="8"/>
      <c r="M1685" s="8"/>
      <c r="N1685" s="8"/>
      <c r="O1685" s="8"/>
      <c r="P1685" s="8"/>
      <c r="Q1685" s="8"/>
      <c r="R1685" s="8"/>
      <c r="S1685" s="8"/>
      <c r="T1685" s="8"/>
      <c r="U1685" s="8"/>
      <c r="V1685" s="8"/>
      <c r="W1685" s="34"/>
      <c r="X1685" s="8"/>
      <c r="Y1685" s="8"/>
    </row>
    <row r="1686" spans="1:25" x14ac:dyDescent="0.25">
      <c r="A1686" s="8"/>
      <c r="B1686" s="8"/>
      <c r="C1686" s="8"/>
      <c r="D1686" s="8"/>
      <c r="E1686" s="29">
        <v>7875100</v>
      </c>
      <c r="F1686" s="30" t="s">
        <v>1614</v>
      </c>
      <c r="G1686" s="8"/>
      <c r="H1686" s="8"/>
      <c r="I1686" s="8"/>
      <c r="J1686" s="8"/>
      <c r="K1686" s="8"/>
      <c r="L1686" s="8"/>
      <c r="M1686" s="8"/>
      <c r="N1686" s="8"/>
      <c r="O1686" s="8"/>
      <c r="P1686" s="8"/>
      <c r="Q1686" s="8"/>
      <c r="R1686" s="8"/>
      <c r="S1686" s="8"/>
      <c r="T1686" s="8"/>
      <c r="U1686" s="8"/>
      <c r="V1686" s="8"/>
      <c r="W1686" s="34"/>
      <c r="X1686" s="8"/>
      <c r="Y1686" s="8"/>
    </row>
    <row r="1687" spans="1:25" x14ac:dyDescent="0.25">
      <c r="A1687" s="8"/>
      <c r="B1687" s="8"/>
      <c r="C1687" s="8"/>
      <c r="D1687" s="8"/>
      <c r="E1687" s="29">
        <v>7875113</v>
      </c>
      <c r="F1687" s="30" t="s">
        <v>1615</v>
      </c>
      <c r="G1687" s="8"/>
      <c r="H1687" s="8"/>
      <c r="I1687" s="8"/>
      <c r="J1687" s="8"/>
      <c r="K1687" s="8"/>
      <c r="L1687" s="8"/>
      <c r="M1687" s="8"/>
      <c r="N1687" s="8"/>
      <c r="O1687" s="8"/>
      <c r="P1687" s="8"/>
      <c r="Q1687" s="8"/>
      <c r="R1687" s="8"/>
      <c r="S1687" s="8"/>
      <c r="T1687" s="8"/>
      <c r="U1687" s="8"/>
      <c r="V1687" s="8"/>
      <c r="W1687" s="34"/>
      <c r="X1687" s="8"/>
      <c r="Y1687" s="8"/>
    </row>
    <row r="1688" spans="1:25" x14ac:dyDescent="0.25">
      <c r="A1688" s="8"/>
      <c r="B1688" s="8"/>
      <c r="C1688" s="8"/>
      <c r="D1688" s="8"/>
      <c r="E1688" s="29">
        <v>7875114</v>
      </c>
      <c r="F1688" s="30" t="s">
        <v>1616</v>
      </c>
      <c r="G1688" s="8"/>
      <c r="H1688" s="8"/>
      <c r="I1688" s="8"/>
      <c r="J1688" s="8"/>
      <c r="K1688" s="8"/>
      <c r="L1688" s="8"/>
      <c r="M1688" s="8"/>
      <c r="N1688" s="8"/>
      <c r="O1688" s="8"/>
      <c r="P1688" s="8"/>
      <c r="Q1688" s="8"/>
      <c r="R1688" s="8"/>
      <c r="S1688" s="8"/>
      <c r="T1688" s="8"/>
      <c r="U1688" s="8"/>
      <c r="V1688" s="8"/>
      <c r="W1688" s="34"/>
      <c r="X1688" s="8"/>
      <c r="Y1688" s="8"/>
    </row>
    <row r="1689" spans="1:25" x14ac:dyDescent="0.25">
      <c r="A1689" s="8"/>
      <c r="B1689" s="8"/>
      <c r="C1689" s="8"/>
      <c r="D1689" s="8"/>
      <c r="E1689" s="29">
        <v>7875115</v>
      </c>
      <c r="F1689" s="30" t="s">
        <v>1617</v>
      </c>
      <c r="G1689" s="8"/>
      <c r="H1689" s="8"/>
      <c r="I1689" s="8"/>
      <c r="J1689" s="8"/>
      <c r="K1689" s="8"/>
      <c r="L1689" s="8"/>
      <c r="M1689" s="8"/>
      <c r="N1689" s="8"/>
      <c r="O1689" s="8"/>
      <c r="P1689" s="8"/>
      <c r="Q1689" s="8"/>
      <c r="R1689" s="8"/>
      <c r="S1689" s="8"/>
      <c r="T1689" s="8"/>
      <c r="U1689" s="8"/>
      <c r="V1689" s="8"/>
      <c r="W1689" s="34"/>
      <c r="X1689" s="8"/>
      <c r="Y1689" s="8"/>
    </row>
    <row r="1690" spans="1:25" x14ac:dyDescent="0.25">
      <c r="A1690" s="8"/>
      <c r="B1690" s="8"/>
      <c r="C1690" s="8"/>
      <c r="D1690" s="8"/>
      <c r="E1690" s="29">
        <v>7876100</v>
      </c>
      <c r="F1690" s="30" t="s">
        <v>1618</v>
      </c>
      <c r="G1690" s="8"/>
      <c r="H1690" s="8"/>
      <c r="I1690" s="8"/>
      <c r="J1690" s="8"/>
      <c r="K1690" s="8"/>
      <c r="L1690" s="8"/>
      <c r="M1690" s="8"/>
      <c r="N1690" s="8"/>
      <c r="O1690" s="8"/>
      <c r="P1690" s="8"/>
      <c r="Q1690" s="8"/>
      <c r="R1690" s="8"/>
      <c r="S1690" s="8"/>
      <c r="T1690" s="8"/>
      <c r="U1690" s="8"/>
      <c r="V1690" s="8"/>
      <c r="W1690" s="34"/>
      <c r="X1690" s="8"/>
      <c r="Y1690" s="8"/>
    </row>
    <row r="1691" spans="1:25" x14ac:dyDescent="0.25">
      <c r="A1691" s="8"/>
      <c r="B1691" s="8"/>
      <c r="C1691" s="8"/>
      <c r="D1691" s="8"/>
      <c r="E1691" s="29">
        <v>7910100</v>
      </c>
      <c r="F1691" s="30" t="s">
        <v>1619</v>
      </c>
      <c r="G1691" s="8"/>
      <c r="H1691" s="8"/>
      <c r="I1691" s="8"/>
      <c r="J1691" s="8"/>
      <c r="K1691" s="8"/>
      <c r="L1691" s="8"/>
      <c r="M1691" s="8"/>
      <c r="N1691" s="8"/>
      <c r="O1691" s="8"/>
      <c r="P1691" s="8"/>
      <c r="Q1691" s="8"/>
      <c r="R1691" s="8"/>
      <c r="S1691" s="8"/>
      <c r="T1691" s="8"/>
      <c r="U1691" s="8"/>
      <c r="V1691" s="8"/>
      <c r="W1691" s="34"/>
      <c r="X1691" s="8"/>
      <c r="Y1691" s="8"/>
    </row>
    <row r="1692" spans="1:25" x14ac:dyDescent="0.25">
      <c r="A1692" s="8"/>
      <c r="B1692" s="8"/>
      <c r="C1692" s="8"/>
      <c r="D1692" s="8"/>
      <c r="E1692" s="29">
        <v>8023101</v>
      </c>
      <c r="F1692" s="30" t="s">
        <v>1620</v>
      </c>
      <c r="G1692" s="8"/>
      <c r="H1692" s="8"/>
      <c r="I1692" s="8"/>
      <c r="J1692" s="8"/>
      <c r="K1692" s="8"/>
      <c r="L1692" s="8"/>
      <c r="M1692" s="8"/>
      <c r="N1692" s="8"/>
      <c r="O1692" s="8"/>
      <c r="P1692" s="8"/>
      <c r="Q1692" s="8"/>
      <c r="R1692" s="8"/>
      <c r="S1692" s="8"/>
      <c r="T1692" s="8"/>
      <c r="U1692" s="8"/>
      <c r="V1692" s="8"/>
      <c r="W1692" s="34"/>
      <c r="X1692" s="8"/>
      <c r="Y1692" s="8"/>
    </row>
    <row r="1693" spans="1:25" x14ac:dyDescent="0.25">
      <c r="A1693" s="8"/>
      <c r="B1693" s="8"/>
      <c r="C1693" s="8"/>
      <c r="D1693" s="8"/>
      <c r="E1693" s="29">
        <v>8023102</v>
      </c>
      <c r="F1693" s="30" t="s">
        <v>1621</v>
      </c>
      <c r="G1693" s="8"/>
      <c r="H1693" s="8"/>
      <c r="I1693" s="8"/>
      <c r="J1693" s="8"/>
      <c r="K1693" s="8"/>
      <c r="L1693" s="8"/>
      <c r="M1693" s="8"/>
      <c r="N1693" s="8"/>
      <c r="O1693" s="8"/>
      <c r="P1693" s="8"/>
      <c r="Q1693" s="8"/>
      <c r="R1693" s="8"/>
      <c r="S1693" s="8"/>
      <c r="T1693" s="8"/>
      <c r="U1693" s="8"/>
      <c r="V1693" s="8"/>
      <c r="W1693" s="34"/>
      <c r="X1693" s="8"/>
      <c r="Y1693" s="8"/>
    </row>
    <row r="1694" spans="1:25" x14ac:dyDescent="0.25">
      <c r="A1694" s="8"/>
      <c r="B1694" s="8"/>
      <c r="C1694" s="8"/>
      <c r="D1694" s="8"/>
      <c r="E1694" s="29">
        <v>8023188</v>
      </c>
      <c r="F1694" s="30" t="s">
        <v>1622</v>
      </c>
      <c r="G1694" s="8"/>
      <c r="H1694" s="8"/>
      <c r="I1694" s="8"/>
      <c r="J1694" s="8"/>
      <c r="K1694" s="8"/>
      <c r="L1694" s="8"/>
      <c r="M1694" s="8"/>
      <c r="N1694" s="8"/>
      <c r="O1694" s="8"/>
      <c r="P1694" s="8"/>
      <c r="Q1694" s="8"/>
      <c r="R1694" s="8"/>
      <c r="S1694" s="8"/>
      <c r="T1694" s="8"/>
      <c r="U1694" s="8"/>
      <c r="V1694" s="8"/>
      <c r="W1694" s="34"/>
      <c r="X1694" s="8"/>
      <c r="Y1694" s="8"/>
    </row>
    <row r="1695" spans="1:25" x14ac:dyDescent="0.25">
      <c r="A1695" s="8"/>
      <c r="B1695" s="8"/>
      <c r="C1695" s="8"/>
      <c r="D1695" s="8"/>
      <c r="E1695" s="29">
        <v>8023199</v>
      </c>
      <c r="F1695" s="30" t="s">
        <v>1623</v>
      </c>
      <c r="G1695" s="8"/>
      <c r="H1695" s="8"/>
      <c r="I1695" s="8"/>
      <c r="J1695" s="8"/>
      <c r="K1695" s="8"/>
      <c r="L1695" s="8"/>
      <c r="M1695" s="8"/>
      <c r="N1695" s="8"/>
      <c r="O1695" s="8"/>
      <c r="P1695" s="8"/>
      <c r="Q1695" s="8"/>
      <c r="R1695" s="8"/>
      <c r="S1695" s="8"/>
      <c r="T1695" s="8"/>
      <c r="U1695" s="8"/>
      <c r="V1695" s="8"/>
      <c r="W1695" s="34"/>
      <c r="X1695" s="8"/>
      <c r="Y1695" s="8"/>
    </row>
    <row r="1696" spans="1:25" x14ac:dyDescent="0.25">
      <c r="A1696" s="8"/>
      <c r="B1696" s="8"/>
      <c r="C1696" s="8"/>
      <c r="D1696" s="8"/>
      <c r="E1696" s="29">
        <v>8121100</v>
      </c>
      <c r="F1696" s="30" t="s">
        <v>1624</v>
      </c>
      <c r="G1696" s="8"/>
      <c r="H1696" s="8"/>
      <c r="I1696" s="8"/>
      <c r="J1696" s="8"/>
      <c r="K1696" s="8"/>
      <c r="L1696" s="8"/>
      <c r="M1696" s="8"/>
      <c r="N1696" s="8"/>
      <c r="O1696" s="8"/>
      <c r="P1696" s="8"/>
      <c r="Q1696" s="8"/>
      <c r="R1696" s="8"/>
      <c r="S1696" s="8"/>
      <c r="T1696" s="8"/>
      <c r="U1696" s="8"/>
      <c r="V1696" s="8"/>
      <c r="W1696" s="34"/>
      <c r="X1696" s="8"/>
      <c r="Y1696" s="8"/>
    </row>
    <row r="1697" spans="1:25" x14ac:dyDescent="0.25">
      <c r="A1697" s="8"/>
      <c r="B1697" s="8"/>
      <c r="C1697" s="8"/>
      <c r="D1697" s="8"/>
      <c r="E1697" s="29">
        <v>8121101</v>
      </c>
      <c r="F1697" s="30" t="s">
        <v>1624</v>
      </c>
      <c r="G1697" s="8"/>
      <c r="H1697" s="8"/>
      <c r="I1697" s="8"/>
      <c r="J1697" s="8"/>
      <c r="K1697" s="8"/>
      <c r="L1697" s="8"/>
      <c r="M1697" s="8"/>
      <c r="N1697" s="8"/>
      <c r="O1697" s="8"/>
      <c r="P1697" s="8"/>
      <c r="Q1697" s="8"/>
      <c r="R1697" s="8"/>
      <c r="S1697" s="8"/>
      <c r="T1697" s="8"/>
      <c r="U1697" s="8"/>
      <c r="V1697" s="8"/>
      <c r="W1697" s="34"/>
      <c r="X1697" s="8"/>
      <c r="Y1697" s="8"/>
    </row>
    <row r="1698" spans="1:25" x14ac:dyDescent="0.25">
      <c r="A1698" s="8"/>
      <c r="B1698" s="8"/>
      <c r="C1698" s="8"/>
      <c r="D1698" s="8"/>
      <c r="E1698" s="29">
        <v>8128100</v>
      </c>
      <c r="F1698" s="30" t="s">
        <v>1625</v>
      </c>
      <c r="G1698" s="8"/>
      <c r="H1698" s="8"/>
      <c r="I1698" s="8"/>
      <c r="J1698" s="8"/>
      <c r="K1698" s="8"/>
      <c r="L1698" s="8"/>
      <c r="M1698" s="8"/>
      <c r="N1698" s="8"/>
      <c r="O1698" s="8"/>
      <c r="P1698" s="8"/>
      <c r="Q1698" s="8"/>
      <c r="R1698" s="8"/>
      <c r="S1698" s="8"/>
      <c r="T1698" s="8"/>
      <c r="U1698" s="8"/>
      <c r="V1698" s="8"/>
      <c r="W1698" s="34"/>
      <c r="X1698" s="8"/>
      <c r="Y1698" s="8"/>
    </row>
    <row r="1699" spans="1:25" x14ac:dyDescent="0.25">
      <c r="A1699" s="8"/>
      <c r="B1699" s="8"/>
      <c r="C1699" s="8"/>
      <c r="D1699" s="8"/>
      <c r="E1699" s="29">
        <v>8128101</v>
      </c>
      <c r="F1699" s="30" t="s">
        <v>1626</v>
      </c>
      <c r="G1699" s="8"/>
      <c r="H1699" s="8"/>
      <c r="I1699" s="8"/>
      <c r="J1699" s="8"/>
      <c r="K1699" s="8"/>
      <c r="L1699" s="8"/>
      <c r="M1699" s="8"/>
      <c r="N1699" s="8"/>
      <c r="O1699" s="8"/>
      <c r="P1699" s="8"/>
      <c r="Q1699" s="8"/>
      <c r="R1699" s="8"/>
      <c r="S1699" s="8"/>
      <c r="T1699" s="8"/>
      <c r="U1699" s="8"/>
      <c r="V1699" s="8"/>
      <c r="W1699" s="34"/>
      <c r="X1699" s="8"/>
      <c r="Y1699" s="8"/>
    </row>
    <row r="1700" spans="1:25" x14ac:dyDescent="0.25">
      <c r="A1700" s="8"/>
      <c r="B1700" s="8"/>
      <c r="C1700" s="8"/>
      <c r="D1700" s="8"/>
      <c r="E1700" s="29">
        <v>8128102</v>
      </c>
      <c r="F1700" s="30" t="s">
        <v>1627</v>
      </c>
      <c r="G1700" s="8"/>
      <c r="H1700" s="8"/>
      <c r="I1700" s="8"/>
      <c r="J1700" s="8"/>
      <c r="K1700" s="8"/>
      <c r="L1700" s="8"/>
      <c r="M1700" s="8"/>
      <c r="N1700" s="8"/>
      <c r="O1700" s="8"/>
      <c r="P1700" s="8"/>
      <c r="Q1700" s="8"/>
      <c r="R1700" s="8"/>
      <c r="S1700" s="8"/>
      <c r="T1700" s="8"/>
      <c r="U1700" s="8"/>
      <c r="V1700" s="8"/>
      <c r="W1700" s="34"/>
      <c r="X1700" s="8"/>
      <c r="Y1700" s="8"/>
    </row>
    <row r="1701" spans="1:25" x14ac:dyDescent="0.25">
      <c r="A1701" s="8"/>
      <c r="B1701" s="8"/>
      <c r="C1701" s="8"/>
      <c r="D1701" s="8"/>
      <c r="E1701" s="29">
        <v>8131101</v>
      </c>
      <c r="F1701" s="30" t="s">
        <v>1628</v>
      </c>
      <c r="G1701" s="8"/>
      <c r="H1701" s="8"/>
      <c r="I1701" s="8"/>
      <c r="J1701" s="8"/>
      <c r="K1701" s="8"/>
      <c r="L1701" s="8"/>
      <c r="M1701" s="8"/>
      <c r="N1701" s="8"/>
      <c r="O1701" s="8"/>
      <c r="P1701" s="8"/>
      <c r="Q1701" s="8"/>
      <c r="R1701" s="8"/>
      <c r="S1701" s="8"/>
      <c r="T1701" s="8"/>
      <c r="U1701" s="8"/>
      <c r="V1701" s="8"/>
      <c r="W1701" s="34"/>
      <c r="X1701" s="8"/>
      <c r="Y1701" s="8"/>
    </row>
    <row r="1702" spans="1:25" x14ac:dyDescent="0.25">
      <c r="A1702" s="8"/>
      <c r="B1702" s="8"/>
      <c r="C1702" s="8"/>
      <c r="D1702" s="8"/>
      <c r="E1702" s="29">
        <v>8142100</v>
      </c>
      <c r="F1702" s="30" t="s">
        <v>1629</v>
      </c>
      <c r="G1702" s="8"/>
      <c r="H1702" s="8"/>
      <c r="I1702" s="8"/>
      <c r="J1702" s="8"/>
      <c r="K1702" s="8"/>
      <c r="L1702" s="8"/>
      <c r="M1702" s="8"/>
      <c r="N1702" s="8"/>
      <c r="O1702" s="8"/>
      <c r="P1702" s="8"/>
      <c r="Q1702" s="8"/>
      <c r="R1702" s="8"/>
      <c r="S1702" s="8"/>
      <c r="T1702" s="8"/>
      <c r="U1702" s="8"/>
      <c r="V1702" s="8"/>
      <c r="W1702" s="34"/>
      <c r="X1702" s="8"/>
      <c r="Y1702" s="8"/>
    </row>
    <row r="1703" spans="1:25" x14ac:dyDescent="0.25">
      <c r="A1703" s="8"/>
      <c r="B1703" s="8"/>
      <c r="C1703" s="8"/>
      <c r="D1703" s="8"/>
      <c r="E1703" s="29">
        <v>8143100</v>
      </c>
      <c r="F1703" s="30" t="s">
        <v>1630</v>
      </c>
      <c r="G1703" s="8"/>
      <c r="H1703" s="8"/>
      <c r="I1703" s="8"/>
      <c r="J1703" s="8"/>
      <c r="K1703" s="8"/>
      <c r="L1703" s="8"/>
      <c r="M1703" s="8"/>
      <c r="N1703" s="8"/>
      <c r="O1703" s="8"/>
      <c r="P1703" s="8"/>
      <c r="Q1703" s="8"/>
      <c r="R1703" s="8"/>
      <c r="S1703" s="8"/>
      <c r="T1703" s="8"/>
      <c r="U1703" s="8"/>
      <c r="V1703" s="8"/>
      <c r="W1703" s="34"/>
      <c r="X1703" s="8"/>
      <c r="Y1703" s="8"/>
    </row>
    <row r="1704" spans="1:25" x14ac:dyDescent="0.25">
      <c r="A1704" s="8"/>
      <c r="B1704" s="8"/>
      <c r="C1704" s="8"/>
      <c r="D1704" s="8"/>
      <c r="E1704" s="29">
        <v>8144100</v>
      </c>
      <c r="F1704" s="30" t="s">
        <v>1631</v>
      </c>
      <c r="G1704" s="8"/>
      <c r="H1704" s="8"/>
      <c r="I1704" s="8"/>
      <c r="J1704" s="8"/>
      <c r="K1704" s="8"/>
      <c r="L1704" s="8"/>
      <c r="M1704" s="8"/>
      <c r="N1704" s="8"/>
      <c r="O1704" s="8"/>
      <c r="P1704" s="8"/>
      <c r="Q1704" s="8"/>
      <c r="R1704" s="8"/>
      <c r="S1704" s="8"/>
      <c r="T1704" s="8"/>
      <c r="U1704" s="8"/>
      <c r="V1704" s="8"/>
      <c r="W1704" s="34"/>
      <c r="X1704" s="8"/>
      <c r="Y1704" s="8"/>
    </row>
    <row r="1705" spans="1:25" x14ac:dyDescent="0.25">
      <c r="A1705" s="8"/>
      <c r="B1705" s="8"/>
      <c r="C1705" s="8"/>
      <c r="D1705" s="8"/>
      <c r="E1705" s="29">
        <v>8145100</v>
      </c>
      <c r="F1705" s="30" t="s">
        <v>1632</v>
      </c>
      <c r="G1705" s="8"/>
      <c r="H1705" s="8"/>
      <c r="I1705" s="8"/>
      <c r="J1705" s="8"/>
      <c r="K1705" s="8"/>
      <c r="L1705" s="8"/>
      <c r="M1705" s="8"/>
      <c r="N1705" s="8"/>
      <c r="O1705" s="8"/>
      <c r="P1705" s="8"/>
      <c r="Q1705" s="8"/>
      <c r="R1705" s="8"/>
      <c r="S1705" s="8"/>
      <c r="T1705" s="8"/>
      <c r="U1705" s="8"/>
      <c r="V1705" s="8"/>
      <c r="W1705" s="34"/>
      <c r="X1705" s="8"/>
      <c r="Y1705" s="8"/>
    </row>
    <row r="1706" spans="1:25" x14ac:dyDescent="0.25">
      <c r="A1706" s="8"/>
      <c r="B1706" s="8"/>
      <c r="C1706" s="8"/>
      <c r="D1706" s="8"/>
      <c r="E1706" s="29">
        <v>8145106</v>
      </c>
      <c r="F1706" s="30" t="s">
        <v>1633</v>
      </c>
      <c r="G1706" s="8"/>
      <c r="H1706" s="8"/>
      <c r="I1706" s="8"/>
      <c r="J1706" s="8"/>
      <c r="K1706" s="8"/>
      <c r="L1706" s="8"/>
      <c r="M1706" s="8"/>
      <c r="N1706" s="8"/>
      <c r="O1706" s="8"/>
      <c r="P1706" s="8"/>
      <c r="Q1706" s="8"/>
      <c r="R1706" s="8"/>
      <c r="S1706" s="8"/>
      <c r="T1706" s="8"/>
      <c r="U1706" s="8"/>
      <c r="V1706" s="8"/>
      <c r="W1706" s="34"/>
      <c r="X1706" s="8"/>
      <c r="Y1706" s="8"/>
    </row>
    <row r="1707" spans="1:25" x14ac:dyDescent="0.25">
      <c r="A1707" s="8"/>
      <c r="B1707" s="8"/>
      <c r="C1707" s="8"/>
      <c r="D1707" s="8"/>
      <c r="E1707" s="29">
        <v>8151100</v>
      </c>
      <c r="F1707" s="30" t="s">
        <v>1634</v>
      </c>
      <c r="G1707" s="8"/>
      <c r="H1707" s="8"/>
      <c r="I1707" s="8"/>
      <c r="J1707" s="8"/>
      <c r="K1707" s="8"/>
      <c r="L1707" s="8"/>
      <c r="M1707" s="8"/>
      <c r="N1707" s="8"/>
      <c r="O1707" s="8"/>
      <c r="P1707" s="8"/>
      <c r="Q1707" s="8"/>
      <c r="R1707" s="8"/>
      <c r="S1707" s="8"/>
      <c r="T1707" s="8"/>
      <c r="U1707" s="8"/>
      <c r="V1707" s="8"/>
      <c r="W1707" s="34"/>
      <c r="X1707" s="8"/>
      <c r="Y1707" s="8"/>
    </row>
    <row r="1708" spans="1:25" x14ac:dyDescent="0.25">
      <c r="A1708" s="8"/>
      <c r="B1708" s="8"/>
      <c r="C1708" s="8"/>
      <c r="D1708" s="8"/>
      <c r="E1708" s="29">
        <v>8151101</v>
      </c>
      <c r="F1708" s="30" t="s">
        <v>1635</v>
      </c>
      <c r="G1708" s="8"/>
      <c r="H1708" s="8"/>
      <c r="I1708" s="8"/>
      <c r="J1708" s="8"/>
      <c r="K1708" s="8"/>
      <c r="L1708" s="8"/>
      <c r="M1708" s="8"/>
      <c r="N1708" s="8"/>
      <c r="O1708" s="8"/>
      <c r="P1708" s="8"/>
      <c r="Q1708" s="8"/>
      <c r="R1708" s="8"/>
      <c r="S1708" s="8"/>
      <c r="T1708" s="8"/>
      <c r="U1708" s="8"/>
      <c r="V1708" s="8"/>
      <c r="W1708" s="34"/>
      <c r="X1708" s="8"/>
      <c r="Y1708" s="8"/>
    </row>
    <row r="1709" spans="1:25" x14ac:dyDescent="0.25">
      <c r="A1709" s="8"/>
      <c r="B1709" s="8"/>
      <c r="C1709" s="8"/>
      <c r="D1709" s="8"/>
      <c r="E1709" s="29">
        <v>8151102</v>
      </c>
      <c r="F1709" s="30" t="s">
        <v>1636</v>
      </c>
      <c r="G1709" s="8"/>
      <c r="H1709" s="8"/>
      <c r="I1709" s="8"/>
      <c r="J1709" s="8"/>
      <c r="K1709" s="8"/>
      <c r="L1709" s="8"/>
      <c r="M1709" s="8"/>
      <c r="N1709" s="8"/>
      <c r="O1709" s="8"/>
      <c r="P1709" s="8"/>
      <c r="Q1709" s="8"/>
      <c r="R1709" s="8"/>
      <c r="S1709" s="8"/>
      <c r="T1709" s="8"/>
      <c r="U1709" s="8"/>
      <c r="V1709" s="8"/>
      <c r="W1709" s="34"/>
      <c r="X1709" s="8"/>
      <c r="Y1709" s="8"/>
    </row>
    <row r="1710" spans="1:25" x14ac:dyDescent="0.25">
      <c r="A1710" s="8"/>
      <c r="B1710" s="8"/>
      <c r="C1710" s="8"/>
      <c r="D1710" s="8"/>
      <c r="E1710" s="29">
        <v>8151108</v>
      </c>
      <c r="F1710" s="30" t="s">
        <v>1637</v>
      </c>
      <c r="G1710" s="8"/>
      <c r="H1710" s="8"/>
      <c r="I1710" s="8"/>
      <c r="J1710" s="8"/>
      <c r="K1710" s="8"/>
      <c r="L1710" s="8"/>
      <c r="M1710" s="8"/>
      <c r="N1710" s="8"/>
      <c r="O1710" s="8"/>
      <c r="P1710" s="8"/>
      <c r="Q1710" s="8"/>
      <c r="R1710" s="8"/>
      <c r="S1710" s="8"/>
      <c r="T1710" s="8"/>
      <c r="U1710" s="8"/>
      <c r="V1710" s="8"/>
      <c r="W1710" s="34"/>
      <c r="X1710" s="8"/>
      <c r="Y1710" s="8"/>
    </row>
    <row r="1711" spans="1:25" x14ac:dyDescent="0.25">
      <c r="A1711" s="8"/>
      <c r="B1711" s="8"/>
      <c r="C1711" s="8"/>
      <c r="D1711" s="8"/>
      <c r="E1711" s="29">
        <v>8151180</v>
      </c>
      <c r="F1711" s="30" t="s">
        <v>1638</v>
      </c>
      <c r="G1711" s="8"/>
      <c r="H1711" s="8"/>
      <c r="I1711" s="8"/>
      <c r="J1711" s="8"/>
      <c r="K1711" s="8"/>
      <c r="L1711" s="8"/>
      <c r="M1711" s="8"/>
      <c r="N1711" s="8"/>
      <c r="O1711" s="8"/>
      <c r="P1711" s="8"/>
      <c r="Q1711" s="8"/>
      <c r="R1711" s="8"/>
      <c r="S1711" s="8"/>
      <c r="T1711" s="8"/>
      <c r="U1711" s="8"/>
      <c r="V1711" s="8"/>
      <c r="W1711" s="34"/>
      <c r="X1711" s="8"/>
      <c r="Y1711" s="8"/>
    </row>
    <row r="1712" spans="1:25" x14ac:dyDescent="0.25">
      <c r="A1712" s="8"/>
      <c r="B1712" s="8"/>
      <c r="C1712" s="8"/>
      <c r="D1712" s="8"/>
      <c r="E1712" s="29">
        <v>8151181</v>
      </c>
      <c r="F1712" s="30" t="s">
        <v>1639</v>
      </c>
      <c r="G1712" s="8"/>
      <c r="H1712" s="8"/>
      <c r="I1712" s="8"/>
      <c r="J1712" s="8"/>
      <c r="K1712" s="8"/>
      <c r="L1712" s="8"/>
      <c r="M1712" s="8"/>
      <c r="N1712" s="8"/>
      <c r="O1712" s="8"/>
      <c r="P1712" s="8"/>
      <c r="Q1712" s="8"/>
      <c r="R1712" s="8"/>
      <c r="S1712" s="8"/>
      <c r="T1712" s="8"/>
      <c r="U1712" s="8"/>
      <c r="V1712" s="8"/>
      <c r="W1712" s="34"/>
      <c r="X1712" s="8"/>
      <c r="Y1712" s="8"/>
    </row>
    <row r="1713" spans="1:25" x14ac:dyDescent="0.25">
      <c r="A1713" s="8"/>
      <c r="B1713" s="8"/>
      <c r="C1713" s="8"/>
      <c r="D1713" s="8"/>
      <c r="E1713" s="29">
        <v>8151182</v>
      </c>
      <c r="F1713" s="30" t="s">
        <v>1640</v>
      </c>
      <c r="G1713" s="8"/>
      <c r="H1713" s="8"/>
      <c r="I1713" s="8"/>
      <c r="J1713" s="8"/>
      <c r="K1713" s="8"/>
      <c r="L1713" s="8"/>
      <c r="M1713" s="8"/>
      <c r="N1713" s="8"/>
      <c r="O1713" s="8"/>
      <c r="P1713" s="8"/>
      <c r="Q1713" s="8"/>
      <c r="R1713" s="8"/>
      <c r="S1713" s="8"/>
      <c r="T1713" s="8"/>
      <c r="U1713" s="8"/>
      <c r="V1713" s="8"/>
      <c r="W1713" s="34"/>
      <c r="X1713" s="8"/>
      <c r="Y1713" s="8"/>
    </row>
    <row r="1714" spans="1:25" x14ac:dyDescent="0.25">
      <c r="A1714" s="8"/>
      <c r="B1714" s="8"/>
      <c r="C1714" s="8"/>
      <c r="D1714" s="8"/>
      <c r="E1714" s="29">
        <v>8151183</v>
      </c>
      <c r="F1714" s="30" t="s">
        <v>1641</v>
      </c>
      <c r="G1714" s="8"/>
      <c r="H1714" s="8"/>
      <c r="I1714" s="8"/>
      <c r="J1714" s="8"/>
      <c r="K1714" s="8"/>
      <c r="L1714" s="8"/>
      <c r="M1714" s="8"/>
      <c r="N1714" s="8"/>
      <c r="O1714" s="8"/>
      <c r="P1714" s="8"/>
      <c r="Q1714" s="8"/>
      <c r="R1714" s="8"/>
      <c r="S1714" s="8"/>
      <c r="T1714" s="8"/>
      <c r="U1714" s="8"/>
      <c r="V1714" s="8"/>
      <c r="W1714" s="34"/>
      <c r="X1714" s="8"/>
      <c r="Y1714" s="8"/>
    </row>
    <row r="1715" spans="1:25" x14ac:dyDescent="0.25">
      <c r="A1715" s="8"/>
      <c r="B1715" s="8"/>
      <c r="C1715" s="8"/>
      <c r="D1715" s="8"/>
      <c r="E1715" s="29">
        <v>8151184</v>
      </c>
      <c r="F1715" s="30" t="s">
        <v>1642</v>
      </c>
      <c r="G1715" s="8"/>
      <c r="H1715" s="8"/>
      <c r="I1715" s="8"/>
      <c r="J1715" s="8"/>
      <c r="K1715" s="8"/>
      <c r="L1715" s="8"/>
      <c r="M1715" s="8"/>
      <c r="N1715" s="8"/>
      <c r="O1715" s="8"/>
      <c r="P1715" s="8"/>
      <c r="Q1715" s="8"/>
      <c r="R1715" s="8"/>
      <c r="S1715" s="8"/>
      <c r="T1715" s="8"/>
      <c r="U1715" s="8"/>
      <c r="V1715" s="8"/>
      <c r="W1715" s="34"/>
      <c r="X1715" s="8"/>
      <c r="Y1715" s="8"/>
    </row>
    <row r="1716" spans="1:25" x14ac:dyDescent="0.25">
      <c r="A1716" s="8"/>
      <c r="B1716" s="8"/>
      <c r="C1716" s="8"/>
      <c r="D1716" s="8"/>
      <c r="E1716" s="29">
        <v>8151510</v>
      </c>
      <c r="F1716" s="30" t="s">
        <v>1643</v>
      </c>
      <c r="G1716" s="8"/>
      <c r="H1716" s="8"/>
      <c r="I1716" s="8"/>
      <c r="J1716" s="8"/>
      <c r="K1716" s="8"/>
      <c r="L1716" s="8"/>
      <c r="M1716" s="8"/>
      <c r="N1716" s="8"/>
      <c r="O1716" s="8"/>
      <c r="P1716" s="8"/>
      <c r="Q1716" s="8"/>
      <c r="R1716" s="8"/>
      <c r="S1716" s="8"/>
      <c r="T1716" s="8"/>
      <c r="U1716" s="8"/>
      <c r="V1716" s="8"/>
      <c r="W1716" s="34"/>
      <c r="X1716" s="8"/>
      <c r="Y1716" s="8"/>
    </row>
    <row r="1717" spans="1:25" x14ac:dyDescent="0.25">
      <c r="A1717" s="8"/>
      <c r="B1717" s="8"/>
      <c r="C1717" s="8"/>
      <c r="D1717" s="8"/>
      <c r="E1717" s="29">
        <v>8155100</v>
      </c>
      <c r="F1717" s="30" t="s">
        <v>1644</v>
      </c>
      <c r="G1717" s="8"/>
      <c r="H1717" s="8"/>
      <c r="I1717" s="8"/>
      <c r="J1717" s="8"/>
      <c r="K1717" s="8"/>
      <c r="L1717" s="8"/>
      <c r="M1717" s="8"/>
      <c r="N1717" s="8"/>
      <c r="O1717" s="8"/>
      <c r="P1717" s="8"/>
      <c r="Q1717" s="8"/>
      <c r="R1717" s="8"/>
      <c r="S1717" s="8"/>
      <c r="T1717" s="8"/>
      <c r="U1717" s="8"/>
      <c r="V1717" s="8"/>
      <c r="W1717" s="34"/>
      <c r="X1717" s="8"/>
      <c r="Y1717" s="8"/>
    </row>
    <row r="1718" spans="1:25" x14ac:dyDescent="0.25">
      <c r="A1718" s="8"/>
      <c r="B1718" s="8"/>
      <c r="C1718" s="8"/>
      <c r="D1718" s="8"/>
      <c r="E1718" s="29">
        <v>8164100</v>
      </c>
      <c r="F1718" s="30" t="s">
        <v>1645</v>
      </c>
      <c r="G1718" s="8"/>
      <c r="H1718" s="8"/>
      <c r="I1718" s="8"/>
      <c r="J1718" s="8"/>
      <c r="K1718" s="8"/>
      <c r="L1718" s="8"/>
      <c r="M1718" s="8"/>
      <c r="N1718" s="8"/>
      <c r="O1718" s="8"/>
      <c r="P1718" s="8"/>
      <c r="Q1718" s="8"/>
      <c r="R1718" s="8"/>
      <c r="S1718" s="8"/>
      <c r="T1718" s="8"/>
      <c r="U1718" s="8"/>
      <c r="V1718" s="8"/>
      <c r="W1718" s="34"/>
      <c r="X1718" s="8"/>
      <c r="Y1718" s="8"/>
    </row>
    <row r="1719" spans="1:25" x14ac:dyDescent="0.25">
      <c r="A1719" s="8"/>
      <c r="B1719" s="8"/>
      <c r="C1719" s="8"/>
      <c r="D1719" s="8"/>
      <c r="E1719" s="29">
        <v>8167105</v>
      </c>
      <c r="F1719" s="30" t="s">
        <v>1646</v>
      </c>
      <c r="G1719" s="8"/>
      <c r="H1719" s="8"/>
      <c r="I1719" s="8"/>
      <c r="J1719" s="8"/>
      <c r="K1719" s="8"/>
      <c r="L1719" s="8"/>
      <c r="M1719" s="8"/>
      <c r="N1719" s="8"/>
      <c r="O1719" s="8"/>
      <c r="P1719" s="8"/>
      <c r="Q1719" s="8"/>
      <c r="R1719" s="8"/>
      <c r="S1719" s="8"/>
      <c r="T1719" s="8"/>
      <c r="U1719" s="8"/>
      <c r="V1719" s="8"/>
      <c r="W1719" s="34"/>
      <c r="X1719" s="8"/>
      <c r="Y1719" s="8"/>
    </row>
    <row r="1720" spans="1:25" x14ac:dyDescent="0.25">
      <c r="A1720" s="8"/>
      <c r="B1720" s="8"/>
      <c r="C1720" s="8"/>
      <c r="D1720" s="8"/>
      <c r="E1720" s="29">
        <v>8168100</v>
      </c>
      <c r="F1720" s="30" t="s">
        <v>1647</v>
      </c>
      <c r="G1720" s="8"/>
      <c r="H1720" s="8"/>
      <c r="I1720" s="8"/>
      <c r="J1720" s="8"/>
      <c r="K1720" s="8"/>
      <c r="L1720" s="8"/>
      <c r="M1720" s="8"/>
      <c r="N1720" s="8"/>
      <c r="O1720" s="8"/>
      <c r="P1720" s="8"/>
      <c r="Q1720" s="8"/>
      <c r="R1720" s="8"/>
      <c r="S1720" s="8"/>
      <c r="T1720" s="8"/>
      <c r="U1720" s="8"/>
      <c r="V1720" s="8"/>
      <c r="W1720" s="34"/>
      <c r="X1720" s="8"/>
      <c r="Y1720" s="8"/>
    </row>
    <row r="1721" spans="1:25" x14ac:dyDescent="0.25">
      <c r="A1721" s="8"/>
      <c r="B1721" s="8"/>
      <c r="C1721" s="8"/>
      <c r="D1721" s="8"/>
      <c r="E1721" s="29">
        <v>8168101</v>
      </c>
      <c r="F1721" s="30" t="s">
        <v>1648</v>
      </c>
      <c r="G1721" s="8"/>
      <c r="H1721" s="8"/>
      <c r="I1721" s="8"/>
      <c r="J1721" s="8"/>
      <c r="K1721" s="8"/>
      <c r="L1721" s="8"/>
      <c r="M1721" s="8"/>
      <c r="N1721" s="8"/>
      <c r="O1721" s="8"/>
      <c r="P1721" s="8"/>
      <c r="Q1721" s="8"/>
      <c r="R1721" s="8"/>
      <c r="S1721" s="8"/>
      <c r="T1721" s="8"/>
      <c r="U1721" s="8"/>
      <c r="V1721" s="8"/>
      <c r="W1721" s="34"/>
      <c r="X1721" s="8"/>
      <c r="Y1721" s="8"/>
    </row>
    <row r="1722" spans="1:25" x14ac:dyDescent="0.25">
      <c r="A1722" s="8"/>
      <c r="B1722" s="8"/>
      <c r="C1722" s="8"/>
      <c r="D1722" s="8"/>
      <c r="E1722" s="29">
        <v>8201100</v>
      </c>
      <c r="F1722" s="30" t="s">
        <v>1649</v>
      </c>
      <c r="G1722" s="8"/>
      <c r="H1722" s="8"/>
      <c r="I1722" s="8"/>
      <c r="J1722" s="8"/>
      <c r="K1722" s="8"/>
      <c r="L1722" s="8"/>
      <c r="M1722" s="8"/>
      <c r="N1722" s="8"/>
      <c r="O1722" s="8"/>
      <c r="P1722" s="8"/>
      <c r="Q1722" s="8"/>
      <c r="R1722" s="8"/>
      <c r="S1722" s="8"/>
      <c r="T1722" s="8"/>
      <c r="U1722" s="8"/>
      <c r="V1722" s="8"/>
      <c r="W1722" s="34"/>
      <c r="X1722" s="8"/>
      <c r="Y1722" s="8"/>
    </row>
    <row r="1723" spans="1:25" x14ac:dyDescent="0.25">
      <c r="A1723" s="8"/>
      <c r="B1723" s="8"/>
      <c r="C1723" s="8"/>
      <c r="D1723" s="8"/>
      <c r="E1723" s="29">
        <v>8203100</v>
      </c>
      <c r="F1723" s="30" t="s">
        <v>1650</v>
      </c>
      <c r="G1723" s="8"/>
      <c r="H1723" s="8"/>
      <c r="I1723" s="8"/>
      <c r="J1723" s="8"/>
      <c r="K1723" s="8"/>
      <c r="L1723" s="8"/>
      <c r="M1723" s="8"/>
      <c r="N1723" s="8"/>
      <c r="O1723" s="8"/>
      <c r="P1723" s="8"/>
      <c r="Q1723" s="8"/>
      <c r="R1723" s="8"/>
      <c r="S1723" s="8"/>
      <c r="T1723" s="8"/>
      <c r="U1723" s="8"/>
      <c r="V1723" s="8"/>
      <c r="W1723" s="34"/>
      <c r="X1723" s="8"/>
      <c r="Y1723" s="8"/>
    </row>
    <row r="1724" spans="1:25" x14ac:dyDescent="0.25">
      <c r="A1724" s="8"/>
      <c r="B1724" s="8"/>
      <c r="C1724" s="8"/>
      <c r="D1724" s="8"/>
      <c r="E1724" s="29">
        <v>8203103</v>
      </c>
      <c r="F1724" s="30" t="s">
        <v>1650</v>
      </c>
      <c r="G1724" s="8"/>
      <c r="H1724" s="8"/>
      <c r="I1724" s="8"/>
      <c r="J1724" s="8"/>
      <c r="K1724" s="8"/>
      <c r="L1724" s="8"/>
      <c r="M1724" s="8"/>
      <c r="N1724" s="8"/>
      <c r="O1724" s="8"/>
      <c r="P1724" s="8"/>
      <c r="Q1724" s="8"/>
      <c r="R1724" s="8"/>
      <c r="S1724" s="8"/>
      <c r="T1724" s="8"/>
      <c r="U1724" s="8"/>
      <c r="V1724" s="8"/>
      <c r="W1724" s="34"/>
      <c r="X1724" s="8"/>
      <c r="Y1724" s="8"/>
    </row>
    <row r="1725" spans="1:25" x14ac:dyDescent="0.25">
      <c r="A1725" s="8"/>
      <c r="B1725" s="8"/>
      <c r="C1725" s="8"/>
      <c r="D1725" s="8"/>
      <c r="E1725" s="29">
        <v>8203104</v>
      </c>
      <c r="F1725" s="30" t="s">
        <v>1651</v>
      </c>
      <c r="G1725" s="8"/>
      <c r="H1725" s="8"/>
      <c r="I1725" s="8"/>
      <c r="J1725" s="8"/>
      <c r="K1725" s="8"/>
      <c r="L1725" s="8"/>
      <c r="M1725" s="8"/>
      <c r="N1725" s="8"/>
      <c r="O1725" s="8"/>
      <c r="P1725" s="8"/>
      <c r="Q1725" s="8"/>
      <c r="R1725" s="8"/>
      <c r="S1725" s="8"/>
      <c r="T1725" s="8"/>
      <c r="U1725" s="8"/>
      <c r="V1725" s="8"/>
      <c r="W1725" s="34"/>
      <c r="X1725" s="8"/>
      <c r="Y1725" s="8"/>
    </row>
    <row r="1726" spans="1:25" x14ac:dyDescent="0.25">
      <c r="A1726" s="8"/>
      <c r="B1726" s="8"/>
      <c r="C1726" s="8"/>
      <c r="D1726" s="8"/>
      <c r="E1726" s="29">
        <v>8204100</v>
      </c>
      <c r="F1726" s="30" t="s">
        <v>1652</v>
      </c>
      <c r="G1726" s="8"/>
      <c r="H1726" s="8"/>
      <c r="I1726" s="8"/>
      <c r="J1726" s="8"/>
      <c r="K1726" s="8"/>
      <c r="L1726" s="8"/>
      <c r="M1726" s="8"/>
      <c r="N1726" s="8"/>
      <c r="O1726" s="8"/>
      <c r="P1726" s="8"/>
      <c r="Q1726" s="8"/>
      <c r="R1726" s="8"/>
      <c r="S1726" s="8"/>
      <c r="T1726" s="8"/>
      <c r="U1726" s="8"/>
      <c r="V1726" s="8"/>
      <c r="W1726" s="34"/>
      <c r="X1726" s="8"/>
      <c r="Y1726" s="8"/>
    </row>
    <row r="1727" spans="1:25" x14ac:dyDescent="0.25">
      <c r="A1727" s="8"/>
      <c r="B1727" s="8"/>
      <c r="C1727" s="8"/>
      <c r="D1727" s="8"/>
      <c r="E1727" s="29">
        <v>8205100</v>
      </c>
      <c r="F1727" s="30" t="s">
        <v>1653</v>
      </c>
      <c r="G1727" s="8"/>
      <c r="H1727" s="8"/>
      <c r="I1727" s="8"/>
      <c r="J1727" s="8"/>
      <c r="K1727" s="8"/>
      <c r="L1727" s="8"/>
      <c r="M1727" s="8"/>
      <c r="N1727" s="8"/>
      <c r="O1727" s="8"/>
      <c r="P1727" s="8"/>
      <c r="Q1727" s="8"/>
      <c r="R1727" s="8"/>
      <c r="S1727" s="8"/>
      <c r="T1727" s="8"/>
      <c r="U1727" s="8"/>
      <c r="V1727" s="8"/>
      <c r="W1727" s="34"/>
      <c r="X1727" s="8"/>
      <c r="Y1727" s="8"/>
    </row>
    <row r="1728" spans="1:25" x14ac:dyDescent="0.25">
      <c r="A1728" s="8"/>
      <c r="B1728" s="8"/>
      <c r="C1728" s="8"/>
      <c r="D1728" s="8"/>
      <c r="E1728" s="29">
        <v>8205101</v>
      </c>
      <c r="F1728" s="30" t="s">
        <v>1654</v>
      </c>
      <c r="G1728" s="8"/>
      <c r="H1728" s="8"/>
      <c r="I1728" s="8"/>
      <c r="J1728" s="8"/>
      <c r="K1728" s="8"/>
      <c r="L1728" s="8"/>
      <c r="M1728" s="8"/>
      <c r="N1728" s="8"/>
      <c r="O1728" s="8"/>
      <c r="P1728" s="8"/>
      <c r="Q1728" s="8"/>
      <c r="R1728" s="8"/>
      <c r="S1728" s="8"/>
      <c r="T1728" s="8"/>
      <c r="U1728" s="8"/>
      <c r="V1728" s="8"/>
      <c r="W1728" s="34"/>
      <c r="X1728" s="8"/>
      <c r="Y1728" s="8"/>
    </row>
    <row r="1729" spans="1:25" x14ac:dyDescent="0.25">
      <c r="A1729" s="8"/>
      <c r="B1729" s="8"/>
      <c r="C1729" s="8"/>
      <c r="D1729" s="8"/>
      <c r="E1729" s="29">
        <v>8205102</v>
      </c>
      <c r="F1729" s="30" t="s">
        <v>1654</v>
      </c>
      <c r="G1729" s="8"/>
      <c r="H1729" s="8"/>
      <c r="I1729" s="8"/>
      <c r="J1729" s="8"/>
      <c r="K1729" s="8"/>
      <c r="L1729" s="8"/>
      <c r="M1729" s="8"/>
      <c r="N1729" s="8"/>
      <c r="O1729" s="8"/>
      <c r="P1729" s="8"/>
      <c r="Q1729" s="8"/>
      <c r="R1729" s="8"/>
      <c r="S1729" s="8"/>
      <c r="T1729" s="8"/>
      <c r="U1729" s="8"/>
      <c r="V1729" s="8"/>
      <c r="W1729" s="34"/>
      <c r="X1729" s="8"/>
      <c r="Y1729" s="8"/>
    </row>
    <row r="1730" spans="1:25" x14ac:dyDescent="0.25">
      <c r="A1730" s="8"/>
      <c r="B1730" s="8"/>
      <c r="C1730" s="8"/>
      <c r="D1730" s="8"/>
      <c r="E1730" s="29">
        <v>8208100</v>
      </c>
      <c r="F1730" s="30" t="s">
        <v>1655</v>
      </c>
      <c r="G1730" s="8"/>
      <c r="H1730" s="8"/>
      <c r="I1730" s="8"/>
      <c r="J1730" s="8"/>
      <c r="K1730" s="8"/>
      <c r="L1730" s="8"/>
      <c r="M1730" s="8"/>
      <c r="N1730" s="8"/>
      <c r="O1730" s="8"/>
      <c r="P1730" s="8"/>
      <c r="Q1730" s="8"/>
      <c r="R1730" s="8"/>
      <c r="S1730" s="8"/>
      <c r="T1730" s="8"/>
      <c r="U1730" s="8"/>
      <c r="V1730" s="8"/>
      <c r="W1730" s="34"/>
      <c r="X1730" s="8"/>
      <c r="Y1730" s="8"/>
    </row>
    <row r="1731" spans="1:25" x14ac:dyDescent="0.25">
      <c r="A1731" s="8"/>
      <c r="B1731" s="8"/>
      <c r="C1731" s="8"/>
      <c r="D1731" s="8"/>
      <c r="E1731" s="29">
        <v>8208101</v>
      </c>
      <c r="F1731" s="30" t="s">
        <v>1656</v>
      </c>
      <c r="G1731" s="8"/>
      <c r="H1731" s="8"/>
      <c r="I1731" s="8"/>
      <c r="J1731" s="8"/>
      <c r="K1731" s="8"/>
      <c r="L1731" s="8"/>
      <c r="M1731" s="8"/>
      <c r="N1731" s="8"/>
      <c r="O1731" s="8"/>
      <c r="P1731" s="8"/>
      <c r="Q1731" s="8"/>
      <c r="R1731" s="8"/>
      <c r="S1731" s="8"/>
      <c r="T1731" s="8"/>
      <c r="U1731" s="8"/>
      <c r="V1731" s="8"/>
      <c r="W1731" s="34"/>
      <c r="X1731" s="8"/>
      <c r="Y1731" s="8"/>
    </row>
    <row r="1732" spans="1:25" x14ac:dyDescent="0.25">
      <c r="A1732" s="8"/>
      <c r="B1732" s="8"/>
      <c r="C1732" s="8"/>
      <c r="D1732" s="8"/>
      <c r="E1732" s="29">
        <v>8208102</v>
      </c>
      <c r="F1732" s="30" t="s">
        <v>1657</v>
      </c>
      <c r="G1732" s="8"/>
      <c r="H1732" s="8"/>
      <c r="I1732" s="8"/>
      <c r="J1732" s="8"/>
      <c r="K1732" s="8"/>
      <c r="L1732" s="8"/>
      <c r="M1732" s="8"/>
      <c r="N1732" s="8"/>
      <c r="O1732" s="8"/>
      <c r="P1732" s="8"/>
      <c r="Q1732" s="8"/>
      <c r="R1732" s="8"/>
      <c r="S1732" s="8"/>
      <c r="T1732" s="8"/>
      <c r="U1732" s="8"/>
      <c r="V1732" s="8"/>
      <c r="W1732" s="34"/>
      <c r="X1732" s="8"/>
      <c r="Y1732" s="8"/>
    </row>
    <row r="1733" spans="1:25" x14ac:dyDescent="0.25">
      <c r="A1733" s="8"/>
      <c r="B1733" s="8"/>
      <c r="C1733" s="8"/>
      <c r="D1733" s="8"/>
      <c r="E1733" s="29">
        <v>8208105</v>
      </c>
      <c r="F1733" s="30" t="s">
        <v>1658</v>
      </c>
      <c r="G1733" s="8"/>
      <c r="H1733" s="8"/>
      <c r="I1733" s="8"/>
      <c r="J1733" s="8"/>
      <c r="K1733" s="8"/>
      <c r="L1733" s="8"/>
      <c r="M1733" s="8"/>
      <c r="N1733" s="8"/>
      <c r="O1733" s="8"/>
      <c r="P1733" s="8"/>
      <c r="Q1733" s="8"/>
      <c r="R1733" s="8"/>
      <c r="S1733" s="8"/>
      <c r="T1733" s="8"/>
      <c r="U1733" s="8"/>
      <c r="V1733" s="8"/>
      <c r="W1733" s="34"/>
      <c r="X1733" s="8"/>
      <c r="Y1733" s="8"/>
    </row>
    <row r="1734" spans="1:25" x14ac:dyDescent="0.25">
      <c r="A1734" s="8"/>
      <c r="B1734" s="8"/>
      <c r="C1734" s="8"/>
      <c r="D1734" s="8"/>
      <c r="E1734" s="29">
        <v>8208120</v>
      </c>
      <c r="F1734" s="30" t="s">
        <v>1659</v>
      </c>
      <c r="G1734" s="8"/>
      <c r="H1734" s="8"/>
      <c r="I1734" s="8"/>
      <c r="J1734" s="8"/>
      <c r="K1734" s="8"/>
      <c r="L1734" s="8"/>
      <c r="M1734" s="8"/>
      <c r="N1734" s="8"/>
      <c r="O1734" s="8"/>
      <c r="P1734" s="8"/>
      <c r="Q1734" s="8"/>
      <c r="R1734" s="8"/>
      <c r="S1734" s="8"/>
      <c r="T1734" s="8"/>
      <c r="U1734" s="8"/>
      <c r="V1734" s="8"/>
      <c r="W1734" s="34"/>
      <c r="X1734" s="8"/>
      <c r="Y1734" s="8"/>
    </row>
    <row r="1735" spans="1:25" x14ac:dyDescent="0.25">
      <c r="A1735" s="8"/>
      <c r="B1735" s="8"/>
      <c r="C1735" s="8"/>
      <c r="D1735" s="8"/>
      <c r="E1735" s="29">
        <v>8212100</v>
      </c>
      <c r="F1735" s="30" t="s">
        <v>1660</v>
      </c>
      <c r="G1735" s="8"/>
      <c r="H1735" s="8"/>
      <c r="I1735" s="8"/>
      <c r="J1735" s="8"/>
      <c r="K1735" s="8"/>
      <c r="L1735" s="8"/>
      <c r="M1735" s="8"/>
      <c r="N1735" s="8"/>
      <c r="O1735" s="8"/>
      <c r="P1735" s="8"/>
      <c r="Q1735" s="8"/>
      <c r="R1735" s="8"/>
      <c r="S1735" s="8"/>
      <c r="T1735" s="8"/>
      <c r="U1735" s="8"/>
      <c r="V1735" s="8"/>
      <c r="W1735" s="34"/>
      <c r="X1735" s="8"/>
      <c r="Y1735" s="8"/>
    </row>
    <row r="1736" spans="1:25" x14ac:dyDescent="0.25">
      <c r="A1736" s="8"/>
      <c r="B1736" s="8"/>
      <c r="C1736" s="8"/>
      <c r="D1736" s="8"/>
      <c r="E1736" s="29">
        <v>8213100</v>
      </c>
      <c r="F1736" s="30" t="s">
        <v>1661</v>
      </c>
      <c r="G1736" s="8"/>
      <c r="H1736" s="8"/>
      <c r="I1736" s="8"/>
      <c r="J1736" s="8"/>
      <c r="K1736" s="8"/>
      <c r="L1736" s="8"/>
      <c r="M1736" s="8"/>
      <c r="N1736" s="8"/>
      <c r="O1736" s="8"/>
      <c r="P1736" s="8"/>
      <c r="Q1736" s="8"/>
      <c r="R1736" s="8"/>
      <c r="S1736" s="8"/>
      <c r="T1736" s="8"/>
      <c r="U1736" s="8"/>
      <c r="V1736" s="8"/>
      <c r="W1736" s="34"/>
      <c r="X1736" s="8"/>
      <c r="Y1736" s="8"/>
    </row>
    <row r="1737" spans="1:25" x14ac:dyDescent="0.25">
      <c r="A1737" s="8"/>
      <c r="B1737" s="8"/>
      <c r="C1737" s="8"/>
      <c r="D1737" s="8"/>
      <c r="E1737" s="29">
        <v>8213105</v>
      </c>
      <c r="F1737" s="30" t="s">
        <v>1662</v>
      </c>
      <c r="G1737" s="8"/>
      <c r="H1737" s="8"/>
      <c r="I1737" s="8"/>
      <c r="J1737" s="8"/>
      <c r="K1737" s="8"/>
      <c r="L1737" s="8"/>
      <c r="M1737" s="8"/>
      <c r="N1737" s="8"/>
      <c r="O1737" s="8"/>
      <c r="P1737" s="8"/>
      <c r="Q1737" s="8"/>
      <c r="R1737" s="8"/>
      <c r="S1737" s="8"/>
      <c r="T1737" s="8"/>
      <c r="U1737" s="8"/>
      <c r="V1737" s="8"/>
      <c r="W1737" s="34"/>
      <c r="X1737" s="8"/>
      <c r="Y1737" s="8"/>
    </row>
    <row r="1738" spans="1:25" x14ac:dyDescent="0.25">
      <c r="A1738" s="8"/>
      <c r="B1738" s="8"/>
      <c r="C1738" s="8"/>
      <c r="D1738" s="8"/>
      <c r="E1738" s="29">
        <v>8213106</v>
      </c>
      <c r="F1738" s="30" t="s">
        <v>1663</v>
      </c>
      <c r="G1738" s="8"/>
      <c r="H1738" s="8"/>
      <c r="I1738" s="8"/>
      <c r="J1738" s="8"/>
      <c r="K1738" s="8"/>
      <c r="L1738" s="8"/>
      <c r="M1738" s="8"/>
      <c r="N1738" s="8"/>
      <c r="O1738" s="8"/>
      <c r="P1738" s="8"/>
      <c r="Q1738" s="8"/>
      <c r="R1738" s="8"/>
      <c r="S1738" s="8"/>
      <c r="T1738" s="8"/>
      <c r="U1738" s="8"/>
      <c r="V1738" s="8"/>
      <c r="W1738" s="34"/>
      <c r="X1738" s="8"/>
      <c r="Y1738" s="8"/>
    </row>
    <row r="1739" spans="1:25" x14ac:dyDescent="0.25">
      <c r="A1739" s="8"/>
      <c r="B1739" s="8"/>
      <c r="C1739" s="8"/>
      <c r="D1739" s="8"/>
      <c r="E1739" s="29">
        <v>8213107</v>
      </c>
      <c r="F1739" s="30" t="s">
        <v>1664</v>
      </c>
      <c r="G1739" s="8"/>
      <c r="H1739" s="8"/>
      <c r="I1739" s="8"/>
      <c r="J1739" s="8"/>
      <c r="K1739" s="8"/>
      <c r="L1739" s="8"/>
      <c r="M1739" s="8"/>
      <c r="N1739" s="8"/>
      <c r="O1739" s="8"/>
      <c r="P1739" s="8"/>
      <c r="Q1739" s="8"/>
      <c r="R1739" s="8"/>
      <c r="S1739" s="8"/>
      <c r="T1739" s="8"/>
      <c r="U1739" s="8"/>
      <c r="V1739" s="8"/>
      <c r="W1739" s="34"/>
      <c r="X1739" s="8"/>
      <c r="Y1739" s="8"/>
    </row>
    <row r="1740" spans="1:25" x14ac:dyDescent="0.25">
      <c r="A1740" s="8"/>
      <c r="B1740" s="8"/>
      <c r="C1740" s="8"/>
      <c r="D1740" s="8"/>
      <c r="E1740" s="29">
        <v>8213120</v>
      </c>
      <c r="F1740" s="30" t="s">
        <v>1665</v>
      </c>
      <c r="G1740" s="8"/>
      <c r="H1740" s="8"/>
      <c r="I1740" s="8"/>
      <c r="J1740" s="8"/>
      <c r="K1740" s="8"/>
      <c r="L1740" s="8"/>
      <c r="M1740" s="8"/>
      <c r="N1740" s="8"/>
      <c r="O1740" s="8"/>
      <c r="P1740" s="8"/>
      <c r="Q1740" s="8"/>
      <c r="R1740" s="8"/>
      <c r="S1740" s="8"/>
      <c r="T1740" s="8"/>
      <c r="U1740" s="8"/>
      <c r="V1740" s="8"/>
      <c r="W1740" s="34"/>
      <c r="X1740" s="8"/>
      <c r="Y1740" s="8"/>
    </row>
    <row r="1741" spans="1:25" x14ac:dyDescent="0.25">
      <c r="A1741" s="8"/>
      <c r="B1741" s="8"/>
      <c r="C1741" s="8"/>
      <c r="D1741" s="8"/>
      <c r="E1741" s="29">
        <v>8213157</v>
      </c>
      <c r="F1741" s="30" t="s">
        <v>1666</v>
      </c>
      <c r="G1741" s="8"/>
      <c r="H1741" s="8"/>
      <c r="I1741" s="8"/>
      <c r="J1741" s="8"/>
      <c r="K1741" s="8"/>
      <c r="L1741" s="8"/>
      <c r="M1741" s="8"/>
      <c r="N1741" s="8"/>
      <c r="O1741" s="8"/>
      <c r="P1741" s="8"/>
      <c r="Q1741" s="8"/>
      <c r="R1741" s="8"/>
      <c r="S1741" s="8"/>
      <c r="T1741" s="8"/>
      <c r="U1741" s="8"/>
      <c r="V1741" s="8"/>
      <c r="W1741" s="34"/>
      <c r="X1741" s="8"/>
      <c r="Y1741" s="8"/>
    </row>
    <row r="1742" spans="1:25" x14ac:dyDescent="0.25">
      <c r="A1742" s="8"/>
      <c r="B1742" s="8"/>
      <c r="C1742" s="8"/>
      <c r="D1742" s="8"/>
      <c r="E1742" s="29">
        <v>8215100</v>
      </c>
      <c r="F1742" s="30" t="s">
        <v>1667</v>
      </c>
      <c r="G1742" s="8"/>
      <c r="H1742" s="8"/>
      <c r="I1742" s="8"/>
      <c r="J1742" s="8"/>
      <c r="K1742" s="8"/>
      <c r="L1742" s="8"/>
      <c r="M1742" s="8"/>
      <c r="N1742" s="8"/>
      <c r="O1742" s="8"/>
      <c r="P1742" s="8"/>
      <c r="Q1742" s="8"/>
      <c r="R1742" s="8"/>
      <c r="S1742" s="8"/>
      <c r="T1742" s="8"/>
      <c r="U1742" s="8"/>
      <c r="V1742" s="8"/>
      <c r="W1742" s="34"/>
      <c r="X1742" s="8"/>
      <c r="Y1742" s="8"/>
    </row>
    <row r="1743" spans="1:25" x14ac:dyDescent="0.25">
      <c r="A1743" s="8"/>
      <c r="B1743" s="8"/>
      <c r="C1743" s="8"/>
      <c r="D1743" s="8"/>
      <c r="E1743" s="29">
        <v>8215105</v>
      </c>
      <c r="F1743" s="30" t="s">
        <v>1668</v>
      </c>
      <c r="G1743" s="8"/>
      <c r="H1743" s="8"/>
      <c r="I1743" s="8"/>
      <c r="J1743" s="8"/>
      <c r="K1743" s="8"/>
      <c r="L1743" s="8"/>
      <c r="M1743" s="8"/>
      <c r="N1743" s="8"/>
      <c r="O1743" s="8"/>
      <c r="P1743" s="8"/>
      <c r="Q1743" s="8"/>
      <c r="R1743" s="8"/>
      <c r="S1743" s="8"/>
      <c r="T1743" s="8"/>
      <c r="U1743" s="8"/>
      <c r="V1743" s="8"/>
      <c r="W1743" s="34"/>
      <c r="X1743" s="8"/>
      <c r="Y1743" s="8"/>
    </row>
    <row r="1744" spans="1:25" x14ac:dyDescent="0.25">
      <c r="A1744" s="8"/>
      <c r="B1744" s="8"/>
      <c r="C1744" s="8"/>
      <c r="D1744" s="8"/>
      <c r="E1744" s="29">
        <v>8215106</v>
      </c>
      <c r="F1744" s="30" t="s">
        <v>1668</v>
      </c>
      <c r="G1744" s="8"/>
      <c r="H1744" s="8"/>
      <c r="I1744" s="8"/>
      <c r="J1744" s="8"/>
      <c r="K1744" s="8"/>
      <c r="L1744" s="8"/>
      <c r="M1744" s="8"/>
      <c r="N1744" s="8"/>
      <c r="O1744" s="8"/>
      <c r="P1744" s="8"/>
      <c r="Q1744" s="8"/>
      <c r="R1744" s="8"/>
      <c r="S1744" s="8"/>
      <c r="T1744" s="8"/>
      <c r="U1744" s="8"/>
      <c r="V1744" s="8"/>
      <c r="W1744" s="34"/>
      <c r="X1744" s="8"/>
      <c r="Y1744" s="8"/>
    </row>
    <row r="1745" spans="1:25" x14ac:dyDescent="0.25">
      <c r="A1745" s="8"/>
      <c r="B1745" s="8"/>
      <c r="C1745" s="8"/>
      <c r="D1745" s="8"/>
      <c r="E1745" s="29">
        <v>8215120</v>
      </c>
      <c r="F1745" s="30" t="s">
        <v>1669</v>
      </c>
      <c r="G1745" s="8"/>
      <c r="H1745" s="8"/>
      <c r="I1745" s="8"/>
      <c r="J1745" s="8"/>
      <c r="K1745" s="8"/>
      <c r="L1745" s="8"/>
      <c r="M1745" s="8"/>
      <c r="N1745" s="8"/>
      <c r="O1745" s="8"/>
      <c r="P1745" s="8"/>
      <c r="Q1745" s="8"/>
      <c r="R1745" s="8"/>
      <c r="S1745" s="8"/>
      <c r="T1745" s="8"/>
      <c r="U1745" s="8"/>
      <c r="V1745" s="8"/>
      <c r="W1745" s="34"/>
      <c r="X1745" s="8"/>
      <c r="Y1745" s="8"/>
    </row>
    <row r="1746" spans="1:25" x14ac:dyDescent="0.25">
      <c r="A1746" s="8"/>
      <c r="B1746" s="8"/>
      <c r="C1746" s="8"/>
      <c r="D1746" s="8"/>
      <c r="E1746" s="29">
        <v>8231100</v>
      </c>
      <c r="F1746" s="30" t="s">
        <v>1670</v>
      </c>
      <c r="G1746" s="8"/>
      <c r="H1746" s="8"/>
      <c r="I1746" s="8"/>
      <c r="J1746" s="8"/>
      <c r="K1746" s="8"/>
      <c r="L1746" s="8"/>
      <c r="M1746" s="8"/>
      <c r="N1746" s="8"/>
      <c r="O1746" s="8"/>
      <c r="P1746" s="8"/>
      <c r="Q1746" s="8"/>
      <c r="R1746" s="8"/>
      <c r="S1746" s="8"/>
      <c r="T1746" s="8"/>
      <c r="U1746" s="8"/>
      <c r="V1746" s="8"/>
      <c r="W1746" s="34"/>
      <c r="X1746" s="8"/>
      <c r="Y1746" s="8"/>
    </row>
    <row r="1747" spans="1:25" x14ac:dyDescent="0.25">
      <c r="A1747" s="8"/>
      <c r="B1747" s="8"/>
      <c r="C1747" s="8"/>
      <c r="D1747" s="8"/>
      <c r="E1747" s="29">
        <v>8231102</v>
      </c>
      <c r="F1747" s="30" t="s">
        <v>1654</v>
      </c>
      <c r="G1747" s="8"/>
      <c r="H1747" s="8"/>
      <c r="I1747" s="8"/>
      <c r="J1747" s="8"/>
      <c r="K1747" s="8"/>
      <c r="L1747" s="8"/>
      <c r="M1747" s="8"/>
      <c r="N1747" s="8"/>
      <c r="O1747" s="8"/>
      <c r="P1747" s="8"/>
      <c r="Q1747" s="8"/>
      <c r="R1747" s="8"/>
      <c r="S1747" s="8"/>
      <c r="T1747" s="8"/>
      <c r="U1747" s="8"/>
      <c r="V1747" s="8"/>
      <c r="W1747" s="34"/>
      <c r="X1747" s="8"/>
      <c r="Y1747" s="8"/>
    </row>
    <row r="1748" spans="1:25" x14ac:dyDescent="0.25">
      <c r="A1748" s="8"/>
      <c r="B1748" s="8"/>
      <c r="C1748" s="8"/>
      <c r="D1748" s="8"/>
      <c r="E1748" s="29">
        <v>8231103</v>
      </c>
      <c r="F1748" s="30" t="s">
        <v>1671</v>
      </c>
      <c r="G1748" s="8"/>
      <c r="H1748" s="8"/>
      <c r="I1748" s="8"/>
      <c r="J1748" s="8"/>
      <c r="K1748" s="8"/>
      <c r="L1748" s="8"/>
      <c r="M1748" s="8"/>
      <c r="N1748" s="8"/>
      <c r="O1748" s="8"/>
      <c r="P1748" s="8"/>
      <c r="Q1748" s="8"/>
      <c r="R1748" s="8"/>
      <c r="S1748" s="8"/>
      <c r="T1748" s="8"/>
      <c r="U1748" s="8"/>
      <c r="V1748" s="8"/>
      <c r="W1748" s="34"/>
      <c r="X1748" s="8"/>
      <c r="Y1748" s="8"/>
    </row>
    <row r="1749" spans="1:25" x14ac:dyDescent="0.25">
      <c r="A1749" s="8"/>
      <c r="B1749" s="8"/>
      <c r="C1749" s="8"/>
      <c r="D1749" s="8"/>
      <c r="E1749" s="29">
        <v>8231104</v>
      </c>
      <c r="F1749" s="30" t="s">
        <v>1672</v>
      </c>
      <c r="G1749" s="8"/>
      <c r="H1749" s="8"/>
      <c r="I1749" s="8"/>
      <c r="J1749" s="8"/>
      <c r="K1749" s="8"/>
      <c r="L1749" s="8"/>
      <c r="M1749" s="8"/>
      <c r="N1749" s="8"/>
      <c r="O1749" s="8"/>
      <c r="P1749" s="8"/>
      <c r="Q1749" s="8"/>
      <c r="R1749" s="8"/>
      <c r="S1749" s="8"/>
      <c r="T1749" s="8"/>
      <c r="U1749" s="8"/>
      <c r="V1749" s="8"/>
      <c r="W1749" s="34"/>
      <c r="X1749" s="8"/>
      <c r="Y1749" s="8"/>
    </row>
    <row r="1750" spans="1:25" x14ac:dyDescent="0.25">
      <c r="A1750" s="8"/>
      <c r="B1750" s="8"/>
      <c r="C1750" s="8"/>
      <c r="D1750" s="8"/>
      <c r="E1750" s="29">
        <v>8231105</v>
      </c>
      <c r="F1750" s="30" t="s">
        <v>1673</v>
      </c>
      <c r="G1750" s="8"/>
      <c r="H1750" s="8"/>
      <c r="I1750" s="8"/>
      <c r="J1750" s="8"/>
      <c r="K1750" s="8"/>
      <c r="L1750" s="8"/>
      <c r="M1750" s="8"/>
      <c r="N1750" s="8"/>
      <c r="O1750" s="8"/>
      <c r="P1750" s="8"/>
      <c r="Q1750" s="8"/>
      <c r="R1750" s="8"/>
      <c r="S1750" s="8"/>
      <c r="T1750" s="8"/>
      <c r="U1750" s="8"/>
      <c r="V1750" s="8"/>
      <c r="W1750" s="34"/>
      <c r="X1750" s="8"/>
      <c r="Y1750" s="8"/>
    </row>
    <row r="1751" spans="1:25" x14ac:dyDescent="0.25">
      <c r="A1751" s="8"/>
      <c r="B1751" s="8"/>
      <c r="C1751" s="8"/>
      <c r="D1751" s="8"/>
      <c r="E1751" s="29">
        <v>8231106</v>
      </c>
      <c r="F1751" s="30" t="s">
        <v>1673</v>
      </c>
      <c r="G1751" s="8"/>
      <c r="H1751" s="8"/>
      <c r="I1751" s="8"/>
      <c r="J1751" s="8"/>
      <c r="K1751" s="8"/>
      <c r="L1751" s="8"/>
      <c r="M1751" s="8"/>
      <c r="N1751" s="8"/>
      <c r="O1751" s="8"/>
      <c r="P1751" s="8"/>
      <c r="Q1751" s="8"/>
      <c r="R1751" s="8"/>
      <c r="S1751" s="8"/>
      <c r="T1751" s="8"/>
      <c r="U1751" s="8"/>
      <c r="V1751" s="8"/>
      <c r="W1751" s="34"/>
      <c r="X1751" s="8"/>
      <c r="Y1751" s="8"/>
    </row>
    <row r="1752" spans="1:25" x14ac:dyDescent="0.25">
      <c r="A1752" s="8"/>
      <c r="B1752" s="8"/>
      <c r="C1752" s="8"/>
      <c r="D1752" s="8"/>
      <c r="E1752" s="29">
        <v>8231107</v>
      </c>
      <c r="F1752" s="30" t="s">
        <v>1674</v>
      </c>
      <c r="G1752" s="8"/>
      <c r="H1752" s="8"/>
      <c r="I1752" s="8"/>
      <c r="J1752" s="8"/>
      <c r="K1752" s="8"/>
      <c r="L1752" s="8"/>
      <c r="M1752" s="8"/>
      <c r="N1752" s="8"/>
      <c r="O1752" s="8"/>
      <c r="P1752" s="8"/>
      <c r="Q1752" s="8"/>
      <c r="R1752" s="8"/>
      <c r="S1752" s="8"/>
      <c r="T1752" s="8"/>
      <c r="U1752" s="8"/>
      <c r="V1752" s="8"/>
      <c r="W1752" s="34"/>
      <c r="X1752" s="8"/>
      <c r="Y1752" s="8"/>
    </row>
    <row r="1753" spans="1:25" x14ac:dyDescent="0.25">
      <c r="A1753" s="8"/>
      <c r="B1753" s="8"/>
      <c r="C1753" s="8"/>
      <c r="D1753" s="8"/>
      <c r="E1753" s="29">
        <v>8231120</v>
      </c>
      <c r="F1753" s="30" t="s">
        <v>1675</v>
      </c>
      <c r="G1753" s="8"/>
      <c r="H1753" s="8"/>
      <c r="I1753" s="8"/>
      <c r="J1753" s="8"/>
      <c r="K1753" s="8"/>
      <c r="L1753" s="8"/>
      <c r="M1753" s="8"/>
      <c r="N1753" s="8"/>
      <c r="O1753" s="8"/>
      <c r="P1753" s="8"/>
      <c r="Q1753" s="8"/>
      <c r="R1753" s="8"/>
      <c r="S1753" s="8"/>
      <c r="T1753" s="8"/>
      <c r="U1753" s="8"/>
      <c r="V1753" s="8"/>
      <c r="W1753" s="34"/>
      <c r="X1753" s="8"/>
      <c r="Y1753" s="8"/>
    </row>
    <row r="1754" spans="1:25" x14ac:dyDescent="0.25">
      <c r="A1754" s="8"/>
      <c r="B1754" s="8"/>
      <c r="C1754" s="8"/>
      <c r="D1754" s="8"/>
      <c r="E1754" s="29">
        <v>8231125</v>
      </c>
      <c r="F1754" s="30" t="s">
        <v>1676</v>
      </c>
      <c r="G1754" s="8"/>
      <c r="H1754" s="8"/>
      <c r="I1754" s="8"/>
      <c r="J1754" s="8"/>
      <c r="K1754" s="8"/>
      <c r="L1754" s="8"/>
      <c r="M1754" s="8"/>
      <c r="N1754" s="8"/>
      <c r="O1754" s="8"/>
      <c r="P1754" s="8"/>
      <c r="Q1754" s="8"/>
      <c r="R1754" s="8"/>
      <c r="S1754" s="8"/>
      <c r="T1754" s="8"/>
      <c r="U1754" s="8"/>
      <c r="V1754" s="8"/>
      <c r="W1754" s="34"/>
      <c r="X1754" s="8"/>
      <c r="Y1754" s="8"/>
    </row>
    <row r="1755" spans="1:25" x14ac:dyDescent="0.25">
      <c r="A1755" s="8"/>
      <c r="B1755" s="8"/>
      <c r="C1755" s="8"/>
      <c r="D1755" s="8"/>
      <c r="E1755" s="29">
        <v>8231126</v>
      </c>
      <c r="F1755" s="30" t="s">
        <v>1677</v>
      </c>
      <c r="G1755" s="8"/>
      <c r="H1755" s="8"/>
      <c r="I1755" s="8"/>
      <c r="J1755" s="8"/>
      <c r="K1755" s="8"/>
      <c r="L1755" s="8"/>
      <c r="M1755" s="8"/>
      <c r="N1755" s="8"/>
      <c r="O1755" s="8"/>
      <c r="P1755" s="8"/>
      <c r="Q1755" s="8"/>
      <c r="R1755" s="8"/>
      <c r="S1755" s="8"/>
      <c r="T1755" s="8"/>
      <c r="U1755" s="8"/>
      <c r="V1755" s="8"/>
      <c r="W1755" s="34"/>
      <c r="X1755" s="8"/>
      <c r="Y1755" s="8"/>
    </row>
    <row r="1756" spans="1:25" x14ac:dyDescent="0.25">
      <c r="A1756" s="8"/>
      <c r="B1756" s="8"/>
      <c r="C1756" s="8"/>
      <c r="D1756" s="8"/>
      <c r="E1756" s="29">
        <v>8231192</v>
      </c>
      <c r="F1756" s="30" t="s">
        <v>1678</v>
      </c>
      <c r="G1756" s="8"/>
      <c r="H1756" s="8"/>
      <c r="I1756" s="8"/>
      <c r="J1756" s="8"/>
      <c r="K1756" s="8"/>
      <c r="L1756" s="8"/>
      <c r="M1756" s="8"/>
      <c r="N1756" s="8"/>
      <c r="O1756" s="8"/>
      <c r="P1756" s="8"/>
      <c r="Q1756" s="8"/>
      <c r="R1756" s="8"/>
      <c r="S1756" s="8"/>
      <c r="T1756" s="8"/>
      <c r="U1756" s="8"/>
      <c r="V1756" s="8"/>
      <c r="W1756" s="34"/>
      <c r="X1756" s="8"/>
      <c r="Y1756" s="8"/>
    </row>
    <row r="1757" spans="1:25" x14ac:dyDescent="0.25">
      <c r="A1757" s="8"/>
      <c r="B1757" s="8"/>
      <c r="C1757" s="8"/>
      <c r="D1757" s="8"/>
      <c r="E1757" s="29">
        <v>8231193</v>
      </c>
      <c r="F1757" s="30" t="s">
        <v>1679</v>
      </c>
      <c r="G1757" s="8"/>
      <c r="H1757" s="8"/>
      <c r="I1757" s="8"/>
      <c r="J1757" s="8"/>
      <c r="K1757" s="8"/>
      <c r="L1757" s="8"/>
      <c r="M1757" s="8"/>
      <c r="N1757" s="8"/>
      <c r="O1757" s="8"/>
      <c r="P1757" s="8"/>
      <c r="Q1757" s="8"/>
      <c r="R1757" s="8"/>
      <c r="S1757" s="8"/>
      <c r="T1757" s="8"/>
      <c r="U1757" s="8"/>
      <c r="V1757" s="8"/>
      <c r="W1757" s="34"/>
      <c r="X1757" s="8"/>
      <c r="Y1757" s="8"/>
    </row>
    <row r="1758" spans="1:25" x14ac:dyDescent="0.25">
      <c r="A1758" s="8"/>
      <c r="B1758" s="8"/>
      <c r="C1758" s="8"/>
      <c r="D1758" s="8"/>
      <c r="E1758" s="29">
        <v>8231194</v>
      </c>
      <c r="F1758" s="30" t="s">
        <v>1680</v>
      </c>
      <c r="G1758" s="8"/>
      <c r="H1758" s="8"/>
      <c r="I1758" s="8"/>
      <c r="J1758" s="8"/>
      <c r="K1758" s="8"/>
      <c r="L1758" s="8"/>
      <c r="M1758" s="8"/>
      <c r="N1758" s="8"/>
      <c r="O1758" s="8"/>
      <c r="P1758" s="8"/>
      <c r="Q1758" s="8"/>
      <c r="R1758" s="8"/>
      <c r="S1758" s="8"/>
      <c r="T1758" s="8"/>
      <c r="U1758" s="8"/>
      <c r="V1758" s="8"/>
      <c r="W1758" s="34"/>
      <c r="X1758" s="8"/>
      <c r="Y1758" s="8"/>
    </row>
    <row r="1759" spans="1:25" x14ac:dyDescent="0.25">
      <c r="A1759" s="8"/>
      <c r="B1759" s="8"/>
      <c r="C1759" s="8"/>
      <c r="D1759" s="8"/>
      <c r="E1759" s="29">
        <v>8231195</v>
      </c>
      <c r="F1759" s="30" t="s">
        <v>1681</v>
      </c>
      <c r="G1759" s="8"/>
      <c r="H1759" s="8"/>
      <c r="I1759" s="8"/>
      <c r="J1759" s="8"/>
      <c r="K1759" s="8"/>
      <c r="L1759" s="8"/>
      <c r="M1759" s="8"/>
      <c r="N1759" s="8"/>
      <c r="O1759" s="8"/>
      <c r="P1759" s="8"/>
      <c r="Q1759" s="8"/>
      <c r="R1759" s="8"/>
      <c r="S1759" s="8"/>
      <c r="T1759" s="8"/>
      <c r="U1759" s="8"/>
      <c r="V1759" s="8"/>
      <c r="W1759" s="34"/>
      <c r="X1759" s="8"/>
      <c r="Y1759" s="8"/>
    </row>
    <row r="1760" spans="1:25" x14ac:dyDescent="0.25">
      <c r="A1760" s="8"/>
      <c r="B1760" s="8"/>
      <c r="C1760" s="8"/>
      <c r="D1760" s="8"/>
      <c r="E1760" s="29">
        <v>8231196</v>
      </c>
      <c r="F1760" s="30" t="s">
        <v>1682</v>
      </c>
      <c r="G1760" s="8"/>
      <c r="H1760" s="8"/>
      <c r="I1760" s="8"/>
      <c r="J1760" s="8"/>
      <c r="K1760" s="8"/>
      <c r="L1760" s="8"/>
      <c r="M1760" s="8"/>
      <c r="N1760" s="8"/>
      <c r="O1760" s="8"/>
      <c r="P1760" s="8"/>
      <c r="Q1760" s="8"/>
      <c r="R1760" s="8"/>
      <c r="S1760" s="8"/>
      <c r="T1760" s="8"/>
      <c r="U1760" s="8"/>
      <c r="V1760" s="8"/>
      <c r="W1760" s="34"/>
      <c r="X1760" s="8"/>
      <c r="Y1760" s="8"/>
    </row>
    <row r="1761" spans="1:25" x14ac:dyDescent="0.25">
      <c r="A1761" s="8"/>
      <c r="B1761" s="8"/>
      <c r="C1761" s="8"/>
      <c r="D1761" s="8"/>
      <c r="E1761" s="29">
        <v>8231197</v>
      </c>
      <c r="F1761" s="30" t="s">
        <v>1683</v>
      </c>
      <c r="G1761" s="8"/>
      <c r="H1761" s="8"/>
      <c r="I1761" s="8"/>
      <c r="J1761" s="8"/>
      <c r="K1761" s="8"/>
      <c r="L1761" s="8"/>
      <c r="M1761" s="8"/>
      <c r="N1761" s="8"/>
      <c r="O1761" s="8"/>
      <c r="P1761" s="8"/>
      <c r="Q1761" s="8"/>
      <c r="R1761" s="8"/>
      <c r="S1761" s="8"/>
      <c r="T1761" s="8"/>
      <c r="U1761" s="8"/>
      <c r="V1761" s="8"/>
      <c r="W1761" s="34"/>
      <c r="X1761" s="8"/>
      <c r="Y1761" s="8"/>
    </row>
    <row r="1762" spans="1:25" x14ac:dyDescent="0.25">
      <c r="A1762" s="8"/>
      <c r="B1762" s="8"/>
      <c r="C1762" s="8"/>
      <c r="D1762" s="8"/>
      <c r="E1762" s="29">
        <v>8231198</v>
      </c>
      <c r="F1762" s="30" t="s">
        <v>1684</v>
      </c>
      <c r="G1762" s="8"/>
      <c r="H1762" s="8"/>
      <c r="I1762" s="8"/>
      <c r="J1762" s="8"/>
      <c r="K1762" s="8"/>
      <c r="L1762" s="8"/>
      <c r="M1762" s="8"/>
      <c r="N1762" s="8"/>
      <c r="O1762" s="8"/>
      <c r="P1762" s="8"/>
      <c r="Q1762" s="8"/>
      <c r="R1762" s="8"/>
      <c r="S1762" s="8"/>
      <c r="T1762" s="8"/>
      <c r="U1762" s="8"/>
      <c r="V1762" s="8"/>
      <c r="W1762" s="34"/>
      <c r="X1762" s="8"/>
      <c r="Y1762" s="8"/>
    </row>
    <row r="1763" spans="1:25" x14ac:dyDescent="0.25">
      <c r="A1763" s="8"/>
      <c r="B1763" s="8"/>
      <c r="C1763" s="8"/>
      <c r="D1763" s="8"/>
      <c r="E1763" s="29">
        <v>8231199</v>
      </c>
      <c r="F1763" s="30" t="s">
        <v>1685</v>
      </c>
      <c r="G1763" s="8"/>
      <c r="H1763" s="8"/>
      <c r="I1763" s="8"/>
      <c r="J1763" s="8"/>
      <c r="K1763" s="8"/>
      <c r="L1763" s="8"/>
      <c r="M1763" s="8"/>
      <c r="N1763" s="8"/>
      <c r="O1763" s="8"/>
      <c r="P1763" s="8"/>
      <c r="Q1763" s="8"/>
      <c r="R1763" s="8"/>
      <c r="S1763" s="8"/>
      <c r="T1763" s="8"/>
      <c r="U1763" s="8"/>
      <c r="V1763" s="8"/>
      <c r="W1763" s="34"/>
      <c r="X1763" s="8"/>
      <c r="Y1763" s="8"/>
    </row>
    <row r="1764" spans="1:25" x14ac:dyDescent="0.25">
      <c r="A1764" s="8"/>
      <c r="B1764" s="8"/>
      <c r="C1764" s="8"/>
      <c r="D1764" s="8"/>
      <c r="E1764" s="29">
        <v>8231201</v>
      </c>
      <c r="F1764" s="30" t="s">
        <v>1686</v>
      </c>
      <c r="G1764" s="8"/>
      <c r="H1764" s="8"/>
      <c r="I1764" s="8"/>
      <c r="J1764" s="8"/>
      <c r="K1764" s="8"/>
      <c r="L1764" s="8"/>
      <c r="M1764" s="8"/>
      <c r="N1764" s="8"/>
      <c r="O1764" s="8"/>
      <c r="P1764" s="8"/>
      <c r="Q1764" s="8"/>
      <c r="R1764" s="8"/>
      <c r="S1764" s="8"/>
      <c r="T1764" s="8"/>
      <c r="U1764" s="8"/>
      <c r="V1764" s="8"/>
      <c r="W1764" s="34"/>
      <c r="X1764" s="8"/>
      <c r="Y1764" s="8"/>
    </row>
    <row r="1765" spans="1:25" x14ac:dyDescent="0.25">
      <c r="A1765" s="8"/>
      <c r="B1765" s="8"/>
      <c r="C1765" s="8"/>
      <c r="D1765" s="8"/>
      <c r="E1765" s="29">
        <v>8231205</v>
      </c>
      <c r="F1765" s="30" t="s">
        <v>1687</v>
      </c>
      <c r="G1765" s="8"/>
      <c r="H1765" s="8"/>
      <c r="I1765" s="8"/>
      <c r="J1765" s="8"/>
      <c r="K1765" s="8"/>
      <c r="L1765" s="8"/>
      <c r="M1765" s="8"/>
      <c r="N1765" s="8"/>
      <c r="O1765" s="8"/>
      <c r="P1765" s="8"/>
      <c r="Q1765" s="8"/>
      <c r="R1765" s="8"/>
      <c r="S1765" s="8"/>
      <c r="T1765" s="8"/>
      <c r="U1765" s="8"/>
      <c r="V1765" s="8"/>
      <c r="W1765" s="34"/>
      <c r="X1765" s="8"/>
      <c r="Y1765" s="8"/>
    </row>
    <row r="1766" spans="1:25" x14ac:dyDescent="0.25">
      <c r="A1766" s="8"/>
      <c r="B1766" s="8"/>
      <c r="C1766" s="8"/>
      <c r="D1766" s="8"/>
      <c r="E1766" s="29">
        <v>8231220</v>
      </c>
      <c r="F1766" s="30" t="s">
        <v>1688</v>
      </c>
      <c r="G1766" s="8"/>
      <c r="H1766" s="8"/>
      <c r="I1766" s="8"/>
      <c r="J1766" s="8"/>
      <c r="K1766" s="8"/>
      <c r="L1766" s="8"/>
      <c r="M1766" s="8"/>
      <c r="N1766" s="8"/>
      <c r="O1766" s="8"/>
      <c r="P1766" s="8"/>
      <c r="Q1766" s="8"/>
      <c r="R1766" s="8"/>
      <c r="S1766" s="8"/>
      <c r="T1766" s="8"/>
      <c r="U1766" s="8"/>
      <c r="V1766" s="8"/>
      <c r="W1766" s="34"/>
      <c r="X1766" s="8"/>
      <c r="Y1766" s="8"/>
    </row>
    <row r="1767" spans="1:25" x14ac:dyDescent="0.25">
      <c r="A1767" s="8"/>
      <c r="B1767" s="8"/>
      <c r="C1767" s="8"/>
      <c r="D1767" s="8"/>
      <c r="E1767" s="29">
        <v>8232101</v>
      </c>
      <c r="F1767" s="30" t="s">
        <v>1686</v>
      </c>
      <c r="G1767" s="8"/>
      <c r="H1767" s="8"/>
      <c r="I1767" s="8"/>
      <c r="J1767" s="8"/>
      <c r="K1767" s="8"/>
      <c r="L1767" s="8"/>
      <c r="M1767" s="8"/>
      <c r="N1767" s="8"/>
      <c r="O1767" s="8"/>
      <c r="P1767" s="8"/>
      <c r="Q1767" s="8"/>
      <c r="R1767" s="8"/>
      <c r="S1767" s="8"/>
      <c r="T1767" s="8"/>
      <c r="U1767" s="8"/>
      <c r="V1767" s="8"/>
      <c r="W1767" s="34"/>
      <c r="X1767" s="8"/>
      <c r="Y1767" s="8"/>
    </row>
    <row r="1768" spans="1:25" x14ac:dyDescent="0.25">
      <c r="A1768" s="8"/>
      <c r="B1768" s="8"/>
      <c r="C1768" s="8"/>
      <c r="D1768" s="8"/>
      <c r="E1768" s="29">
        <v>8261105</v>
      </c>
      <c r="F1768" s="30" t="s">
        <v>1689</v>
      </c>
      <c r="G1768" s="8"/>
      <c r="H1768" s="8"/>
      <c r="I1768" s="8"/>
      <c r="J1768" s="8"/>
      <c r="K1768" s="8"/>
      <c r="L1768" s="8"/>
      <c r="M1768" s="8"/>
      <c r="N1768" s="8"/>
      <c r="O1768" s="8"/>
      <c r="P1768" s="8"/>
      <c r="Q1768" s="8"/>
      <c r="R1768" s="8"/>
      <c r="S1768" s="8"/>
      <c r="T1768" s="8"/>
      <c r="U1768" s="8"/>
      <c r="V1768" s="8"/>
      <c r="W1768" s="34"/>
      <c r="X1768" s="8"/>
      <c r="Y1768" s="8"/>
    </row>
    <row r="1769" spans="1:25" x14ac:dyDescent="0.25">
      <c r="A1769" s="8"/>
      <c r="B1769" s="8"/>
      <c r="C1769" s="8"/>
      <c r="D1769" s="8"/>
      <c r="E1769" s="29">
        <v>8261106</v>
      </c>
      <c r="F1769" s="30" t="s">
        <v>1690</v>
      </c>
      <c r="G1769" s="8"/>
      <c r="H1769" s="8"/>
      <c r="I1769" s="8"/>
      <c r="J1769" s="8"/>
      <c r="K1769" s="8"/>
      <c r="L1769" s="8"/>
      <c r="M1769" s="8"/>
      <c r="N1769" s="8"/>
      <c r="O1769" s="8"/>
      <c r="P1769" s="8"/>
      <c r="Q1769" s="8"/>
      <c r="R1769" s="8"/>
      <c r="S1769" s="8"/>
      <c r="T1769" s="8"/>
      <c r="U1769" s="8"/>
      <c r="V1769" s="8"/>
      <c r="W1769" s="34"/>
      <c r="X1769" s="8"/>
      <c r="Y1769" s="8"/>
    </row>
    <row r="1770" spans="1:25" x14ac:dyDescent="0.25">
      <c r="A1770" s="8"/>
      <c r="B1770" s="8"/>
      <c r="C1770" s="8"/>
      <c r="D1770" s="8"/>
      <c r="E1770" s="29">
        <v>8261212</v>
      </c>
      <c r="F1770" s="30" t="s">
        <v>1691</v>
      </c>
      <c r="G1770" s="8"/>
      <c r="H1770" s="8"/>
      <c r="I1770" s="8"/>
      <c r="J1770" s="8"/>
      <c r="K1770" s="8"/>
      <c r="L1770" s="8"/>
      <c r="M1770" s="8"/>
      <c r="N1770" s="8"/>
      <c r="O1770" s="8"/>
      <c r="P1770" s="8"/>
      <c r="Q1770" s="8"/>
      <c r="R1770" s="8"/>
      <c r="S1770" s="8"/>
      <c r="T1770" s="8"/>
      <c r="U1770" s="8"/>
      <c r="V1770" s="8"/>
      <c r="W1770" s="34"/>
      <c r="X1770" s="8"/>
      <c r="Y1770" s="8"/>
    </row>
    <row r="1771" spans="1:25" x14ac:dyDescent="0.25">
      <c r="A1771" s="8"/>
      <c r="B1771" s="8"/>
      <c r="C1771" s="8"/>
      <c r="D1771" s="8"/>
      <c r="E1771" s="29">
        <v>8267105</v>
      </c>
      <c r="F1771" s="30" t="s">
        <v>1692</v>
      </c>
      <c r="G1771" s="8"/>
      <c r="H1771" s="8"/>
      <c r="I1771" s="8"/>
      <c r="J1771" s="8"/>
      <c r="K1771" s="8"/>
      <c r="L1771" s="8"/>
      <c r="M1771" s="8"/>
      <c r="N1771" s="8"/>
      <c r="O1771" s="8"/>
      <c r="P1771" s="8"/>
      <c r="Q1771" s="8"/>
      <c r="R1771" s="8"/>
      <c r="S1771" s="8"/>
      <c r="T1771" s="8"/>
      <c r="U1771" s="8"/>
      <c r="V1771" s="8"/>
      <c r="W1771" s="34"/>
      <c r="X1771" s="8"/>
      <c r="Y1771" s="8"/>
    </row>
    <row r="1772" spans="1:25" x14ac:dyDescent="0.25">
      <c r="A1772" s="8"/>
      <c r="B1772" s="8"/>
      <c r="C1772" s="8"/>
      <c r="D1772" s="8"/>
      <c r="E1772" s="29">
        <v>8275100</v>
      </c>
      <c r="F1772" s="30" t="s">
        <v>1693</v>
      </c>
      <c r="G1772" s="8"/>
      <c r="H1772" s="8"/>
      <c r="I1772" s="8"/>
      <c r="J1772" s="8"/>
      <c r="K1772" s="8"/>
      <c r="L1772" s="8"/>
      <c r="M1772" s="8"/>
      <c r="N1772" s="8"/>
      <c r="O1772" s="8"/>
      <c r="P1772" s="8"/>
      <c r="Q1772" s="8"/>
      <c r="R1772" s="8"/>
      <c r="S1772" s="8"/>
      <c r="T1772" s="8"/>
      <c r="U1772" s="8"/>
      <c r="V1772" s="8"/>
      <c r="W1772" s="34"/>
      <c r="X1772" s="8"/>
      <c r="Y1772" s="8"/>
    </row>
    <row r="1773" spans="1:25" x14ac:dyDescent="0.25">
      <c r="A1773" s="8"/>
      <c r="B1773" s="8"/>
      <c r="C1773" s="8"/>
      <c r="D1773" s="8"/>
      <c r="E1773" s="29">
        <v>8275101</v>
      </c>
      <c r="F1773" s="30" t="s">
        <v>1694</v>
      </c>
      <c r="G1773" s="8"/>
      <c r="H1773" s="8"/>
      <c r="I1773" s="8"/>
      <c r="J1773" s="8"/>
      <c r="K1773" s="8"/>
      <c r="L1773" s="8"/>
      <c r="M1773" s="8"/>
      <c r="N1773" s="8"/>
      <c r="O1773" s="8"/>
      <c r="P1773" s="8"/>
      <c r="Q1773" s="8"/>
      <c r="R1773" s="8"/>
      <c r="S1773" s="8"/>
      <c r="T1773" s="8"/>
      <c r="U1773" s="8"/>
      <c r="V1773" s="8"/>
      <c r="W1773" s="34"/>
      <c r="X1773" s="8"/>
      <c r="Y1773" s="8"/>
    </row>
    <row r="1774" spans="1:25" x14ac:dyDescent="0.25">
      <c r="A1774" s="8"/>
      <c r="B1774" s="8"/>
      <c r="C1774" s="8"/>
      <c r="D1774" s="8"/>
      <c r="E1774" s="29">
        <v>8280130</v>
      </c>
      <c r="F1774" s="30" t="s">
        <v>1695</v>
      </c>
      <c r="G1774" s="8"/>
      <c r="H1774" s="8"/>
      <c r="I1774" s="8"/>
      <c r="J1774" s="8"/>
      <c r="K1774" s="8"/>
      <c r="L1774" s="8"/>
      <c r="M1774" s="8"/>
      <c r="N1774" s="8"/>
      <c r="O1774" s="8"/>
      <c r="P1774" s="8"/>
      <c r="Q1774" s="8"/>
      <c r="R1774" s="8"/>
      <c r="S1774" s="8"/>
      <c r="T1774" s="8"/>
      <c r="U1774" s="8"/>
      <c r="V1774" s="8"/>
      <c r="W1774" s="34"/>
      <c r="X1774" s="8"/>
      <c r="Y1774" s="8"/>
    </row>
    <row r="1775" spans="1:25" x14ac:dyDescent="0.25">
      <c r="A1775" s="8"/>
      <c r="B1775" s="8"/>
      <c r="C1775" s="8"/>
      <c r="D1775" s="8"/>
      <c r="E1775" s="29">
        <v>8280131</v>
      </c>
      <c r="F1775" s="30" t="s">
        <v>1696</v>
      </c>
      <c r="G1775" s="8"/>
      <c r="H1775" s="8"/>
      <c r="I1775" s="8"/>
      <c r="J1775" s="8"/>
      <c r="K1775" s="8"/>
      <c r="L1775" s="8"/>
      <c r="M1775" s="8"/>
      <c r="N1775" s="8"/>
      <c r="O1775" s="8"/>
      <c r="P1775" s="8"/>
      <c r="Q1775" s="8"/>
      <c r="R1775" s="8"/>
      <c r="S1775" s="8"/>
      <c r="T1775" s="8"/>
      <c r="U1775" s="8"/>
      <c r="V1775" s="8"/>
      <c r="W1775" s="34"/>
      <c r="X1775" s="8"/>
      <c r="Y1775" s="8"/>
    </row>
    <row r="1776" spans="1:25" x14ac:dyDescent="0.25">
      <c r="A1776" s="8"/>
      <c r="B1776" s="8"/>
      <c r="C1776" s="8"/>
      <c r="D1776" s="8"/>
      <c r="E1776" s="29">
        <v>8280134</v>
      </c>
      <c r="F1776" s="30" t="s">
        <v>1697</v>
      </c>
      <c r="G1776" s="8"/>
      <c r="H1776" s="8"/>
      <c r="I1776" s="8"/>
      <c r="J1776" s="8"/>
      <c r="K1776" s="8"/>
      <c r="L1776" s="8"/>
      <c r="M1776" s="8"/>
      <c r="N1776" s="8"/>
      <c r="O1776" s="8"/>
      <c r="P1776" s="8"/>
      <c r="Q1776" s="8"/>
      <c r="R1776" s="8"/>
      <c r="S1776" s="8"/>
      <c r="T1776" s="8"/>
      <c r="U1776" s="8"/>
      <c r="V1776" s="8"/>
      <c r="W1776" s="34"/>
      <c r="X1776" s="8"/>
      <c r="Y1776" s="8"/>
    </row>
    <row r="1777" spans="1:25" x14ac:dyDescent="0.25">
      <c r="A1777" s="8"/>
      <c r="B1777" s="8"/>
      <c r="C1777" s="8"/>
      <c r="D1777" s="8"/>
      <c r="E1777" s="29">
        <v>8280805</v>
      </c>
      <c r="F1777" s="30" t="s">
        <v>1698</v>
      </c>
      <c r="G1777" s="8"/>
      <c r="H1777" s="8"/>
      <c r="I1777" s="8"/>
      <c r="J1777" s="8"/>
      <c r="K1777" s="8"/>
      <c r="L1777" s="8"/>
      <c r="M1777" s="8"/>
      <c r="N1777" s="8"/>
      <c r="O1777" s="8"/>
      <c r="P1777" s="8"/>
      <c r="Q1777" s="8"/>
      <c r="R1777" s="8"/>
      <c r="S1777" s="8"/>
      <c r="T1777" s="8"/>
      <c r="U1777" s="8"/>
      <c r="V1777" s="8"/>
      <c r="W1777" s="34"/>
      <c r="X1777" s="8"/>
      <c r="Y1777" s="8"/>
    </row>
    <row r="1778" spans="1:25" x14ac:dyDescent="0.25">
      <c r="A1778" s="8"/>
      <c r="B1778" s="8"/>
      <c r="C1778" s="8"/>
      <c r="D1778" s="8"/>
      <c r="E1778" s="29">
        <v>8280820</v>
      </c>
      <c r="F1778" s="30" t="s">
        <v>1699</v>
      </c>
      <c r="G1778" s="8"/>
      <c r="H1778" s="8"/>
      <c r="I1778" s="8"/>
      <c r="J1778" s="8"/>
      <c r="K1778" s="8"/>
      <c r="L1778" s="8"/>
      <c r="M1778" s="8"/>
      <c r="N1778" s="8"/>
      <c r="O1778" s="8"/>
      <c r="P1778" s="8"/>
      <c r="Q1778" s="8"/>
      <c r="R1778" s="8"/>
      <c r="S1778" s="8"/>
      <c r="T1778" s="8"/>
      <c r="U1778" s="8"/>
      <c r="V1778" s="8"/>
      <c r="W1778" s="34"/>
      <c r="X1778" s="8"/>
      <c r="Y1778" s="8"/>
    </row>
    <row r="1779" spans="1:25" x14ac:dyDescent="0.25">
      <c r="A1779" s="8"/>
      <c r="B1779" s="8"/>
      <c r="C1779" s="8"/>
      <c r="D1779" s="8"/>
      <c r="E1779" s="29">
        <v>8281100</v>
      </c>
      <c r="F1779" s="30" t="s">
        <v>146</v>
      </c>
      <c r="G1779" s="8"/>
      <c r="H1779" s="8"/>
      <c r="I1779" s="8"/>
      <c r="J1779" s="8"/>
      <c r="K1779" s="8"/>
      <c r="L1779" s="8"/>
      <c r="M1779" s="8"/>
      <c r="N1779" s="8"/>
      <c r="O1779" s="8"/>
      <c r="P1779" s="8"/>
      <c r="Q1779" s="8"/>
      <c r="R1779" s="8"/>
      <c r="S1779" s="8"/>
      <c r="T1779" s="8"/>
      <c r="U1779" s="8"/>
      <c r="V1779" s="8"/>
      <c r="W1779" s="34"/>
      <c r="X1779" s="8"/>
      <c r="Y1779" s="8"/>
    </row>
    <row r="1780" spans="1:25" x14ac:dyDescent="0.25">
      <c r="A1780" s="8"/>
      <c r="B1780" s="8"/>
      <c r="C1780" s="8"/>
      <c r="D1780" s="8"/>
      <c r="E1780" s="29">
        <v>8281131</v>
      </c>
      <c r="F1780" s="30" t="s">
        <v>1700</v>
      </c>
      <c r="G1780" s="8"/>
      <c r="H1780" s="8"/>
      <c r="I1780" s="8"/>
      <c r="J1780" s="8"/>
      <c r="K1780" s="8"/>
      <c r="L1780" s="8"/>
      <c r="M1780" s="8"/>
      <c r="N1780" s="8"/>
      <c r="O1780" s="8"/>
      <c r="P1780" s="8"/>
      <c r="Q1780" s="8"/>
      <c r="R1780" s="8"/>
      <c r="S1780" s="8"/>
      <c r="T1780" s="8"/>
      <c r="U1780" s="8"/>
      <c r="V1780" s="8"/>
      <c r="W1780" s="34"/>
      <c r="X1780" s="8"/>
      <c r="Y1780" s="8"/>
    </row>
    <row r="1781" spans="1:25" x14ac:dyDescent="0.25">
      <c r="A1781" s="8"/>
      <c r="B1781" s="8"/>
      <c r="C1781" s="8"/>
      <c r="D1781" s="8"/>
      <c r="E1781" s="29">
        <v>8281154</v>
      </c>
      <c r="F1781" s="30" t="s">
        <v>1701</v>
      </c>
      <c r="G1781" s="8"/>
      <c r="H1781" s="8"/>
      <c r="I1781" s="8"/>
      <c r="J1781" s="8"/>
      <c r="K1781" s="8"/>
      <c r="L1781" s="8"/>
      <c r="M1781" s="8"/>
      <c r="N1781" s="8"/>
      <c r="O1781" s="8"/>
      <c r="P1781" s="8"/>
      <c r="Q1781" s="8"/>
      <c r="R1781" s="8"/>
      <c r="S1781" s="8"/>
      <c r="T1781" s="8"/>
      <c r="U1781" s="8"/>
      <c r="V1781" s="8"/>
      <c r="W1781" s="34"/>
      <c r="X1781" s="8"/>
      <c r="Y1781" s="8"/>
    </row>
    <row r="1782" spans="1:25" x14ac:dyDescent="0.25">
      <c r="A1782" s="8"/>
      <c r="B1782" s="8"/>
      <c r="C1782" s="8"/>
      <c r="D1782" s="8"/>
      <c r="E1782" s="29">
        <v>8282100</v>
      </c>
      <c r="F1782" s="30" t="s">
        <v>1702</v>
      </c>
      <c r="G1782" s="8"/>
      <c r="H1782" s="8"/>
      <c r="I1782" s="8"/>
      <c r="J1782" s="8"/>
      <c r="K1782" s="8"/>
      <c r="L1782" s="8"/>
      <c r="M1782" s="8"/>
      <c r="N1782" s="8"/>
      <c r="O1782" s="8"/>
      <c r="P1782" s="8"/>
      <c r="Q1782" s="8"/>
      <c r="R1782" s="8"/>
      <c r="S1782" s="8"/>
      <c r="T1782" s="8"/>
      <c r="U1782" s="8"/>
      <c r="V1782" s="8"/>
      <c r="W1782" s="34"/>
      <c r="X1782" s="8"/>
      <c r="Y1782" s="8"/>
    </row>
    <row r="1783" spans="1:25" x14ac:dyDescent="0.25">
      <c r="A1783" s="8"/>
      <c r="B1783" s="8"/>
      <c r="C1783" s="8"/>
      <c r="D1783" s="8"/>
      <c r="E1783" s="29">
        <v>8282101</v>
      </c>
      <c r="F1783" s="30" t="s">
        <v>1703</v>
      </c>
      <c r="G1783" s="8"/>
      <c r="H1783" s="8"/>
      <c r="I1783" s="8"/>
      <c r="J1783" s="8"/>
      <c r="K1783" s="8"/>
      <c r="L1783" s="8"/>
      <c r="M1783" s="8"/>
      <c r="N1783" s="8"/>
      <c r="O1783" s="8"/>
      <c r="P1783" s="8"/>
      <c r="Q1783" s="8"/>
      <c r="R1783" s="8"/>
      <c r="S1783" s="8"/>
      <c r="T1783" s="8"/>
      <c r="U1783" s="8"/>
      <c r="V1783" s="8"/>
      <c r="W1783" s="34"/>
      <c r="X1783" s="8"/>
      <c r="Y1783" s="8"/>
    </row>
    <row r="1784" spans="1:25" x14ac:dyDescent="0.25">
      <c r="A1784" s="8"/>
      <c r="B1784" s="8"/>
      <c r="C1784" s="8"/>
      <c r="D1784" s="8"/>
      <c r="E1784" s="29">
        <v>8283100</v>
      </c>
      <c r="F1784" s="30" t="s">
        <v>1704</v>
      </c>
      <c r="G1784" s="8"/>
      <c r="H1784" s="8"/>
      <c r="I1784" s="8"/>
      <c r="J1784" s="8"/>
      <c r="K1784" s="8"/>
      <c r="L1784" s="8"/>
      <c r="M1784" s="8"/>
      <c r="N1784" s="8"/>
      <c r="O1784" s="8"/>
      <c r="P1784" s="8"/>
      <c r="Q1784" s="8"/>
      <c r="R1784" s="8"/>
      <c r="S1784" s="8"/>
      <c r="T1784" s="8"/>
      <c r="U1784" s="8"/>
      <c r="V1784" s="8"/>
      <c r="W1784" s="34"/>
      <c r="X1784" s="8"/>
      <c r="Y1784" s="8"/>
    </row>
    <row r="1785" spans="1:25" x14ac:dyDescent="0.25">
      <c r="A1785" s="8"/>
      <c r="B1785" s="8"/>
      <c r="C1785" s="8"/>
      <c r="D1785" s="8"/>
      <c r="E1785" s="29">
        <v>8283101</v>
      </c>
      <c r="F1785" s="30" t="s">
        <v>1705</v>
      </c>
      <c r="G1785" s="8"/>
      <c r="H1785" s="8"/>
      <c r="I1785" s="8"/>
      <c r="J1785" s="8"/>
      <c r="K1785" s="8"/>
      <c r="L1785" s="8"/>
      <c r="M1785" s="8"/>
      <c r="N1785" s="8"/>
      <c r="O1785" s="8"/>
      <c r="P1785" s="8"/>
      <c r="Q1785" s="8"/>
      <c r="R1785" s="8"/>
      <c r="S1785" s="8"/>
      <c r="T1785" s="8"/>
      <c r="U1785" s="8"/>
      <c r="V1785" s="8"/>
      <c r="W1785" s="34"/>
      <c r="X1785" s="8"/>
      <c r="Y1785" s="8"/>
    </row>
    <row r="1786" spans="1:25" x14ac:dyDescent="0.25">
      <c r="A1786" s="8"/>
      <c r="B1786" s="8"/>
      <c r="C1786" s="8"/>
      <c r="D1786" s="8"/>
      <c r="E1786" s="29">
        <v>8283105</v>
      </c>
      <c r="F1786" s="30" t="s">
        <v>1706</v>
      </c>
      <c r="G1786" s="8"/>
      <c r="H1786" s="8"/>
      <c r="I1786" s="8"/>
      <c r="J1786" s="8"/>
      <c r="K1786" s="8"/>
      <c r="L1786" s="8"/>
      <c r="M1786" s="8"/>
      <c r="N1786" s="8"/>
      <c r="O1786" s="8"/>
      <c r="P1786" s="8"/>
      <c r="Q1786" s="8"/>
      <c r="R1786" s="8"/>
      <c r="S1786" s="8"/>
      <c r="T1786" s="8"/>
      <c r="U1786" s="8"/>
      <c r="V1786" s="8"/>
      <c r="W1786" s="34"/>
      <c r="X1786" s="8"/>
      <c r="Y1786" s="8"/>
    </row>
    <row r="1787" spans="1:25" x14ac:dyDescent="0.25">
      <c r="A1787" s="8"/>
      <c r="B1787" s="8"/>
      <c r="C1787" s="8"/>
      <c r="D1787" s="8"/>
      <c r="E1787" s="29">
        <v>8283106</v>
      </c>
      <c r="F1787" s="30" t="s">
        <v>1706</v>
      </c>
      <c r="G1787" s="8"/>
      <c r="H1787" s="8"/>
      <c r="I1787" s="8"/>
      <c r="J1787" s="8"/>
      <c r="K1787" s="8"/>
      <c r="L1787" s="8"/>
      <c r="M1787" s="8"/>
      <c r="N1787" s="8"/>
      <c r="O1787" s="8"/>
      <c r="P1787" s="8"/>
      <c r="Q1787" s="8"/>
      <c r="R1787" s="8"/>
      <c r="S1787" s="8"/>
      <c r="T1787" s="8"/>
      <c r="U1787" s="8"/>
      <c r="V1787" s="8"/>
      <c r="W1787" s="34"/>
      <c r="X1787" s="8"/>
      <c r="Y1787" s="8"/>
    </row>
    <row r="1788" spans="1:25" x14ac:dyDescent="0.25">
      <c r="A1788" s="8"/>
      <c r="B1788" s="8"/>
      <c r="C1788" s="8"/>
      <c r="D1788" s="8"/>
      <c r="E1788" s="29">
        <v>8283117</v>
      </c>
      <c r="F1788" s="30" t="s">
        <v>1707</v>
      </c>
      <c r="G1788" s="8"/>
      <c r="H1788" s="8"/>
      <c r="I1788" s="8"/>
      <c r="J1788" s="8"/>
      <c r="K1788" s="8"/>
      <c r="L1788" s="8"/>
      <c r="M1788" s="8"/>
      <c r="N1788" s="8"/>
      <c r="O1788" s="8"/>
      <c r="P1788" s="8"/>
      <c r="Q1788" s="8"/>
      <c r="R1788" s="8"/>
      <c r="S1788" s="8"/>
      <c r="T1788" s="8"/>
      <c r="U1788" s="8"/>
      <c r="V1788" s="8"/>
      <c r="W1788" s="34"/>
      <c r="X1788" s="8"/>
      <c r="Y1788" s="8"/>
    </row>
    <row r="1789" spans="1:25" x14ac:dyDescent="0.25">
      <c r="A1789" s="8"/>
      <c r="B1789" s="8"/>
      <c r="C1789" s="8"/>
      <c r="D1789" s="8"/>
      <c r="E1789" s="29">
        <v>8283120</v>
      </c>
      <c r="F1789" s="30" t="s">
        <v>1708</v>
      </c>
      <c r="G1789" s="8"/>
      <c r="H1789" s="8"/>
      <c r="I1789" s="8"/>
      <c r="J1789" s="8"/>
      <c r="K1789" s="8"/>
      <c r="L1789" s="8"/>
      <c r="M1789" s="8"/>
      <c r="N1789" s="8"/>
      <c r="O1789" s="8"/>
      <c r="P1789" s="8"/>
      <c r="Q1789" s="8"/>
      <c r="R1789" s="8"/>
      <c r="S1789" s="8"/>
      <c r="T1789" s="8"/>
      <c r="U1789" s="8"/>
      <c r="V1789" s="8"/>
      <c r="W1789" s="34"/>
      <c r="X1789" s="8"/>
      <c r="Y1789" s="8"/>
    </row>
    <row r="1790" spans="1:25" x14ac:dyDescent="0.25">
      <c r="A1790" s="8"/>
      <c r="B1790" s="8"/>
      <c r="C1790" s="8"/>
      <c r="D1790" s="8"/>
      <c r="E1790" s="29">
        <v>8283157</v>
      </c>
      <c r="F1790" s="30" t="s">
        <v>1709</v>
      </c>
      <c r="G1790" s="8"/>
      <c r="H1790" s="8"/>
      <c r="I1790" s="8"/>
      <c r="J1790" s="8"/>
      <c r="K1790" s="8"/>
      <c r="L1790" s="8"/>
      <c r="M1790" s="8"/>
      <c r="N1790" s="8"/>
      <c r="O1790" s="8"/>
      <c r="P1790" s="8"/>
      <c r="Q1790" s="8"/>
      <c r="R1790" s="8"/>
      <c r="S1790" s="8"/>
      <c r="T1790" s="8"/>
      <c r="U1790" s="8"/>
      <c r="V1790" s="8"/>
      <c r="W1790" s="34"/>
      <c r="X1790" s="8"/>
      <c r="Y1790" s="8"/>
    </row>
    <row r="1791" spans="1:25" x14ac:dyDescent="0.25">
      <c r="A1791" s="8"/>
      <c r="B1791" s="8"/>
      <c r="C1791" s="8"/>
      <c r="D1791" s="8"/>
      <c r="E1791" s="29">
        <v>8285100</v>
      </c>
      <c r="F1791" s="30" t="s">
        <v>1710</v>
      </c>
      <c r="G1791" s="8"/>
      <c r="H1791" s="8"/>
      <c r="I1791" s="8"/>
      <c r="J1791" s="8"/>
      <c r="K1791" s="8"/>
      <c r="L1791" s="8"/>
      <c r="M1791" s="8"/>
      <c r="N1791" s="8"/>
      <c r="O1791" s="8"/>
      <c r="P1791" s="8"/>
      <c r="Q1791" s="8"/>
      <c r="R1791" s="8"/>
      <c r="S1791" s="8"/>
      <c r="T1791" s="8"/>
      <c r="U1791" s="8"/>
      <c r="V1791" s="8"/>
      <c r="W1791" s="34"/>
      <c r="X1791" s="8"/>
      <c r="Y1791" s="8"/>
    </row>
    <row r="1792" spans="1:25" x14ac:dyDescent="0.25">
      <c r="A1792" s="8"/>
      <c r="B1792" s="8"/>
      <c r="C1792" s="8"/>
      <c r="D1792" s="8"/>
      <c r="E1792" s="29">
        <v>8285101</v>
      </c>
      <c r="F1792" s="30" t="s">
        <v>1711</v>
      </c>
      <c r="G1792" s="8"/>
      <c r="H1792" s="8"/>
      <c r="I1792" s="8"/>
      <c r="J1792" s="8"/>
      <c r="K1792" s="8"/>
      <c r="L1792" s="8"/>
      <c r="M1792" s="8"/>
      <c r="N1792" s="8"/>
      <c r="O1792" s="8"/>
      <c r="P1792" s="8"/>
      <c r="Q1792" s="8"/>
      <c r="R1792" s="8"/>
      <c r="S1792" s="8"/>
      <c r="T1792" s="8"/>
      <c r="U1792" s="8"/>
      <c r="V1792" s="8"/>
      <c r="W1792" s="34"/>
      <c r="X1792" s="8"/>
      <c r="Y1792" s="8"/>
    </row>
    <row r="1793" spans="1:25" x14ac:dyDescent="0.25">
      <c r="A1793" s="8"/>
      <c r="B1793" s="8"/>
      <c r="C1793" s="8"/>
      <c r="D1793" s="8"/>
      <c r="E1793" s="29">
        <v>8285102</v>
      </c>
      <c r="F1793" s="30" t="s">
        <v>1712</v>
      </c>
      <c r="G1793" s="8"/>
      <c r="H1793" s="8"/>
      <c r="I1793" s="8"/>
      <c r="J1793" s="8"/>
      <c r="K1793" s="8"/>
      <c r="L1793" s="8"/>
      <c r="M1793" s="8"/>
      <c r="N1793" s="8"/>
      <c r="O1793" s="8"/>
      <c r="P1793" s="8"/>
      <c r="Q1793" s="8"/>
      <c r="R1793" s="8"/>
      <c r="S1793" s="8"/>
      <c r="T1793" s="8"/>
      <c r="U1793" s="8"/>
      <c r="V1793" s="8"/>
      <c r="W1793" s="34"/>
      <c r="X1793" s="8"/>
      <c r="Y1793" s="8"/>
    </row>
    <row r="1794" spans="1:25" x14ac:dyDescent="0.25">
      <c r="A1794" s="8"/>
      <c r="B1794" s="8"/>
      <c r="C1794" s="8"/>
      <c r="D1794" s="8"/>
      <c r="E1794" s="29">
        <v>8285103</v>
      </c>
      <c r="F1794" s="30" t="s">
        <v>1713</v>
      </c>
      <c r="G1794" s="8"/>
      <c r="H1794" s="8"/>
      <c r="I1794" s="8"/>
      <c r="J1794" s="8"/>
      <c r="K1794" s="8"/>
      <c r="L1794" s="8"/>
      <c r="M1794" s="8"/>
      <c r="N1794" s="8"/>
      <c r="O1794" s="8"/>
      <c r="P1794" s="8"/>
      <c r="Q1794" s="8"/>
      <c r="R1794" s="8"/>
      <c r="S1794" s="8"/>
      <c r="T1794" s="8"/>
      <c r="U1794" s="8"/>
      <c r="V1794" s="8"/>
      <c r="W1794" s="34"/>
      <c r="X1794" s="8"/>
      <c r="Y1794" s="8"/>
    </row>
    <row r="1795" spans="1:25" x14ac:dyDescent="0.25">
      <c r="A1795" s="8"/>
      <c r="B1795" s="8"/>
      <c r="C1795" s="8"/>
      <c r="D1795" s="8"/>
      <c r="E1795" s="29">
        <v>8285105</v>
      </c>
      <c r="F1795" s="30" t="s">
        <v>1714</v>
      </c>
      <c r="G1795" s="8"/>
      <c r="H1795" s="8"/>
      <c r="I1795" s="8"/>
      <c r="J1795" s="8"/>
      <c r="K1795" s="8"/>
      <c r="L1795" s="8"/>
      <c r="M1795" s="8"/>
      <c r="N1795" s="8"/>
      <c r="O1795" s="8"/>
      <c r="P1795" s="8"/>
      <c r="Q1795" s="8"/>
      <c r="R1795" s="8"/>
      <c r="S1795" s="8"/>
      <c r="T1795" s="8"/>
      <c r="U1795" s="8"/>
      <c r="V1795" s="8"/>
      <c r="W1795" s="34"/>
      <c r="X1795" s="8"/>
      <c r="Y1795" s="8"/>
    </row>
    <row r="1796" spans="1:25" x14ac:dyDescent="0.25">
      <c r="A1796" s="8"/>
      <c r="B1796" s="8"/>
      <c r="C1796" s="8"/>
      <c r="D1796" s="8"/>
      <c r="E1796" s="29">
        <v>8285106</v>
      </c>
      <c r="F1796" s="30" t="s">
        <v>1714</v>
      </c>
      <c r="G1796" s="8"/>
      <c r="H1796" s="8"/>
      <c r="I1796" s="8"/>
      <c r="J1796" s="8"/>
      <c r="K1796" s="8"/>
      <c r="L1796" s="8"/>
      <c r="M1796" s="8"/>
      <c r="N1796" s="8"/>
      <c r="O1796" s="8"/>
      <c r="P1796" s="8"/>
      <c r="Q1796" s="8"/>
      <c r="R1796" s="8"/>
      <c r="S1796" s="8"/>
      <c r="T1796" s="8"/>
      <c r="U1796" s="8"/>
      <c r="V1796" s="8"/>
      <c r="W1796" s="34"/>
      <c r="X1796" s="8"/>
      <c r="Y1796" s="8"/>
    </row>
    <row r="1797" spans="1:25" x14ac:dyDescent="0.25">
      <c r="A1797" s="8"/>
      <c r="B1797" s="8"/>
      <c r="C1797" s="8"/>
      <c r="D1797" s="8"/>
      <c r="E1797" s="29">
        <v>8285110</v>
      </c>
      <c r="F1797" s="30" t="s">
        <v>1715</v>
      </c>
      <c r="G1797" s="8"/>
      <c r="H1797" s="8"/>
      <c r="I1797" s="8"/>
      <c r="J1797" s="8"/>
      <c r="K1797" s="8"/>
      <c r="L1797" s="8"/>
      <c r="M1797" s="8"/>
      <c r="N1797" s="8"/>
      <c r="O1797" s="8"/>
      <c r="P1797" s="8"/>
      <c r="Q1797" s="8"/>
      <c r="R1797" s="8"/>
      <c r="S1797" s="8"/>
      <c r="T1797" s="8"/>
      <c r="U1797" s="8"/>
      <c r="V1797" s="8"/>
      <c r="W1797" s="34"/>
      <c r="X1797" s="8"/>
      <c r="Y1797" s="8"/>
    </row>
    <row r="1798" spans="1:25" x14ac:dyDescent="0.25">
      <c r="A1798" s="8"/>
      <c r="B1798" s="8"/>
      <c r="C1798" s="8"/>
      <c r="D1798" s="8"/>
      <c r="E1798" s="29">
        <v>8285112</v>
      </c>
      <c r="F1798" s="30" t="s">
        <v>1715</v>
      </c>
      <c r="G1798" s="8"/>
      <c r="H1798" s="8"/>
      <c r="I1798" s="8"/>
      <c r="J1798" s="8"/>
      <c r="K1798" s="8"/>
      <c r="L1798" s="8"/>
      <c r="M1798" s="8"/>
      <c r="N1798" s="8"/>
      <c r="O1798" s="8"/>
      <c r="P1798" s="8"/>
      <c r="Q1798" s="8"/>
      <c r="R1798" s="8"/>
      <c r="S1798" s="8"/>
      <c r="T1798" s="8"/>
      <c r="U1798" s="8"/>
      <c r="V1798" s="8"/>
      <c r="W1798" s="34"/>
      <c r="X1798" s="8"/>
      <c r="Y1798" s="8"/>
    </row>
    <row r="1799" spans="1:25" x14ac:dyDescent="0.25">
      <c r="A1799" s="8"/>
      <c r="B1799" s="8"/>
      <c r="C1799" s="8"/>
      <c r="D1799" s="8"/>
      <c r="E1799" s="29">
        <v>8285120</v>
      </c>
      <c r="F1799" s="30" t="s">
        <v>1716</v>
      </c>
      <c r="G1799" s="8"/>
      <c r="H1799" s="8"/>
      <c r="I1799" s="8"/>
      <c r="J1799" s="8"/>
      <c r="K1799" s="8"/>
      <c r="L1799" s="8"/>
      <c r="M1799" s="8"/>
      <c r="N1799" s="8"/>
      <c r="O1799" s="8"/>
      <c r="P1799" s="8"/>
      <c r="Q1799" s="8"/>
      <c r="R1799" s="8"/>
      <c r="S1799" s="8"/>
      <c r="T1799" s="8"/>
      <c r="U1799" s="8"/>
      <c r="V1799" s="8"/>
      <c r="W1799" s="34"/>
      <c r="X1799" s="8"/>
      <c r="Y1799" s="8"/>
    </row>
    <row r="1800" spans="1:25" x14ac:dyDescent="0.25">
      <c r="A1800" s="8"/>
      <c r="B1800" s="8"/>
      <c r="C1800" s="8"/>
      <c r="D1800" s="8"/>
      <c r="E1800" s="29">
        <v>8288100</v>
      </c>
      <c r="F1800" s="30" t="s">
        <v>1717</v>
      </c>
      <c r="G1800" s="8"/>
      <c r="H1800" s="8"/>
      <c r="I1800" s="8"/>
      <c r="J1800" s="8"/>
      <c r="K1800" s="8"/>
      <c r="L1800" s="8"/>
      <c r="M1800" s="8"/>
      <c r="N1800" s="8"/>
      <c r="O1800" s="8"/>
      <c r="P1800" s="8"/>
      <c r="Q1800" s="8"/>
      <c r="R1800" s="8"/>
      <c r="S1800" s="8"/>
      <c r="T1800" s="8"/>
      <c r="U1800" s="8"/>
      <c r="V1800" s="8"/>
      <c r="W1800" s="34"/>
      <c r="X1800" s="8"/>
      <c r="Y1800" s="8"/>
    </row>
    <row r="1801" spans="1:25" x14ac:dyDescent="0.25">
      <c r="A1801" s="8"/>
      <c r="B1801" s="8"/>
      <c r="C1801" s="8"/>
      <c r="D1801" s="8"/>
      <c r="E1801" s="29">
        <v>8288101</v>
      </c>
      <c r="F1801" s="30" t="s">
        <v>1718</v>
      </c>
      <c r="G1801" s="8"/>
      <c r="H1801" s="8"/>
      <c r="I1801" s="8"/>
      <c r="J1801" s="8"/>
      <c r="K1801" s="8"/>
      <c r="L1801" s="8"/>
      <c r="M1801" s="8"/>
      <c r="N1801" s="8"/>
      <c r="O1801" s="8"/>
      <c r="P1801" s="8"/>
      <c r="Q1801" s="8"/>
      <c r="R1801" s="8"/>
      <c r="S1801" s="8"/>
      <c r="T1801" s="8"/>
      <c r="U1801" s="8"/>
      <c r="V1801" s="8"/>
      <c r="W1801" s="34"/>
      <c r="X1801" s="8"/>
      <c r="Y1801" s="8"/>
    </row>
    <row r="1802" spans="1:25" x14ac:dyDescent="0.25">
      <c r="A1802" s="8"/>
      <c r="B1802" s="8"/>
      <c r="C1802" s="8"/>
      <c r="D1802" s="8"/>
      <c r="E1802" s="29">
        <v>8288102</v>
      </c>
      <c r="F1802" s="30" t="s">
        <v>1719</v>
      </c>
      <c r="G1802" s="8"/>
      <c r="H1802" s="8"/>
      <c r="I1802" s="8"/>
      <c r="J1802" s="8"/>
      <c r="K1802" s="8"/>
      <c r="L1802" s="8"/>
      <c r="M1802" s="8"/>
      <c r="N1802" s="8"/>
      <c r="O1802" s="8"/>
      <c r="P1802" s="8"/>
      <c r="Q1802" s="8"/>
      <c r="R1802" s="8"/>
      <c r="S1802" s="8"/>
      <c r="T1802" s="8"/>
      <c r="U1802" s="8"/>
      <c r="V1802" s="8"/>
      <c r="W1802" s="34"/>
      <c r="X1802" s="8"/>
      <c r="Y1802" s="8"/>
    </row>
    <row r="1803" spans="1:25" x14ac:dyDescent="0.25">
      <c r="A1803" s="8"/>
      <c r="B1803" s="8"/>
      <c r="C1803" s="8"/>
      <c r="D1803" s="8"/>
      <c r="E1803" s="29">
        <v>8288103</v>
      </c>
      <c r="F1803" s="30" t="s">
        <v>1720</v>
      </c>
      <c r="G1803" s="8"/>
      <c r="H1803" s="8"/>
      <c r="I1803" s="8"/>
      <c r="J1803" s="8"/>
      <c r="K1803" s="8"/>
      <c r="L1803" s="8"/>
      <c r="M1803" s="8"/>
      <c r="N1803" s="8"/>
      <c r="O1803" s="8"/>
      <c r="P1803" s="8"/>
      <c r="Q1803" s="8"/>
      <c r="R1803" s="8"/>
      <c r="S1803" s="8"/>
      <c r="T1803" s="8"/>
      <c r="U1803" s="8"/>
      <c r="V1803" s="8"/>
      <c r="W1803" s="34"/>
      <c r="X1803" s="8"/>
      <c r="Y1803" s="8"/>
    </row>
    <row r="1804" spans="1:25" x14ac:dyDescent="0.25">
      <c r="A1804" s="8"/>
      <c r="B1804" s="8"/>
      <c r="C1804" s="8"/>
      <c r="D1804" s="8"/>
      <c r="E1804" s="29">
        <v>8291100</v>
      </c>
      <c r="F1804" s="30" t="s">
        <v>1721</v>
      </c>
      <c r="G1804" s="8"/>
      <c r="H1804" s="8"/>
      <c r="I1804" s="8"/>
      <c r="J1804" s="8"/>
      <c r="K1804" s="8"/>
      <c r="L1804" s="8"/>
      <c r="M1804" s="8"/>
      <c r="N1804" s="8"/>
      <c r="O1804" s="8"/>
      <c r="P1804" s="8"/>
      <c r="Q1804" s="8"/>
      <c r="R1804" s="8"/>
      <c r="S1804" s="8"/>
      <c r="T1804" s="8"/>
      <c r="U1804" s="8"/>
      <c r="V1804" s="8"/>
      <c r="W1804" s="34"/>
      <c r="X1804" s="8"/>
      <c r="Y1804" s="8"/>
    </row>
    <row r="1805" spans="1:25" x14ac:dyDescent="0.25">
      <c r="A1805" s="8"/>
      <c r="B1805" s="8"/>
      <c r="C1805" s="8"/>
      <c r="D1805" s="8"/>
      <c r="E1805" s="29">
        <v>8291101</v>
      </c>
      <c r="F1805" s="30" t="s">
        <v>1722</v>
      </c>
      <c r="G1805" s="8"/>
      <c r="H1805" s="8"/>
      <c r="I1805" s="8"/>
      <c r="J1805" s="8"/>
      <c r="K1805" s="8"/>
      <c r="L1805" s="8"/>
      <c r="M1805" s="8"/>
      <c r="N1805" s="8"/>
      <c r="O1805" s="8"/>
      <c r="P1805" s="8"/>
      <c r="Q1805" s="8"/>
      <c r="R1805" s="8"/>
      <c r="S1805" s="8"/>
      <c r="T1805" s="8"/>
      <c r="U1805" s="8"/>
      <c r="V1805" s="8"/>
      <c r="W1805" s="34"/>
      <c r="X1805" s="8"/>
      <c r="Y1805" s="8"/>
    </row>
    <row r="1806" spans="1:25" x14ac:dyDescent="0.25">
      <c r="A1806" s="8"/>
      <c r="B1806" s="8"/>
      <c r="C1806" s="8"/>
      <c r="D1806" s="8"/>
      <c r="E1806" s="29">
        <v>8291102</v>
      </c>
      <c r="F1806" s="30" t="s">
        <v>1723</v>
      </c>
      <c r="G1806" s="8"/>
      <c r="H1806" s="8"/>
      <c r="I1806" s="8"/>
      <c r="J1806" s="8"/>
      <c r="K1806" s="8"/>
      <c r="L1806" s="8"/>
      <c r="M1806" s="8"/>
      <c r="N1806" s="8"/>
      <c r="O1806" s="8"/>
      <c r="P1806" s="8"/>
      <c r="Q1806" s="8"/>
      <c r="R1806" s="8"/>
      <c r="S1806" s="8"/>
      <c r="T1806" s="8"/>
      <c r="U1806" s="8"/>
      <c r="V1806" s="8"/>
      <c r="W1806" s="34"/>
      <c r="X1806" s="8"/>
      <c r="Y1806" s="8"/>
    </row>
    <row r="1807" spans="1:25" x14ac:dyDescent="0.25">
      <c r="A1807" s="8"/>
      <c r="B1807" s="8"/>
      <c r="C1807" s="8"/>
      <c r="D1807" s="8"/>
      <c r="E1807" s="29">
        <v>8291151</v>
      </c>
      <c r="F1807" s="30" t="s">
        <v>1724</v>
      </c>
      <c r="G1807" s="8"/>
      <c r="H1807" s="8"/>
      <c r="I1807" s="8"/>
      <c r="J1807" s="8"/>
      <c r="K1807" s="8"/>
      <c r="L1807" s="8"/>
      <c r="M1807" s="8"/>
      <c r="N1807" s="8"/>
      <c r="O1807" s="8"/>
      <c r="P1807" s="8"/>
      <c r="Q1807" s="8"/>
      <c r="R1807" s="8"/>
      <c r="S1807" s="8"/>
      <c r="T1807" s="8"/>
      <c r="U1807" s="8"/>
      <c r="V1807" s="8"/>
      <c r="W1807" s="34"/>
      <c r="X1807" s="8"/>
      <c r="Y1807" s="8"/>
    </row>
    <row r="1808" spans="1:25" x14ac:dyDescent="0.25">
      <c r="A1808" s="8"/>
      <c r="B1808" s="8"/>
      <c r="C1808" s="8"/>
      <c r="D1808" s="8"/>
      <c r="E1808" s="29">
        <v>8351015</v>
      </c>
      <c r="F1808" s="30" t="s">
        <v>1725</v>
      </c>
      <c r="G1808" s="8"/>
      <c r="H1808" s="8"/>
      <c r="I1808" s="8"/>
      <c r="J1808" s="8"/>
      <c r="K1808" s="8"/>
      <c r="L1808" s="8"/>
      <c r="M1808" s="8"/>
      <c r="N1808" s="8"/>
      <c r="O1808" s="8"/>
      <c r="P1808" s="8"/>
      <c r="Q1808" s="8"/>
      <c r="R1808" s="8"/>
      <c r="S1808" s="8"/>
      <c r="T1808" s="8"/>
      <c r="U1808" s="8"/>
      <c r="V1808" s="8"/>
      <c r="W1808" s="34"/>
      <c r="X1808" s="8"/>
      <c r="Y1808" s="8"/>
    </row>
    <row r="1809" spans="1:25" x14ac:dyDescent="0.25">
      <c r="A1809" s="8"/>
      <c r="B1809" s="8"/>
      <c r="C1809" s="8"/>
      <c r="D1809" s="8"/>
      <c r="E1809" s="29">
        <v>8351101</v>
      </c>
      <c r="F1809" s="30" t="s">
        <v>1726</v>
      </c>
      <c r="G1809" s="8"/>
      <c r="H1809" s="8"/>
      <c r="I1809" s="8"/>
      <c r="J1809" s="8"/>
      <c r="K1809" s="8"/>
      <c r="L1809" s="8"/>
      <c r="M1809" s="8"/>
      <c r="N1809" s="8"/>
      <c r="O1809" s="8"/>
      <c r="P1809" s="8"/>
      <c r="Q1809" s="8"/>
      <c r="R1809" s="8"/>
      <c r="S1809" s="8"/>
      <c r="T1809" s="8"/>
      <c r="U1809" s="8"/>
      <c r="V1809" s="8"/>
      <c r="W1809" s="34"/>
      <c r="X1809" s="8"/>
      <c r="Y1809" s="8"/>
    </row>
    <row r="1810" spans="1:25" x14ac:dyDescent="0.25">
      <c r="A1810" s="8"/>
      <c r="B1810" s="8"/>
      <c r="C1810" s="8"/>
      <c r="D1810" s="8"/>
      <c r="E1810" s="29">
        <v>8351108</v>
      </c>
      <c r="F1810" s="30" t="s">
        <v>1727</v>
      </c>
      <c r="G1810" s="8"/>
      <c r="H1810" s="8"/>
      <c r="I1810" s="8"/>
      <c r="J1810" s="8"/>
      <c r="K1810" s="8"/>
      <c r="L1810" s="8"/>
      <c r="M1810" s="8"/>
      <c r="N1810" s="8"/>
      <c r="O1810" s="8"/>
      <c r="P1810" s="8"/>
      <c r="Q1810" s="8"/>
      <c r="R1810" s="8"/>
      <c r="S1810" s="8"/>
      <c r="T1810" s="8"/>
      <c r="U1810" s="8"/>
      <c r="V1810" s="8"/>
      <c r="W1810" s="34"/>
      <c r="X1810" s="8"/>
      <c r="Y1810" s="8"/>
    </row>
    <row r="1811" spans="1:25" x14ac:dyDescent="0.25">
      <c r="A1811" s="8"/>
      <c r="B1811" s="8"/>
      <c r="C1811" s="8"/>
      <c r="D1811" s="8"/>
      <c r="E1811" s="29">
        <v>8393101</v>
      </c>
      <c r="F1811" s="30" t="s">
        <v>1728</v>
      </c>
      <c r="G1811" s="8"/>
      <c r="H1811" s="8"/>
      <c r="I1811" s="8"/>
      <c r="J1811" s="8"/>
      <c r="K1811" s="8"/>
      <c r="L1811" s="8"/>
      <c r="M1811" s="8"/>
      <c r="N1811" s="8"/>
      <c r="O1811" s="8"/>
      <c r="P1811" s="8"/>
      <c r="Q1811" s="8"/>
      <c r="R1811" s="8"/>
      <c r="S1811" s="8"/>
      <c r="T1811" s="8"/>
      <c r="U1811" s="8"/>
      <c r="V1811" s="8"/>
      <c r="W1811" s="34"/>
      <c r="X1811" s="8"/>
      <c r="Y1811" s="8"/>
    </row>
    <row r="1812" spans="1:25" x14ac:dyDescent="0.25">
      <c r="A1812" s="8"/>
      <c r="B1812" s="8"/>
      <c r="C1812" s="8"/>
      <c r="D1812" s="8"/>
      <c r="E1812" s="29">
        <v>8401100</v>
      </c>
      <c r="F1812" s="30" t="s">
        <v>1729</v>
      </c>
      <c r="G1812" s="8"/>
      <c r="H1812" s="8"/>
      <c r="I1812" s="8"/>
      <c r="J1812" s="8"/>
      <c r="K1812" s="8"/>
      <c r="L1812" s="8"/>
      <c r="M1812" s="8"/>
      <c r="N1812" s="8"/>
      <c r="O1812" s="8"/>
      <c r="P1812" s="8"/>
      <c r="Q1812" s="8"/>
      <c r="R1812" s="8"/>
      <c r="S1812" s="8"/>
      <c r="T1812" s="8"/>
      <c r="U1812" s="8"/>
      <c r="V1812" s="8"/>
      <c r="W1812" s="34"/>
      <c r="X1812" s="8"/>
      <c r="Y1812" s="8"/>
    </row>
    <row r="1813" spans="1:25" x14ac:dyDescent="0.25">
      <c r="A1813" s="8"/>
      <c r="B1813" s="8"/>
      <c r="C1813" s="8"/>
      <c r="D1813" s="8"/>
      <c r="E1813" s="29">
        <v>8401101</v>
      </c>
      <c r="F1813" s="30" t="s">
        <v>1730</v>
      </c>
      <c r="G1813" s="8"/>
      <c r="H1813" s="8"/>
      <c r="I1813" s="8"/>
      <c r="J1813" s="8"/>
      <c r="K1813" s="8"/>
      <c r="L1813" s="8"/>
      <c r="M1813" s="8"/>
      <c r="N1813" s="8"/>
      <c r="O1813" s="8"/>
      <c r="P1813" s="8"/>
      <c r="Q1813" s="8"/>
      <c r="R1813" s="8"/>
      <c r="S1813" s="8"/>
      <c r="T1813" s="8"/>
      <c r="U1813" s="8"/>
      <c r="V1813" s="8"/>
      <c r="W1813" s="34"/>
      <c r="X1813" s="8"/>
      <c r="Y1813" s="8"/>
    </row>
    <row r="1814" spans="1:25" x14ac:dyDescent="0.25">
      <c r="A1814" s="8"/>
      <c r="B1814" s="8"/>
      <c r="C1814" s="8"/>
      <c r="D1814" s="8"/>
      <c r="E1814" s="29">
        <v>8403110</v>
      </c>
      <c r="F1814" s="30" t="s">
        <v>1731</v>
      </c>
      <c r="G1814" s="8"/>
      <c r="H1814" s="8"/>
      <c r="I1814" s="8"/>
      <c r="J1814" s="8"/>
      <c r="K1814" s="8"/>
      <c r="L1814" s="8"/>
      <c r="M1814" s="8"/>
      <c r="N1814" s="8"/>
      <c r="O1814" s="8"/>
      <c r="P1814" s="8"/>
      <c r="Q1814" s="8"/>
      <c r="R1814" s="8"/>
      <c r="S1814" s="8"/>
      <c r="T1814" s="8"/>
      <c r="U1814" s="8"/>
      <c r="V1814" s="8"/>
      <c r="W1814" s="34"/>
      <c r="X1814" s="8"/>
      <c r="Y1814" s="8"/>
    </row>
    <row r="1815" spans="1:25" x14ac:dyDescent="0.25">
      <c r="A1815" s="8"/>
      <c r="B1815" s="8"/>
      <c r="C1815" s="8"/>
      <c r="D1815" s="8"/>
      <c r="E1815" s="29">
        <v>8408101</v>
      </c>
      <c r="F1815" s="30" t="s">
        <v>1732</v>
      </c>
      <c r="G1815" s="8"/>
      <c r="H1815" s="8"/>
      <c r="I1815" s="8"/>
      <c r="J1815" s="8"/>
      <c r="K1815" s="8"/>
      <c r="L1815" s="8"/>
      <c r="M1815" s="8"/>
      <c r="N1815" s="8"/>
      <c r="O1815" s="8"/>
      <c r="P1815" s="8"/>
      <c r="Q1815" s="8"/>
      <c r="R1815" s="8"/>
      <c r="S1815" s="8"/>
      <c r="T1815" s="8"/>
      <c r="U1815" s="8"/>
      <c r="V1815" s="8"/>
      <c r="W1815" s="34"/>
      <c r="X1815" s="8"/>
      <c r="Y1815" s="8"/>
    </row>
    <row r="1816" spans="1:25" x14ac:dyDescent="0.25">
      <c r="A1816" s="8"/>
      <c r="B1816" s="8"/>
      <c r="C1816" s="8"/>
      <c r="D1816" s="8"/>
      <c r="E1816" s="29">
        <v>8409100</v>
      </c>
      <c r="F1816" s="30" t="s">
        <v>1733</v>
      </c>
      <c r="G1816" s="8"/>
      <c r="H1816" s="8"/>
      <c r="I1816" s="8"/>
      <c r="J1816" s="8"/>
      <c r="K1816" s="8"/>
      <c r="L1816" s="8"/>
      <c r="M1816" s="8"/>
      <c r="N1816" s="8"/>
      <c r="O1816" s="8"/>
      <c r="P1816" s="8"/>
      <c r="Q1816" s="8"/>
      <c r="R1816" s="8"/>
      <c r="S1816" s="8"/>
      <c r="T1816" s="8"/>
      <c r="U1816" s="8"/>
      <c r="V1816" s="8"/>
      <c r="W1816" s="34"/>
      <c r="X1816" s="8"/>
      <c r="Y1816" s="8"/>
    </row>
    <row r="1817" spans="1:25" x14ac:dyDescent="0.25">
      <c r="A1817" s="8"/>
      <c r="B1817" s="8"/>
      <c r="C1817" s="8"/>
      <c r="D1817" s="8"/>
      <c r="E1817" s="29">
        <v>8409101</v>
      </c>
      <c r="F1817" s="30" t="s">
        <v>1734</v>
      </c>
      <c r="G1817" s="8"/>
      <c r="H1817" s="8"/>
      <c r="I1817" s="8"/>
      <c r="J1817" s="8"/>
      <c r="K1817" s="8"/>
      <c r="L1817" s="8"/>
      <c r="M1817" s="8"/>
      <c r="N1817" s="8"/>
      <c r="O1817" s="8"/>
      <c r="P1817" s="8"/>
      <c r="Q1817" s="8"/>
      <c r="R1817" s="8"/>
      <c r="S1817" s="8"/>
      <c r="T1817" s="8"/>
      <c r="U1817" s="8"/>
      <c r="V1817" s="8"/>
      <c r="W1817" s="34"/>
      <c r="X1817" s="8"/>
      <c r="Y1817" s="8"/>
    </row>
    <row r="1818" spans="1:25" x14ac:dyDescent="0.25">
      <c r="A1818" s="8"/>
      <c r="B1818" s="8"/>
      <c r="C1818" s="8"/>
      <c r="D1818" s="8"/>
      <c r="E1818" s="29">
        <v>8410101</v>
      </c>
      <c r="F1818" s="30" t="s">
        <v>1735</v>
      </c>
      <c r="G1818" s="8"/>
      <c r="H1818" s="8"/>
      <c r="I1818" s="8"/>
      <c r="J1818" s="8"/>
      <c r="K1818" s="8"/>
      <c r="L1818" s="8"/>
      <c r="M1818" s="8"/>
      <c r="N1818" s="8"/>
      <c r="O1818" s="8"/>
      <c r="P1818" s="8"/>
      <c r="Q1818" s="8"/>
      <c r="R1818" s="8"/>
      <c r="S1818" s="8"/>
      <c r="T1818" s="8"/>
      <c r="U1818" s="8"/>
      <c r="V1818" s="8"/>
      <c r="W1818" s="34"/>
      <c r="X1818" s="8"/>
      <c r="Y1818" s="8"/>
    </row>
    <row r="1819" spans="1:25" x14ac:dyDescent="0.25">
      <c r="A1819" s="8"/>
      <c r="B1819" s="8"/>
      <c r="C1819" s="8"/>
      <c r="D1819" s="8"/>
      <c r="E1819" s="29">
        <v>8411100</v>
      </c>
      <c r="F1819" s="30" t="s">
        <v>1736</v>
      </c>
      <c r="G1819" s="8"/>
      <c r="H1819" s="8"/>
      <c r="I1819" s="8"/>
      <c r="J1819" s="8"/>
      <c r="K1819" s="8"/>
      <c r="L1819" s="8"/>
      <c r="M1819" s="8"/>
      <c r="N1819" s="8"/>
      <c r="O1819" s="8"/>
      <c r="P1819" s="8"/>
      <c r="Q1819" s="8"/>
      <c r="R1819" s="8"/>
      <c r="S1819" s="8"/>
      <c r="T1819" s="8"/>
      <c r="U1819" s="8"/>
      <c r="V1819" s="8"/>
      <c r="W1819" s="34"/>
      <c r="X1819" s="8"/>
      <c r="Y1819" s="8"/>
    </row>
    <row r="1820" spans="1:25" x14ac:dyDescent="0.25">
      <c r="A1820" s="8"/>
      <c r="B1820" s="8"/>
      <c r="C1820" s="8"/>
      <c r="D1820" s="8"/>
      <c r="E1820" s="29">
        <v>8411101</v>
      </c>
      <c r="F1820" s="30" t="s">
        <v>1737</v>
      </c>
      <c r="G1820" s="8"/>
      <c r="H1820" s="8"/>
      <c r="I1820" s="8"/>
      <c r="J1820" s="8"/>
      <c r="K1820" s="8"/>
      <c r="L1820" s="8"/>
      <c r="M1820" s="8"/>
      <c r="N1820" s="8"/>
      <c r="O1820" s="8"/>
      <c r="P1820" s="8"/>
      <c r="Q1820" s="8"/>
      <c r="R1820" s="8"/>
      <c r="S1820" s="8"/>
      <c r="T1820" s="8"/>
      <c r="U1820" s="8"/>
      <c r="V1820" s="8"/>
      <c r="W1820" s="34"/>
      <c r="X1820" s="8"/>
      <c r="Y1820" s="8"/>
    </row>
    <row r="1821" spans="1:25" x14ac:dyDescent="0.25">
      <c r="A1821" s="8"/>
      <c r="B1821" s="8"/>
      <c r="C1821" s="8"/>
      <c r="D1821" s="8"/>
      <c r="E1821" s="29">
        <v>8411102</v>
      </c>
      <c r="F1821" s="30" t="s">
        <v>1738</v>
      </c>
      <c r="G1821" s="8"/>
      <c r="H1821" s="8"/>
      <c r="I1821" s="8"/>
      <c r="J1821" s="8"/>
      <c r="K1821" s="8"/>
      <c r="L1821" s="8"/>
      <c r="M1821" s="8"/>
      <c r="N1821" s="8"/>
      <c r="O1821" s="8"/>
      <c r="P1821" s="8"/>
      <c r="Q1821" s="8"/>
      <c r="R1821" s="8"/>
      <c r="S1821" s="8"/>
      <c r="T1821" s="8"/>
      <c r="U1821" s="8"/>
      <c r="V1821" s="8"/>
      <c r="W1821" s="34"/>
      <c r="X1821" s="8"/>
      <c r="Y1821" s="8"/>
    </row>
    <row r="1822" spans="1:25" x14ac:dyDescent="0.25">
      <c r="A1822" s="8"/>
      <c r="B1822" s="8"/>
      <c r="C1822" s="8"/>
      <c r="D1822" s="8"/>
      <c r="E1822" s="29">
        <v>8418108</v>
      </c>
      <c r="F1822" s="30" t="s">
        <v>1739</v>
      </c>
      <c r="G1822" s="8"/>
      <c r="H1822" s="8"/>
      <c r="I1822" s="8"/>
      <c r="J1822" s="8"/>
      <c r="K1822" s="8"/>
      <c r="L1822" s="8"/>
      <c r="M1822" s="8"/>
      <c r="N1822" s="8"/>
      <c r="O1822" s="8"/>
      <c r="P1822" s="8"/>
      <c r="Q1822" s="8"/>
      <c r="R1822" s="8"/>
      <c r="S1822" s="8"/>
      <c r="T1822" s="8"/>
      <c r="U1822" s="8"/>
      <c r="V1822" s="8"/>
      <c r="W1822" s="34"/>
      <c r="X1822" s="8"/>
      <c r="Y1822" s="8"/>
    </row>
    <row r="1823" spans="1:25" x14ac:dyDescent="0.25">
      <c r="A1823" s="8"/>
      <c r="B1823" s="8"/>
      <c r="C1823" s="8"/>
      <c r="D1823" s="8"/>
      <c r="E1823" s="29">
        <v>8419101</v>
      </c>
      <c r="F1823" s="30" t="s">
        <v>1740</v>
      </c>
      <c r="G1823" s="8"/>
      <c r="H1823" s="8"/>
      <c r="I1823" s="8"/>
      <c r="J1823" s="8"/>
      <c r="K1823" s="8"/>
      <c r="L1823" s="8"/>
      <c r="M1823" s="8"/>
      <c r="N1823" s="8"/>
      <c r="O1823" s="8"/>
      <c r="P1823" s="8"/>
      <c r="Q1823" s="8"/>
      <c r="R1823" s="8"/>
      <c r="S1823" s="8"/>
      <c r="T1823" s="8"/>
      <c r="U1823" s="8"/>
      <c r="V1823" s="8"/>
      <c r="W1823" s="34"/>
      <c r="X1823" s="8"/>
      <c r="Y1823" s="8"/>
    </row>
    <row r="1824" spans="1:25" x14ac:dyDescent="0.25">
      <c r="A1824" s="8"/>
      <c r="B1824" s="8"/>
      <c r="C1824" s="8"/>
      <c r="D1824" s="8"/>
      <c r="E1824" s="29">
        <v>8428101</v>
      </c>
      <c r="F1824" s="30" t="s">
        <v>1741</v>
      </c>
      <c r="G1824" s="8"/>
      <c r="H1824" s="8"/>
      <c r="I1824" s="8"/>
      <c r="J1824" s="8"/>
      <c r="K1824" s="8"/>
      <c r="L1824" s="8"/>
      <c r="M1824" s="8"/>
      <c r="N1824" s="8"/>
      <c r="O1824" s="8"/>
      <c r="P1824" s="8"/>
      <c r="Q1824" s="8"/>
      <c r="R1824" s="8"/>
      <c r="S1824" s="8"/>
      <c r="T1824" s="8"/>
      <c r="U1824" s="8"/>
      <c r="V1824" s="8"/>
      <c r="W1824" s="34"/>
      <c r="X1824" s="8"/>
      <c r="Y1824" s="8"/>
    </row>
    <row r="1825" spans="1:25" x14ac:dyDescent="0.25">
      <c r="A1825" s="8"/>
      <c r="B1825" s="8"/>
      <c r="C1825" s="8"/>
      <c r="D1825" s="8"/>
      <c r="E1825" s="29">
        <v>8442100</v>
      </c>
      <c r="F1825" s="30" t="s">
        <v>1742</v>
      </c>
      <c r="G1825" s="8"/>
      <c r="H1825" s="8"/>
      <c r="I1825" s="8"/>
      <c r="J1825" s="8"/>
      <c r="K1825" s="8"/>
      <c r="L1825" s="8"/>
      <c r="M1825" s="8"/>
      <c r="N1825" s="8"/>
      <c r="O1825" s="8"/>
      <c r="P1825" s="8"/>
      <c r="Q1825" s="8"/>
      <c r="R1825" s="8"/>
      <c r="S1825" s="8"/>
      <c r="T1825" s="8"/>
      <c r="U1825" s="8"/>
      <c r="V1825" s="8"/>
      <c r="W1825" s="34"/>
      <c r="X1825" s="8"/>
      <c r="Y1825" s="8"/>
    </row>
    <row r="1826" spans="1:25" x14ac:dyDescent="0.25">
      <c r="A1826" s="8"/>
      <c r="B1826" s="8"/>
      <c r="C1826" s="8"/>
      <c r="D1826" s="8"/>
      <c r="E1826" s="29">
        <v>8448100</v>
      </c>
      <c r="F1826" s="30" t="s">
        <v>1743</v>
      </c>
      <c r="G1826" s="8"/>
      <c r="H1826" s="8"/>
      <c r="I1826" s="8"/>
      <c r="J1826" s="8"/>
      <c r="K1826" s="8"/>
      <c r="L1826" s="8"/>
      <c r="M1826" s="8"/>
      <c r="N1826" s="8"/>
      <c r="O1826" s="8"/>
      <c r="P1826" s="8"/>
      <c r="Q1826" s="8"/>
      <c r="R1826" s="8"/>
      <c r="S1826" s="8"/>
      <c r="T1826" s="8"/>
      <c r="U1826" s="8"/>
      <c r="V1826" s="8"/>
      <c r="W1826" s="34"/>
      <c r="X1826" s="8"/>
      <c r="Y1826" s="8"/>
    </row>
    <row r="1827" spans="1:25" x14ac:dyDescent="0.25">
      <c r="A1827" s="8"/>
      <c r="B1827" s="8"/>
      <c r="C1827" s="8"/>
      <c r="D1827" s="8"/>
      <c r="E1827" s="29">
        <v>8448101</v>
      </c>
      <c r="F1827" s="30" t="s">
        <v>1744</v>
      </c>
      <c r="G1827" s="8"/>
      <c r="H1827" s="8"/>
      <c r="I1827" s="8"/>
      <c r="J1827" s="8"/>
      <c r="K1827" s="8"/>
      <c r="L1827" s="8"/>
      <c r="M1827" s="8"/>
      <c r="N1827" s="8"/>
      <c r="O1827" s="8"/>
      <c r="P1827" s="8"/>
      <c r="Q1827" s="8"/>
      <c r="R1827" s="8"/>
      <c r="S1827" s="8"/>
      <c r="T1827" s="8"/>
      <c r="U1827" s="8"/>
      <c r="V1827" s="8"/>
      <c r="W1827" s="34"/>
      <c r="X1827" s="8"/>
      <c r="Y1827" s="8"/>
    </row>
    <row r="1828" spans="1:25" x14ac:dyDescent="0.25">
      <c r="A1828" s="8"/>
      <c r="B1828" s="8"/>
      <c r="C1828" s="8"/>
      <c r="D1828" s="8"/>
      <c r="E1828" s="29">
        <v>8451101</v>
      </c>
      <c r="F1828" s="30" t="s">
        <v>1745</v>
      </c>
      <c r="G1828" s="8"/>
      <c r="H1828" s="8"/>
      <c r="I1828" s="8"/>
      <c r="J1828" s="8"/>
      <c r="K1828" s="8"/>
      <c r="L1828" s="8"/>
      <c r="M1828" s="8"/>
      <c r="N1828" s="8"/>
      <c r="O1828" s="8"/>
      <c r="P1828" s="8"/>
      <c r="Q1828" s="8"/>
      <c r="R1828" s="8"/>
      <c r="S1828" s="8"/>
      <c r="T1828" s="8"/>
      <c r="U1828" s="8"/>
      <c r="V1828" s="8"/>
      <c r="W1828" s="34"/>
      <c r="X1828" s="8"/>
      <c r="Y1828" s="8"/>
    </row>
    <row r="1829" spans="1:25" x14ac:dyDescent="0.25">
      <c r="A1829" s="8"/>
      <c r="B1829" s="8"/>
      <c r="C1829" s="8"/>
      <c r="D1829" s="8"/>
      <c r="E1829" s="29">
        <v>8457101</v>
      </c>
      <c r="F1829" s="30" t="s">
        <v>1746</v>
      </c>
      <c r="G1829" s="8"/>
      <c r="H1829" s="8"/>
      <c r="I1829" s="8"/>
      <c r="J1829" s="8"/>
      <c r="K1829" s="8"/>
      <c r="L1829" s="8"/>
      <c r="M1829" s="8"/>
      <c r="N1829" s="8"/>
      <c r="O1829" s="8"/>
      <c r="P1829" s="8"/>
      <c r="Q1829" s="8"/>
      <c r="R1829" s="8"/>
      <c r="S1829" s="8"/>
      <c r="T1829" s="8"/>
      <c r="U1829" s="8"/>
      <c r="V1829" s="8"/>
      <c r="W1829" s="34"/>
      <c r="X1829" s="8"/>
      <c r="Y1829" s="8"/>
    </row>
    <row r="1830" spans="1:25" x14ac:dyDescent="0.25">
      <c r="A1830" s="8"/>
      <c r="B1830" s="8"/>
      <c r="C1830" s="8"/>
      <c r="D1830" s="8"/>
      <c r="E1830" s="29">
        <v>8462101</v>
      </c>
      <c r="F1830" s="30" t="s">
        <v>1747</v>
      </c>
      <c r="G1830" s="8"/>
      <c r="H1830" s="8"/>
      <c r="I1830" s="8"/>
      <c r="J1830" s="8"/>
      <c r="K1830" s="8"/>
      <c r="L1830" s="8"/>
      <c r="M1830" s="8"/>
      <c r="N1830" s="8"/>
      <c r="O1830" s="8"/>
      <c r="P1830" s="8"/>
      <c r="Q1830" s="8"/>
      <c r="R1830" s="8"/>
      <c r="S1830" s="8"/>
      <c r="T1830" s="8"/>
      <c r="U1830" s="8"/>
      <c r="V1830" s="8"/>
      <c r="W1830" s="34"/>
      <c r="X1830" s="8"/>
      <c r="Y1830" s="8"/>
    </row>
    <row r="1831" spans="1:25" x14ac:dyDescent="0.25">
      <c r="A1831" s="8"/>
      <c r="B1831" s="8"/>
      <c r="C1831" s="8"/>
      <c r="D1831" s="8"/>
      <c r="E1831" s="29">
        <v>8467010</v>
      </c>
      <c r="F1831" s="30" t="s">
        <v>1748</v>
      </c>
      <c r="G1831" s="8"/>
      <c r="H1831" s="8"/>
      <c r="I1831" s="8"/>
      <c r="J1831" s="8"/>
      <c r="K1831" s="8"/>
      <c r="L1831" s="8"/>
      <c r="M1831" s="8"/>
      <c r="N1831" s="8"/>
      <c r="O1831" s="8"/>
      <c r="P1831" s="8"/>
      <c r="Q1831" s="8"/>
      <c r="R1831" s="8"/>
      <c r="S1831" s="8"/>
      <c r="T1831" s="8"/>
      <c r="U1831" s="8"/>
      <c r="V1831" s="8"/>
      <c r="W1831" s="34"/>
      <c r="X1831" s="8"/>
      <c r="Y1831" s="8"/>
    </row>
    <row r="1832" spans="1:25" x14ac:dyDescent="0.25">
      <c r="A1832" s="8"/>
      <c r="B1832" s="8"/>
      <c r="C1832" s="8"/>
      <c r="D1832" s="8"/>
      <c r="E1832" s="29">
        <v>8467011</v>
      </c>
      <c r="F1832" s="30" t="s">
        <v>1749</v>
      </c>
      <c r="G1832" s="8"/>
      <c r="H1832" s="8"/>
      <c r="I1832" s="8"/>
      <c r="J1832" s="8"/>
      <c r="K1832" s="8"/>
      <c r="L1832" s="8"/>
      <c r="M1832" s="8"/>
      <c r="N1832" s="8"/>
      <c r="O1832" s="8"/>
      <c r="P1832" s="8"/>
      <c r="Q1832" s="8"/>
      <c r="R1832" s="8"/>
      <c r="S1832" s="8"/>
      <c r="T1832" s="8"/>
      <c r="U1832" s="8"/>
      <c r="V1832" s="8"/>
      <c r="W1832" s="34"/>
      <c r="X1832" s="8"/>
      <c r="Y1832" s="8"/>
    </row>
    <row r="1833" spans="1:25" x14ac:dyDescent="0.25">
      <c r="A1833" s="8"/>
      <c r="B1833" s="8"/>
      <c r="C1833" s="8"/>
      <c r="D1833" s="8"/>
      <c r="E1833" s="29">
        <v>8467012</v>
      </c>
      <c r="F1833" s="30" t="s">
        <v>1750</v>
      </c>
      <c r="G1833" s="8"/>
      <c r="H1833" s="8"/>
      <c r="I1833" s="8"/>
      <c r="J1833" s="8"/>
      <c r="K1833" s="8"/>
      <c r="L1833" s="8"/>
      <c r="M1833" s="8"/>
      <c r="N1833" s="8"/>
      <c r="O1833" s="8"/>
      <c r="P1833" s="8"/>
      <c r="Q1833" s="8"/>
      <c r="R1833" s="8"/>
      <c r="S1833" s="8"/>
      <c r="T1833" s="8"/>
      <c r="U1833" s="8"/>
      <c r="V1833" s="8"/>
      <c r="W1833" s="34"/>
      <c r="X1833" s="8"/>
      <c r="Y1833" s="8"/>
    </row>
    <row r="1834" spans="1:25" x14ac:dyDescent="0.25">
      <c r="A1834" s="8"/>
      <c r="B1834" s="8"/>
      <c r="C1834" s="8"/>
      <c r="D1834" s="8"/>
      <c r="E1834" s="29">
        <v>8467013</v>
      </c>
      <c r="F1834" s="30" t="s">
        <v>1751</v>
      </c>
      <c r="G1834" s="8"/>
      <c r="H1834" s="8"/>
      <c r="I1834" s="8"/>
      <c r="J1834" s="8"/>
      <c r="K1834" s="8"/>
      <c r="L1834" s="8"/>
      <c r="M1834" s="8"/>
      <c r="N1834" s="8"/>
      <c r="O1834" s="8"/>
      <c r="P1834" s="8"/>
      <c r="Q1834" s="8"/>
      <c r="R1834" s="8"/>
      <c r="S1834" s="8"/>
      <c r="T1834" s="8"/>
      <c r="U1834" s="8"/>
      <c r="V1834" s="8"/>
      <c r="W1834" s="34"/>
      <c r="X1834" s="8"/>
      <c r="Y1834" s="8"/>
    </row>
    <row r="1835" spans="1:25" x14ac:dyDescent="0.25">
      <c r="A1835" s="8"/>
      <c r="B1835" s="8"/>
      <c r="C1835" s="8"/>
      <c r="D1835" s="8"/>
      <c r="E1835" s="29">
        <v>8468101</v>
      </c>
      <c r="F1835" s="30" t="s">
        <v>1628</v>
      </c>
      <c r="G1835" s="8"/>
      <c r="H1835" s="8"/>
      <c r="I1835" s="8"/>
      <c r="J1835" s="8"/>
      <c r="K1835" s="8"/>
      <c r="L1835" s="8"/>
      <c r="M1835" s="8"/>
      <c r="N1835" s="8"/>
      <c r="O1835" s="8"/>
      <c r="P1835" s="8"/>
      <c r="Q1835" s="8"/>
      <c r="R1835" s="8"/>
      <c r="S1835" s="8"/>
      <c r="T1835" s="8"/>
      <c r="U1835" s="8"/>
      <c r="V1835" s="8"/>
      <c r="W1835" s="34"/>
      <c r="X1835" s="8"/>
      <c r="Y1835" s="8"/>
    </row>
    <row r="1836" spans="1:25" x14ac:dyDescent="0.25">
      <c r="A1836" s="8"/>
      <c r="B1836" s="8"/>
      <c r="C1836" s="8"/>
      <c r="D1836" s="8"/>
      <c r="E1836" s="29">
        <v>8476100</v>
      </c>
      <c r="F1836" s="30" t="s">
        <v>1752</v>
      </c>
      <c r="G1836" s="8"/>
      <c r="H1836" s="8"/>
      <c r="I1836" s="8"/>
      <c r="J1836" s="8"/>
      <c r="K1836" s="8"/>
      <c r="L1836" s="8"/>
      <c r="M1836" s="8"/>
      <c r="N1836" s="8"/>
      <c r="O1836" s="8"/>
      <c r="P1836" s="8"/>
      <c r="Q1836" s="8"/>
      <c r="R1836" s="8"/>
      <c r="S1836" s="8"/>
      <c r="T1836" s="8"/>
      <c r="U1836" s="8"/>
      <c r="V1836" s="8"/>
      <c r="W1836" s="34"/>
      <c r="X1836" s="8"/>
      <c r="Y1836" s="8"/>
    </row>
    <row r="1837" spans="1:25" x14ac:dyDescent="0.25">
      <c r="A1837" s="8"/>
      <c r="B1837" s="8"/>
      <c r="C1837" s="8"/>
      <c r="D1837" s="8"/>
      <c r="E1837" s="29">
        <v>8477100</v>
      </c>
      <c r="F1837" s="30" t="s">
        <v>1753</v>
      </c>
      <c r="G1837" s="8"/>
      <c r="H1837" s="8"/>
      <c r="I1837" s="8"/>
      <c r="J1837" s="8"/>
      <c r="K1837" s="8"/>
      <c r="L1837" s="8"/>
      <c r="M1837" s="8"/>
      <c r="N1837" s="8"/>
      <c r="O1837" s="8"/>
      <c r="P1837" s="8"/>
      <c r="Q1837" s="8"/>
      <c r="R1837" s="8"/>
      <c r="S1837" s="8"/>
      <c r="T1837" s="8"/>
      <c r="U1837" s="8"/>
      <c r="V1837" s="8"/>
      <c r="W1837" s="34"/>
      <c r="X1837" s="8"/>
      <c r="Y1837" s="8"/>
    </row>
    <row r="1838" spans="1:25" x14ac:dyDescent="0.25">
      <c r="A1838" s="8"/>
      <c r="B1838" s="8"/>
      <c r="C1838" s="8"/>
      <c r="D1838" s="8"/>
      <c r="E1838" s="29">
        <v>8481100</v>
      </c>
      <c r="F1838" s="30" t="s">
        <v>1754</v>
      </c>
      <c r="G1838" s="8"/>
      <c r="H1838" s="8"/>
      <c r="I1838" s="8"/>
      <c r="J1838" s="8"/>
      <c r="K1838" s="8"/>
      <c r="L1838" s="8"/>
      <c r="M1838" s="8"/>
      <c r="N1838" s="8"/>
      <c r="O1838" s="8"/>
      <c r="P1838" s="8"/>
      <c r="Q1838" s="8"/>
      <c r="R1838" s="8"/>
      <c r="S1838" s="8"/>
      <c r="T1838" s="8"/>
      <c r="U1838" s="8"/>
      <c r="V1838" s="8"/>
      <c r="W1838" s="34"/>
      <c r="X1838" s="8"/>
      <c r="Y1838" s="8"/>
    </row>
    <row r="1839" spans="1:25" x14ac:dyDescent="0.25">
      <c r="A1839" s="8"/>
      <c r="B1839" s="8"/>
      <c r="C1839" s="8"/>
      <c r="D1839" s="8"/>
      <c r="E1839" s="29">
        <v>8481101</v>
      </c>
      <c r="F1839" s="30" t="s">
        <v>1755</v>
      </c>
      <c r="G1839" s="8"/>
      <c r="H1839" s="8"/>
      <c r="I1839" s="8"/>
      <c r="J1839" s="8"/>
      <c r="K1839" s="8"/>
      <c r="L1839" s="8"/>
      <c r="M1839" s="8"/>
      <c r="N1839" s="8"/>
      <c r="O1839" s="8"/>
      <c r="P1839" s="8"/>
      <c r="Q1839" s="8"/>
      <c r="R1839" s="8"/>
      <c r="S1839" s="8"/>
      <c r="T1839" s="8"/>
      <c r="U1839" s="8"/>
      <c r="V1839" s="8"/>
      <c r="W1839" s="34"/>
      <c r="X1839" s="8"/>
      <c r="Y1839" s="8"/>
    </row>
    <row r="1840" spans="1:25" x14ac:dyDescent="0.25">
      <c r="A1840" s="8"/>
      <c r="B1840" s="8"/>
      <c r="C1840" s="8"/>
      <c r="D1840" s="8"/>
      <c r="E1840" s="29">
        <v>8482100</v>
      </c>
      <c r="F1840" s="30" t="s">
        <v>1756</v>
      </c>
      <c r="G1840" s="8"/>
      <c r="H1840" s="8"/>
      <c r="I1840" s="8"/>
      <c r="J1840" s="8"/>
      <c r="K1840" s="8"/>
      <c r="L1840" s="8"/>
      <c r="M1840" s="8"/>
      <c r="N1840" s="8"/>
      <c r="O1840" s="8"/>
      <c r="P1840" s="8"/>
      <c r="Q1840" s="8"/>
      <c r="R1840" s="8"/>
      <c r="S1840" s="8"/>
      <c r="T1840" s="8"/>
      <c r="U1840" s="8"/>
      <c r="V1840" s="8"/>
      <c r="W1840" s="34"/>
      <c r="X1840" s="8"/>
      <c r="Y1840" s="8"/>
    </row>
    <row r="1841" spans="1:25" x14ac:dyDescent="0.25">
      <c r="A1841" s="8"/>
      <c r="B1841" s="8"/>
      <c r="C1841" s="8"/>
      <c r="D1841" s="8"/>
      <c r="E1841" s="29">
        <v>8482101</v>
      </c>
      <c r="F1841" s="30" t="s">
        <v>1757</v>
      </c>
      <c r="G1841" s="8"/>
      <c r="H1841" s="8"/>
      <c r="I1841" s="8"/>
      <c r="J1841" s="8"/>
      <c r="K1841" s="8"/>
      <c r="L1841" s="8"/>
      <c r="M1841" s="8"/>
      <c r="N1841" s="8"/>
      <c r="O1841" s="8"/>
      <c r="P1841" s="8"/>
      <c r="Q1841" s="8"/>
      <c r="R1841" s="8"/>
      <c r="S1841" s="8"/>
      <c r="T1841" s="8"/>
      <c r="U1841" s="8"/>
      <c r="V1841" s="8"/>
      <c r="W1841" s="34"/>
      <c r="X1841" s="8"/>
      <c r="Y1841" s="8"/>
    </row>
    <row r="1842" spans="1:25" x14ac:dyDescent="0.25">
      <c r="A1842" s="8"/>
      <c r="B1842" s="8"/>
      <c r="C1842" s="8"/>
      <c r="D1842" s="8"/>
      <c r="E1842" s="29">
        <v>8485100</v>
      </c>
      <c r="F1842" s="30" t="s">
        <v>1758</v>
      </c>
      <c r="G1842" s="8"/>
      <c r="H1842" s="8"/>
      <c r="I1842" s="8"/>
      <c r="J1842" s="8"/>
      <c r="K1842" s="8"/>
      <c r="L1842" s="8"/>
      <c r="M1842" s="8"/>
      <c r="N1842" s="8"/>
      <c r="O1842" s="8"/>
      <c r="P1842" s="8"/>
      <c r="Q1842" s="8"/>
      <c r="R1842" s="8"/>
      <c r="S1842" s="8"/>
      <c r="T1842" s="8"/>
      <c r="U1842" s="8"/>
      <c r="V1842" s="8"/>
      <c r="W1842" s="34"/>
      <c r="X1842" s="8"/>
      <c r="Y1842" s="8"/>
    </row>
    <row r="1843" spans="1:25" x14ac:dyDescent="0.25">
      <c r="A1843" s="8"/>
      <c r="B1843" s="8"/>
      <c r="C1843" s="8"/>
      <c r="D1843" s="8"/>
      <c r="E1843" s="29">
        <v>8486100</v>
      </c>
      <c r="F1843" s="30" t="s">
        <v>1759</v>
      </c>
      <c r="G1843" s="8"/>
      <c r="H1843" s="8"/>
      <c r="I1843" s="8"/>
      <c r="J1843" s="8"/>
      <c r="K1843" s="8"/>
      <c r="L1843" s="8"/>
      <c r="M1843" s="8"/>
      <c r="N1843" s="8"/>
      <c r="O1843" s="8"/>
      <c r="P1843" s="8"/>
      <c r="Q1843" s="8"/>
      <c r="R1843" s="8"/>
      <c r="S1843" s="8"/>
      <c r="T1843" s="8"/>
      <c r="U1843" s="8"/>
      <c r="V1843" s="8"/>
      <c r="W1843" s="34"/>
      <c r="X1843" s="8"/>
      <c r="Y1843" s="8"/>
    </row>
    <row r="1844" spans="1:25" x14ac:dyDescent="0.25">
      <c r="A1844" s="8"/>
      <c r="B1844" s="8"/>
      <c r="C1844" s="8"/>
      <c r="D1844" s="8"/>
      <c r="E1844" s="29">
        <v>8486101</v>
      </c>
      <c r="F1844" s="30" t="s">
        <v>1760</v>
      </c>
      <c r="G1844" s="8"/>
      <c r="H1844" s="8"/>
      <c r="I1844" s="8"/>
      <c r="J1844" s="8"/>
      <c r="K1844" s="8"/>
      <c r="L1844" s="8"/>
      <c r="M1844" s="8"/>
      <c r="N1844" s="8"/>
      <c r="O1844" s="8"/>
      <c r="P1844" s="8"/>
      <c r="Q1844" s="8"/>
      <c r="R1844" s="8"/>
      <c r="S1844" s="8"/>
      <c r="T1844" s="8"/>
      <c r="U1844" s="8"/>
      <c r="V1844" s="8"/>
      <c r="W1844" s="34"/>
      <c r="X1844" s="8"/>
      <c r="Y1844" s="8"/>
    </row>
    <row r="1845" spans="1:25" x14ac:dyDescent="0.25">
      <c r="A1845" s="8"/>
      <c r="B1845" s="8"/>
      <c r="C1845" s="8"/>
      <c r="D1845" s="8"/>
      <c r="E1845" s="29">
        <v>8487102</v>
      </c>
      <c r="F1845" s="30" t="s">
        <v>1761</v>
      </c>
      <c r="G1845" s="8"/>
      <c r="H1845" s="8"/>
      <c r="I1845" s="8"/>
      <c r="J1845" s="8"/>
      <c r="K1845" s="8"/>
      <c r="L1845" s="8"/>
      <c r="M1845" s="8"/>
      <c r="N1845" s="8"/>
      <c r="O1845" s="8"/>
      <c r="P1845" s="8"/>
      <c r="Q1845" s="8"/>
      <c r="R1845" s="8"/>
      <c r="S1845" s="8"/>
      <c r="T1845" s="8"/>
      <c r="U1845" s="8"/>
      <c r="V1845" s="8"/>
      <c r="W1845" s="34"/>
      <c r="X1845" s="8"/>
      <c r="Y1845" s="8"/>
    </row>
    <row r="1846" spans="1:25" x14ac:dyDescent="0.25">
      <c r="A1846" s="8"/>
      <c r="B1846" s="8"/>
      <c r="C1846" s="8"/>
      <c r="D1846" s="8"/>
      <c r="E1846" s="29">
        <v>8488100</v>
      </c>
      <c r="F1846" s="30" t="s">
        <v>1762</v>
      </c>
      <c r="G1846" s="8"/>
      <c r="H1846" s="8"/>
      <c r="I1846" s="8"/>
      <c r="J1846" s="8"/>
      <c r="K1846" s="8"/>
      <c r="L1846" s="8"/>
      <c r="M1846" s="8"/>
      <c r="N1846" s="8"/>
      <c r="O1846" s="8"/>
      <c r="P1846" s="8"/>
      <c r="Q1846" s="8"/>
      <c r="R1846" s="8"/>
      <c r="S1846" s="8"/>
      <c r="T1846" s="8"/>
      <c r="U1846" s="8"/>
      <c r="V1846" s="8"/>
      <c r="W1846" s="34"/>
      <c r="X1846" s="8"/>
      <c r="Y1846" s="8"/>
    </row>
    <row r="1847" spans="1:25" x14ac:dyDescent="0.25">
      <c r="A1847" s="8"/>
      <c r="B1847" s="8"/>
      <c r="C1847" s="8"/>
      <c r="D1847" s="8"/>
      <c r="E1847" s="29">
        <v>8512107</v>
      </c>
      <c r="F1847" s="30" t="s">
        <v>1763</v>
      </c>
      <c r="G1847" s="8"/>
      <c r="H1847" s="8"/>
      <c r="I1847" s="8"/>
      <c r="J1847" s="8"/>
      <c r="K1847" s="8"/>
      <c r="L1847" s="8"/>
      <c r="M1847" s="8"/>
      <c r="N1847" s="8"/>
      <c r="O1847" s="8"/>
      <c r="P1847" s="8"/>
      <c r="Q1847" s="8"/>
      <c r="R1847" s="8"/>
      <c r="S1847" s="8"/>
      <c r="T1847" s="8"/>
      <c r="U1847" s="8"/>
      <c r="V1847" s="8"/>
      <c r="W1847" s="34"/>
      <c r="X1847" s="8"/>
      <c r="Y1847" s="8"/>
    </row>
    <row r="1848" spans="1:25" x14ac:dyDescent="0.25">
      <c r="A1848" s="8"/>
      <c r="B1848" s="8"/>
      <c r="C1848" s="8"/>
      <c r="D1848" s="8"/>
      <c r="E1848" s="29">
        <v>8522100</v>
      </c>
      <c r="F1848" s="30" t="s">
        <v>1764</v>
      </c>
      <c r="G1848" s="8"/>
      <c r="H1848" s="8"/>
      <c r="I1848" s="8"/>
      <c r="J1848" s="8"/>
      <c r="K1848" s="8"/>
      <c r="L1848" s="8"/>
      <c r="M1848" s="8"/>
      <c r="N1848" s="8"/>
      <c r="O1848" s="8"/>
      <c r="P1848" s="8"/>
      <c r="Q1848" s="8"/>
      <c r="R1848" s="8"/>
      <c r="S1848" s="8"/>
      <c r="T1848" s="8"/>
      <c r="U1848" s="8"/>
      <c r="V1848" s="8"/>
      <c r="W1848" s="34"/>
      <c r="X1848" s="8"/>
      <c r="Y1848" s="8"/>
    </row>
    <row r="1849" spans="1:25" x14ac:dyDescent="0.25">
      <c r="A1849" s="8"/>
      <c r="B1849" s="8"/>
      <c r="C1849" s="8"/>
      <c r="D1849" s="8"/>
      <c r="E1849" s="29">
        <v>8606101</v>
      </c>
      <c r="F1849" s="30" t="s">
        <v>1765</v>
      </c>
      <c r="G1849" s="8"/>
      <c r="H1849" s="8"/>
      <c r="I1849" s="8"/>
      <c r="J1849" s="8"/>
      <c r="K1849" s="8"/>
      <c r="L1849" s="8"/>
      <c r="M1849" s="8"/>
      <c r="N1849" s="8"/>
      <c r="O1849" s="8"/>
      <c r="P1849" s="8"/>
      <c r="Q1849" s="8"/>
      <c r="R1849" s="8"/>
      <c r="S1849" s="8"/>
      <c r="T1849" s="8"/>
      <c r="U1849" s="8"/>
      <c r="V1849" s="8"/>
      <c r="W1849" s="34"/>
      <c r="X1849" s="8"/>
      <c r="Y1849" s="8"/>
    </row>
    <row r="1850" spans="1:25" x14ac:dyDescent="0.25">
      <c r="A1850" s="8"/>
      <c r="B1850" s="8"/>
      <c r="C1850" s="8"/>
      <c r="D1850" s="8"/>
      <c r="E1850" s="29">
        <v>8607101</v>
      </c>
      <c r="F1850" s="30" t="s">
        <v>1766</v>
      </c>
      <c r="G1850" s="8"/>
      <c r="H1850" s="8"/>
      <c r="I1850" s="8"/>
      <c r="J1850" s="8"/>
      <c r="K1850" s="8"/>
      <c r="L1850" s="8"/>
      <c r="M1850" s="8"/>
      <c r="N1850" s="8"/>
      <c r="O1850" s="8"/>
      <c r="P1850" s="8"/>
      <c r="Q1850" s="8"/>
      <c r="R1850" s="8"/>
      <c r="S1850" s="8"/>
      <c r="T1850" s="8"/>
      <c r="U1850" s="8"/>
      <c r="V1850" s="8"/>
      <c r="W1850" s="34"/>
      <c r="X1850" s="8"/>
      <c r="Y1850" s="8"/>
    </row>
    <row r="1851" spans="1:25" x14ac:dyDescent="0.25">
      <c r="A1851" s="8"/>
      <c r="B1851" s="8"/>
      <c r="C1851" s="8"/>
      <c r="D1851" s="8"/>
      <c r="E1851" s="29">
        <v>8607102</v>
      </c>
      <c r="F1851" s="30" t="s">
        <v>1069</v>
      </c>
      <c r="G1851" s="8"/>
      <c r="H1851" s="8"/>
      <c r="I1851" s="8"/>
      <c r="J1851" s="8"/>
      <c r="K1851" s="8"/>
      <c r="L1851" s="8"/>
      <c r="M1851" s="8"/>
      <c r="N1851" s="8"/>
      <c r="O1851" s="8"/>
      <c r="P1851" s="8"/>
      <c r="Q1851" s="8"/>
      <c r="R1851" s="8"/>
      <c r="S1851" s="8"/>
      <c r="T1851" s="8"/>
      <c r="U1851" s="8"/>
      <c r="V1851" s="8"/>
      <c r="W1851" s="34"/>
      <c r="X1851" s="8"/>
      <c r="Y1851" s="8"/>
    </row>
    <row r="1852" spans="1:25" x14ac:dyDescent="0.25">
      <c r="A1852" s="8"/>
      <c r="B1852" s="8"/>
      <c r="C1852" s="8"/>
      <c r="D1852" s="8"/>
      <c r="E1852" s="29">
        <v>8608101</v>
      </c>
      <c r="F1852" s="30" t="s">
        <v>1726</v>
      </c>
      <c r="G1852" s="8"/>
      <c r="H1852" s="8"/>
      <c r="I1852" s="8"/>
      <c r="J1852" s="8"/>
      <c r="K1852" s="8"/>
      <c r="L1852" s="8"/>
      <c r="M1852" s="8"/>
      <c r="N1852" s="8"/>
      <c r="O1852" s="8"/>
      <c r="P1852" s="8"/>
      <c r="Q1852" s="8"/>
      <c r="R1852" s="8"/>
      <c r="S1852" s="8"/>
      <c r="T1852" s="8"/>
      <c r="U1852" s="8"/>
      <c r="V1852" s="8"/>
      <c r="W1852" s="34"/>
      <c r="X1852" s="8"/>
      <c r="Y1852" s="8"/>
    </row>
    <row r="1853" spans="1:25" x14ac:dyDescent="0.25">
      <c r="A1853" s="8"/>
      <c r="B1853" s="8"/>
      <c r="C1853" s="8"/>
      <c r="D1853" s="8"/>
      <c r="E1853" s="29">
        <v>8611180</v>
      </c>
      <c r="F1853" s="30" t="s">
        <v>1767</v>
      </c>
      <c r="G1853" s="8"/>
      <c r="H1853" s="8"/>
      <c r="I1853" s="8"/>
      <c r="J1853" s="8"/>
      <c r="K1853" s="8"/>
      <c r="L1853" s="8"/>
      <c r="M1853" s="8"/>
      <c r="N1853" s="8"/>
      <c r="O1853" s="8"/>
      <c r="P1853" s="8"/>
      <c r="Q1853" s="8"/>
      <c r="R1853" s="8"/>
      <c r="S1853" s="8"/>
      <c r="T1853" s="8"/>
      <c r="U1853" s="8"/>
      <c r="V1853" s="8"/>
      <c r="W1853" s="34"/>
      <c r="X1853" s="8"/>
      <c r="Y1853" s="8"/>
    </row>
    <row r="1854" spans="1:25" x14ac:dyDescent="0.25">
      <c r="A1854" s="8"/>
      <c r="B1854" s="8"/>
      <c r="C1854" s="8"/>
      <c r="D1854" s="8"/>
      <c r="E1854" s="29">
        <v>8612105</v>
      </c>
      <c r="F1854" s="30" t="s">
        <v>1768</v>
      </c>
      <c r="G1854" s="8"/>
      <c r="H1854" s="8"/>
      <c r="I1854" s="8"/>
      <c r="J1854" s="8"/>
      <c r="K1854" s="8"/>
      <c r="L1854" s="8"/>
      <c r="M1854" s="8"/>
      <c r="N1854" s="8"/>
      <c r="O1854" s="8"/>
      <c r="P1854" s="8"/>
      <c r="Q1854" s="8"/>
      <c r="R1854" s="8"/>
      <c r="S1854" s="8"/>
      <c r="T1854" s="8"/>
      <c r="U1854" s="8"/>
      <c r="V1854" s="8"/>
      <c r="W1854" s="34"/>
      <c r="X1854" s="8"/>
      <c r="Y1854" s="8"/>
    </row>
    <row r="1855" spans="1:25" x14ac:dyDescent="0.25">
      <c r="A1855" s="8"/>
      <c r="B1855" s="8"/>
      <c r="C1855" s="8"/>
      <c r="D1855" s="8"/>
      <c r="E1855" s="29">
        <v>8617100</v>
      </c>
      <c r="F1855" s="30" t="s">
        <v>1650</v>
      </c>
      <c r="G1855" s="8"/>
      <c r="H1855" s="8"/>
      <c r="I1855" s="8"/>
      <c r="J1855" s="8"/>
      <c r="K1855" s="8"/>
      <c r="L1855" s="8"/>
      <c r="M1855" s="8"/>
      <c r="N1855" s="8"/>
      <c r="O1855" s="8"/>
      <c r="P1855" s="8"/>
      <c r="Q1855" s="8"/>
      <c r="R1855" s="8"/>
      <c r="S1855" s="8"/>
      <c r="T1855" s="8"/>
      <c r="U1855" s="8"/>
      <c r="V1855" s="8"/>
      <c r="W1855" s="34"/>
      <c r="X1855" s="8"/>
      <c r="Y1855" s="8"/>
    </row>
    <row r="1856" spans="1:25" x14ac:dyDescent="0.25">
      <c r="A1856" s="8"/>
      <c r="B1856" s="8"/>
      <c r="C1856" s="8"/>
      <c r="D1856" s="8"/>
      <c r="E1856" s="29">
        <v>8622101</v>
      </c>
      <c r="F1856" s="30" t="s">
        <v>1769</v>
      </c>
      <c r="G1856" s="8"/>
      <c r="H1856" s="8"/>
      <c r="I1856" s="8"/>
      <c r="J1856" s="8"/>
      <c r="K1856" s="8"/>
      <c r="L1856" s="8"/>
      <c r="M1856" s="8"/>
      <c r="N1856" s="8"/>
      <c r="O1856" s="8"/>
      <c r="P1856" s="8"/>
      <c r="Q1856" s="8"/>
      <c r="R1856" s="8"/>
      <c r="S1856" s="8"/>
      <c r="T1856" s="8"/>
      <c r="U1856" s="8"/>
      <c r="V1856" s="8"/>
      <c r="W1856" s="34"/>
      <c r="X1856" s="8"/>
      <c r="Y1856" s="8"/>
    </row>
    <row r="1857" spans="1:25" x14ac:dyDescent="0.25">
      <c r="A1857" s="8"/>
      <c r="B1857" s="8"/>
      <c r="C1857" s="8"/>
      <c r="D1857" s="8"/>
      <c r="E1857" s="29">
        <v>8622102</v>
      </c>
      <c r="F1857" s="30" t="s">
        <v>1770</v>
      </c>
      <c r="G1857" s="8"/>
      <c r="H1857" s="8"/>
      <c r="I1857" s="8"/>
      <c r="J1857" s="8"/>
      <c r="K1857" s="8"/>
      <c r="L1857" s="8"/>
      <c r="M1857" s="8"/>
      <c r="N1857" s="8"/>
      <c r="O1857" s="8"/>
      <c r="P1857" s="8"/>
      <c r="Q1857" s="8"/>
      <c r="R1857" s="8"/>
      <c r="S1857" s="8"/>
      <c r="T1857" s="8"/>
      <c r="U1857" s="8"/>
      <c r="V1857" s="8"/>
      <c r="W1857" s="34"/>
      <c r="X1857" s="8"/>
      <c r="Y1857" s="8"/>
    </row>
    <row r="1858" spans="1:25" x14ac:dyDescent="0.25">
      <c r="A1858" s="8"/>
      <c r="B1858" s="8"/>
      <c r="C1858" s="8"/>
      <c r="D1858" s="8"/>
      <c r="E1858" s="29">
        <v>8637101</v>
      </c>
      <c r="F1858" s="30" t="s">
        <v>1771</v>
      </c>
      <c r="G1858" s="8"/>
      <c r="H1858" s="8"/>
      <c r="I1858" s="8"/>
      <c r="J1858" s="8"/>
      <c r="K1858" s="8"/>
      <c r="L1858" s="8"/>
      <c r="M1858" s="8"/>
      <c r="N1858" s="8"/>
      <c r="O1858" s="8"/>
      <c r="P1858" s="8"/>
      <c r="Q1858" s="8"/>
      <c r="R1858" s="8"/>
      <c r="S1858" s="8"/>
      <c r="T1858" s="8"/>
      <c r="U1858" s="8"/>
      <c r="V1858" s="8"/>
      <c r="W1858" s="34"/>
      <c r="X1858" s="8"/>
      <c r="Y1858" s="8"/>
    </row>
    <row r="1859" spans="1:25" x14ac:dyDescent="0.25">
      <c r="A1859" s="8"/>
      <c r="B1859" s="8"/>
      <c r="C1859" s="8"/>
      <c r="D1859" s="8"/>
      <c r="E1859" s="29">
        <v>8641140</v>
      </c>
      <c r="F1859" s="30" t="s">
        <v>1772</v>
      </c>
      <c r="G1859" s="8"/>
      <c r="H1859" s="8"/>
      <c r="I1859" s="8"/>
      <c r="J1859" s="8"/>
      <c r="K1859" s="8"/>
      <c r="L1859" s="8"/>
      <c r="M1859" s="8"/>
      <c r="N1859" s="8"/>
      <c r="O1859" s="8"/>
      <c r="P1859" s="8"/>
      <c r="Q1859" s="8"/>
      <c r="R1859" s="8"/>
      <c r="S1859" s="8"/>
      <c r="T1859" s="8"/>
      <c r="U1859" s="8"/>
      <c r="V1859" s="8"/>
      <c r="W1859" s="34"/>
      <c r="X1859" s="8"/>
      <c r="Y1859" s="8"/>
    </row>
    <row r="1860" spans="1:25" x14ac:dyDescent="0.25">
      <c r="A1860" s="8"/>
      <c r="B1860" s="8"/>
      <c r="C1860" s="8"/>
      <c r="D1860" s="8"/>
      <c r="E1860" s="29">
        <v>8641190</v>
      </c>
      <c r="F1860" s="30" t="s">
        <v>1773</v>
      </c>
      <c r="G1860" s="8"/>
      <c r="H1860" s="8"/>
      <c r="I1860" s="8"/>
      <c r="J1860" s="8"/>
      <c r="K1860" s="8"/>
      <c r="L1860" s="8"/>
      <c r="M1860" s="8"/>
      <c r="N1860" s="8"/>
      <c r="O1860" s="8"/>
      <c r="P1860" s="8"/>
      <c r="Q1860" s="8"/>
      <c r="R1860" s="8"/>
      <c r="S1860" s="8"/>
      <c r="T1860" s="8"/>
      <c r="U1860" s="8"/>
      <c r="V1860" s="8"/>
      <c r="W1860" s="34"/>
      <c r="X1860" s="8"/>
      <c r="Y1860" s="8"/>
    </row>
    <row r="1861" spans="1:25" x14ac:dyDescent="0.25">
      <c r="A1861" s="8"/>
      <c r="B1861" s="8"/>
      <c r="C1861" s="8"/>
      <c r="D1861" s="8"/>
      <c r="E1861" s="29">
        <v>8651100</v>
      </c>
      <c r="F1861" s="30" t="s">
        <v>1774</v>
      </c>
      <c r="G1861" s="8"/>
      <c r="H1861" s="8"/>
      <c r="I1861" s="8"/>
      <c r="J1861" s="8"/>
      <c r="K1861" s="8"/>
      <c r="L1861" s="8"/>
      <c r="M1861" s="8"/>
      <c r="N1861" s="8"/>
      <c r="O1861" s="8"/>
      <c r="P1861" s="8"/>
      <c r="Q1861" s="8"/>
      <c r="R1861" s="8"/>
      <c r="S1861" s="8"/>
      <c r="T1861" s="8"/>
      <c r="U1861" s="8"/>
      <c r="V1861" s="8"/>
      <c r="W1861" s="34"/>
      <c r="X1861" s="8"/>
      <c r="Y1861" s="8"/>
    </row>
    <row r="1862" spans="1:25" x14ac:dyDescent="0.25">
      <c r="A1862" s="8"/>
      <c r="B1862" s="8"/>
      <c r="C1862" s="8"/>
      <c r="D1862" s="8"/>
      <c r="E1862" s="29">
        <v>8661100</v>
      </c>
      <c r="F1862" s="30" t="s">
        <v>1775</v>
      </c>
      <c r="G1862" s="8"/>
      <c r="H1862" s="8"/>
      <c r="I1862" s="8"/>
      <c r="J1862" s="8"/>
      <c r="K1862" s="8"/>
      <c r="L1862" s="8"/>
      <c r="M1862" s="8"/>
      <c r="N1862" s="8"/>
      <c r="O1862" s="8"/>
      <c r="P1862" s="8"/>
      <c r="Q1862" s="8"/>
      <c r="R1862" s="8"/>
      <c r="S1862" s="8"/>
      <c r="T1862" s="8"/>
      <c r="U1862" s="8"/>
      <c r="V1862" s="8"/>
      <c r="W1862" s="34"/>
      <c r="X1862" s="8"/>
      <c r="Y1862" s="8"/>
    </row>
    <row r="1863" spans="1:25" x14ac:dyDescent="0.25">
      <c r="A1863" s="8"/>
      <c r="B1863" s="8"/>
      <c r="C1863" s="8"/>
      <c r="D1863" s="8"/>
      <c r="E1863" s="29">
        <v>8666100</v>
      </c>
      <c r="F1863" s="30" t="s">
        <v>1776</v>
      </c>
      <c r="G1863" s="8"/>
      <c r="H1863" s="8"/>
      <c r="I1863" s="8"/>
      <c r="J1863" s="8"/>
      <c r="K1863" s="8"/>
      <c r="L1863" s="8"/>
      <c r="M1863" s="8"/>
      <c r="N1863" s="8"/>
      <c r="O1863" s="8"/>
      <c r="P1863" s="8"/>
      <c r="Q1863" s="8"/>
      <c r="R1863" s="8"/>
      <c r="S1863" s="8"/>
      <c r="T1863" s="8"/>
      <c r="U1863" s="8"/>
      <c r="V1863" s="8"/>
      <c r="W1863" s="34"/>
      <c r="X1863" s="8"/>
      <c r="Y1863" s="8"/>
    </row>
    <row r="1864" spans="1:25" x14ac:dyDescent="0.25">
      <c r="A1864" s="8"/>
      <c r="B1864" s="8"/>
      <c r="C1864" s="8"/>
      <c r="D1864" s="8"/>
      <c r="E1864" s="29">
        <v>8666101</v>
      </c>
      <c r="F1864" s="30" t="s">
        <v>1777</v>
      </c>
      <c r="G1864" s="8"/>
      <c r="H1864" s="8"/>
      <c r="I1864" s="8"/>
      <c r="J1864" s="8"/>
      <c r="K1864" s="8"/>
      <c r="L1864" s="8"/>
      <c r="M1864" s="8"/>
      <c r="N1864" s="8"/>
      <c r="O1864" s="8"/>
      <c r="P1864" s="8"/>
      <c r="Q1864" s="8"/>
      <c r="R1864" s="8"/>
      <c r="S1864" s="8"/>
      <c r="T1864" s="8"/>
      <c r="U1864" s="8"/>
      <c r="V1864" s="8"/>
      <c r="W1864" s="34"/>
      <c r="X1864" s="8"/>
      <c r="Y1864" s="8"/>
    </row>
    <row r="1865" spans="1:25" x14ac:dyDescent="0.25">
      <c r="A1865" s="8"/>
      <c r="B1865" s="8"/>
      <c r="C1865" s="8"/>
      <c r="D1865" s="8"/>
      <c r="E1865" s="29">
        <v>8666102</v>
      </c>
      <c r="F1865" s="30" t="s">
        <v>1778</v>
      </c>
      <c r="G1865" s="8"/>
      <c r="H1865" s="8"/>
      <c r="I1865" s="8"/>
      <c r="J1865" s="8"/>
      <c r="K1865" s="8"/>
      <c r="L1865" s="8"/>
      <c r="M1865" s="8"/>
      <c r="N1865" s="8"/>
      <c r="O1865" s="8"/>
      <c r="P1865" s="8"/>
      <c r="Q1865" s="8"/>
      <c r="R1865" s="8"/>
      <c r="S1865" s="8"/>
      <c r="T1865" s="8"/>
      <c r="U1865" s="8"/>
      <c r="V1865" s="8"/>
      <c r="W1865" s="34"/>
      <c r="X1865" s="8"/>
      <c r="Y1865" s="8"/>
    </row>
    <row r="1866" spans="1:25" x14ac:dyDescent="0.25">
      <c r="A1866" s="8"/>
      <c r="B1866" s="8"/>
      <c r="C1866" s="8"/>
      <c r="D1866" s="8"/>
      <c r="E1866" s="29">
        <v>8666103</v>
      </c>
      <c r="F1866" s="30" t="s">
        <v>1779</v>
      </c>
      <c r="G1866" s="8"/>
      <c r="H1866" s="8"/>
      <c r="I1866" s="8"/>
      <c r="J1866" s="8"/>
      <c r="K1866" s="8"/>
      <c r="L1866" s="8"/>
      <c r="M1866" s="8"/>
      <c r="N1866" s="8"/>
      <c r="O1866" s="8"/>
      <c r="P1866" s="8"/>
      <c r="Q1866" s="8"/>
      <c r="R1866" s="8"/>
      <c r="S1866" s="8"/>
      <c r="T1866" s="8"/>
      <c r="U1866" s="8"/>
      <c r="V1866" s="8"/>
      <c r="W1866" s="34"/>
      <c r="X1866" s="8"/>
      <c r="Y1866" s="8"/>
    </row>
    <row r="1867" spans="1:25" x14ac:dyDescent="0.25">
      <c r="A1867" s="8"/>
      <c r="B1867" s="8"/>
      <c r="C1867" s="8"/>
      <c r="D1867" s="8"/>
      <c r="E1867" s="29">
        <v>8666200</v>
      </c>
      <c r="F1867" s="30" t="s">
        <v>1780</v>
      </c>
      <c r="G1867" s="8"/>
      <c r="H1867" s="8"/>
      <c r="I1867" s="8"/>
      <c r="J1867" s="8"/>
      <c r="K1867" s="8"/>
      <c r="L1867" s="8"/>
      <c r="M1867" s="8"/>
      <c r="N1867" s="8"/>
      <c r="O1867" s="8"/>
      <c r="P1867" s="8"/>
      <c r="Q1867" s="8"/>
      <c r="R1867" s="8"/>
      <c r="S1867" s="8"/>
      <c r="T1867" s="8"/>
      <c r="U1867" s="8"/>
      <c r="V1867" s="8"/>
      <c r="W1867" s="34"/>
      <c r="X1867" s="8"/>
      <c r="Y1867" s="8"/>
    </row>
    <row r="1868" spans="1:25" x14ac:dyDescent="0.25">
      <c r="A1868" s="8"/>
      <c r="B1868" s="8"/>
      <c r="C1868" s="8"/>
      <c r="D1868" s="8"/>
      <c r="E1868" s="29">
        <v>8675101</v>
      </c>
      <c r="F1868" s="30" t="s">
        <v>1781</v>
      </c>
      <c r="G1868" s="8"/>
      <c r="H1868" s="8"/>
      <c r="I1868" s="8"/>
      <c r="J1868" s="8"/>
      <c r="K1868" s="8"/>
      <c r="L1868" s="8"/>
      <c r="M1868" s="8"/>
      <c r="N1868" s="8"/>
      <c r="O1868" s="8"/>
      <c r="P1868" s="8"/>
      <c r="Q1868" s="8"/>
      <c r="R1868" s="8"/>
      <c r="S1868" s="8"/>
      <c r="T1868" s="8"/>
      <c r="U1868" s="8"/>
      <c r="V1868" s="8"/>
      <c r="W1868" s="34"/>
      <c r="X1868" s="8"/>
      <c r="Y1868" s="8"/>
    </row>
    <row r="1869" spans="1:25" x14ac:dyDescent="0.25">
      <c r="A1869" s="8"/>
      <c r="B1869" s="8"/>
      <c r="C1869" s="8"/>
      <c r="D1869" s="8"/>
      <c r="E1869" s="29">
        <v>8675102</v>
      </c>
      <c r="F1869" s="30" t="s">
        <v>1782</v>
      </c>
      <c r="G1869" s="8"/>
      <c r="H1869" s="8"/>
      <c r="I1869" s="8"/>
      <c r="J1869" s="8"/>
      <c r="K1869" s="8"/>
      <c r="L1869" s="8"/>
      <c r="M1869" s="8"/>
      <c r="N1869" s="8"/>
      <c r="O1869" s="8"/>
      <c r="P1869" s="8"/>
      <c r="Q1869" s="8"/>
      <c r="R1869" s="8"/>
      <c r="S1869" s="8"/>
      <c r="T1869" s="8"/>
      <c r="U1869" s="8"/>
      <c r="V1869" s="8"/>
      <c r="W1869" s="34"/>
      <c r="X1869" s="8"/>
      <c r="Y1869" s="8"/>
    </row>
    <row r="1870" spans="1:25" x14ac:dyDescent="0.25">
      <c r="A1870" s="8"/>
      <c r="B1870" s="8"/>
      <c r="C1870" s="8"/>
      <c r="D1870" s="8"/>
      <c r="E1870" s="29">
        <v>8675110</v>
      </c>
      <c r="F1870" s="30" t="s">
        <v>1783</v>
      </c>
      <c r="G1870" s="8"/>
      <c r="H1870" s="8"/>
      <c r="I1870" s="8"/>
      <c r="J1870" s="8"/>
      <c r="K1870" s="8"/>
      <c r="L1870" s="8"/>
      <c r="M1870" s="8"/>
      <c r="N1870" s="8"/>
      <c r="O1870" s="8"/>
      <c r="P1870" s="8"/>
      <c r="Q1870" s="8"/>
      <c r="R1870" s="8"/>
      <c r="S1870" s="8"/>
      <c r="T1870" s="8"/>
      <c r="U1870" s="8"/>
      <c r="V1870" s="8"/>
      <c r="W1870" s="34"/>
      <c r="X1870" s="8"/>
      <c r="Y1870" s="8"/>
    </row>
    <row r="1871" spans="1:25" x14ac:dyDescent="0.25">
      <c r="A1871" s="8"/>
      <c r="B1871" s="8"/>
      <c r="C1871" s="8"/>
      <c r="D1871" s="8"/>
      <c r="E1871" s="29">
        <v>8675120</v>
      </c>
      <c r="F1871" s="30" t="s">
        <v>1784</v>
      </c>
      <c r="G1871" s="8"/>
      <c r="H1871" s="8"/>
      <c r="I1871" s="8"/>
      <c r="J1871" s="8"/>
      <c r="K1871" s="8"/>
      <c r="L1871" s="8"/>
      <c r="M1871" s="8"/>
      <c r="N1871" s="8"/>
      <c r="O1871" s="8"/>
      <c r="P1871" s="8"/>
      <c r="Q1871" s="8"/>
      <c r="R1871" s="8"/>
      <c r="S1871" s="8"/>
      <c r="T1871" s="8"/>
      <c r="U1871" s="8"/>
      <c r="V1871" s="8"/>
      <c r="W1871" s="34"/>
      <c r="X1871" s="8"/>
      <c r="Y1871" s="8"/>
    </row>
    <row r="1872" spans="1:25" x14ac:dyDescent="0.25">
      <c r="A1872" s="8"/>
      <c r="B1872" s="8"/>
      <c r="C1872" s="8"/>
      <c r="D1872" s="8"/>
      <c r="E1872" s="29">
        <v>8675611</v>
      </c>
      <c r="F1872" s="30" t="s">
        <v>1785</v>
      </c>
      <c r="G1872" s="8"/>
      <c r="H1872" s="8"/>
      <c r="I1872" s="8"/>
      <c r="J1872" s="8"/>
      <c r="K1872" s="8"/>
      <c r="L1872" s="8"/>
      <c r="M1872" s="8"/>
      <c r="N1872" s="8"/>
      <c r="O1872" s="8"/>
      <c r="P1872" s="8"/>
      <c r="Q1872" s="8"/>
      <c r="R1872" s="8"/>
      <c r="S1872" s="8"/>
      <c r="T1872" s="8"/>
      <c r="U1872" s="8"/>
      <c r="V1872" s="8"/>
      <c r="W1872" s="34"/>
      <c r="X1872" s="8"/>
      <c r="Y1872" s="8"/>
    </row>
    <row r="1873" spans="1:25" x14ac:dyDescent="0.25">
      <c r="A1873" s="8"/>
      <c r="B1873" s="8"/>
      <c r="C1873" s="8"/>
      <c r="D1873" s="8"/>
      <c r="E1873" s="29">
        <v>8681101</v>
      </c>
      <c r="F1873" s="30" t="s">
        <v>1786</v>
      </c>
      <c r="G1873" s="8"/>
      <c r="H1873" s="8"/>
      <c r="I1873" s="8"/>
      <c r="J1873" s="8"/>
      <c r="K1873" s="8"/>
      <c r="L1873" s="8"/>
      <c r="M1873" s="8"/>
      <c r="N1873" s="8"/>
      <c r="O1873" s="8"/>
      <c r="P1873" s="8"/>
      <c r="Q1873" s="8"/>
      <c r="R1873" s="8"/>
      <c r="S1873" s="8"/>
      <c r="T1873" s="8"/>
      <c r="U1873" s="8"/>
      <c r="V1873" s="8"/>
      <c r="W1873" s="34"/>
      <c r="X1873" s="8"/>
      <c r="Y1873" s="8"/>
    </row>
    <row r="1874" spans="1:25" x14ac:dyDescent="0.25">
      <c r="A1874" s="8"/>
      <c r="B1874" s="8"/>
      <c r="C1874" s="8"/>
      <c r="D1874" s="8"/>
      <c r="E1874" s="29">
        <v>8681102</v>
      </c>
      <c r="F1874" s="30" t="s">
        <v>1787</v>
      </c>
      <c r="G1874" s="8"/>
      <c r="H1874" s="8"/>
      <c r="I1874" s="8"/>
      <c r="J1874" s="8"/>
      <c r="K1874" s="8"/>
      <c r="L1874" s="8"/>
      <c r="M1874" s="8"/>
      <c r="N1874" s="8"/>
      <c r="O1874" s="8"/>
      <c r="P1874" s="8"/>
      <c r="Q1874" s="8"/>
      <c r="R1874" s="8"/>
      <c r="S1874" s="8"/>
      <c r="T1874" s="8"/>
      <c r="U1874" s="8"/>
      <c r="V1874" s="8"/>
      <c r="W1874" s="34"/>
      <c r="X1874" s="8"/>
      <c r="Y1874" s="8"/>
    </row>
    <row r="1875" spans="1:25" x14ac:dyDescent="0.25">
      <c r="A1875" s="8"/>
      <c r="B1875" s="8"/>
      <c r="C1875" s="8"/>
      <c r="D1875" s="8"/>
      <c r="E1875" s="29">
        <v>8681103</v>
      </c>
      <c r="F1875" s="30" t="s">
        <v>1788</v>
      </c>
      <c r="G1875" s="8"/>
      <c r="H1875" s="8"/>
      <c r="I1875" s="8"/>
      <c r="J1875" s="8"/>
      <c r="K1875" s="8"/>
      <c r="L1875" s="8"/>
      <c r="M1875" s="8"/>
      <c r="N1875" s="8"/>
      <c r="O1875" s="8"/>
      <c r="P1875" s="8"/>
      <c r="Q1875" s="8"/>
      <c r="R1875" s="8"/>
      <c r="S1875" s="8"/>
      <c r="T1875" s="8"/>
      <c r="U1875" s="8"/>
      <c r="V1875" s="8"/>
      <c r="W1875" s="34"/>
      <c r="X1875" s="8"/>
      <c r="Y1875" s="8"/>
    </row>
    <row r="1876" spans="1:25" x14ac:dyDescent="0.25">
      <c r="A1876" s="8"/>
      <c r="B1876" s="8"/>
      <c r="C1876" s="8"/>
      <c r="D1876" s="8"/>
      <c r="E1876" s="29">
        <v>8681104</v>
      </c>
      <c r="F1876" s="30" t="s">
        <v>1789</v>
      </c>
      <c r="G1876" s="8"/>
      <c r="H1876" s="8"/>
      <c r="I1876" s="8"/>
      <c r="J1876" s="8"/>
      <c r="K1876" s="8"/>
      <c r="L1876" s="8"/>
      <c r="M1876" s="8"/>
      <c r="N1876" s="8"/>
      <c r="O1876" s="8"/>
      <c r="P1876" s="8"/>
      <c r="Q1876" s="8"/>
      <c r="R1876" s="8"/>
      <c r="S1876" s="8"/>
      <c r="T1876" s="8"/>
      <c r="U1876" s="8"/>
      <c r="V1876" s="8"/>
      <c r="W1876" s="34"/>
      <c r="X1876" s="8"/>
      <c r="Y1876" s="8"/>
    </row>
    <row r="1877" spans="1:25" x14ac:dyDescent="0.25">
      <c r="A1877" s="8"/>
      <c r="B1877" s="8"/>
      <c r="C1877" s="8"/>
      <c r="D1877" s="8"/>
      <c r="E1877" s="29">
        <v>8681110</v>
      </c>
      <c r="F1877" s="30" t="s">
        <v>1790</v>
      </c>
      <c r="G1877" s="8"/>
      <c r="H1877" s="8"/>
      <c r="I1877" s="8"/>
      <c r="J1877" s="8"/>
      <c r="K1877" s="8"/>
      <c r="L1877" s="8"/>
      <c r="M1877" s="8"/>
      <c r="N1877" s="8"/>
      <c r="O1877" s="8"/>
      <c r="P1877" s="8"/>
      <c r="Q1877" s="8"/>
      <c r="R1877" s="8"/>
      <c r="S1877" s="8"/>
      <c r="T1877" s="8"/>
      <c r="U1877" s="8"/>
      <c r="V1877" s="8"/>
      <c r="W1877" s="34"/>
      <c r="X1877" s="8"/>
      <c r="Y1877" s="8"/>
    </row>
    <row r="1878" spans="1:25" x14ac:dyDescent="0.25">
      <c r="A1878" s="8"/>
      <c r="B1878" s="8"/>
      <c r="C1878" s="8"/>
      <c r="D1878" s="8"/>
      <c r="E1878" s="29">
        <v>8681111</v>
      </c>
      <c r="F1878" s="30" t="s">
        <v>1791</v>
      </c>
      <c r="G1878" s="8"/>
      <c r="H1878" s="8"/>
      <c r="I1878" s="8"/>
      <c r="J1878" s="8"/>
      <c r="K1878" s="8"/>
      <c r="L1878" s="8"/>
      <c r="M1878" s="8"/>
      <c r="N1878" s="8"/>
      <c r="O1878" s="8"/>
      <c r="P1878" s="8"/>
      <c r="Q1878" s="8"/>
      <c r="R1878" s="8"/>
      <c r="S1878" s="8"/>
      <c r="T1878" s="8"/>
      <c r="U1878" s="8"/>
      <c r="V1878" s="8"/>
      <c r="W1878" s="34"/>
      <c r="X1878" s="8"/>
      <c r="Y1878" s="8"/>
    </row>
    <row r="1879" spans="1:25" x14ac:dyDescent="0.25">
      <c r="A1879" s="8"/>
      <c r="B1879" s="8"/>
      <c r="C1879" s="8"/>
      <c r="D1879" s="8"/>
      <c r="E1879" s="29">
        <v>8681112</v>
      </c>
      <c r="F1879" s="30" t="s">
        <v>1791</v>
      </c>
      <c r="G1879" s="8"/>
      <c r="H1879" s="8"/>
      <c r="I1879" s="8"/>
      <c r="J1879" s="8"/>
      <c r="K1879" s="8"/>
      <c r="L1879" s="8"/>
      <c r="M1879" s="8"/>
      <c r="N1879" s="8"/>
      <c r="O1879" s="8"/>
      <c r="P1879" s="8"/>
      <c r="Q1879" s="8"/>
      <c r="R1879" s="8"/>
      <c r="S1879" s="8"/>
      <c r="T1879" s="8"/>
      <c r="U1879" s="8"/>
      <c r="V1879" s="8"/>
      <c r="W1879" s="34"/>
      <c r="X1879" s="8"/>
      <c r="Y1879" s="8"/>
    </row>
    <row r="1880" spans="1:25" x14ac:dyDescent="0.25">
      <c r="A1880" s="8"/>
      <c r="B1880" s="8"/>
      <c r="C1880" s="8"/>
      <c r="D1880" s="8"/>
      <c r="E1880" s="29">
        <v>8681114</v>
      </c>
      <c r="F1880" s="30" t="s">
        <v>1792</v>
      </c>
      <c r="G1880" s="8"/>
      <c r="H1880" s="8"/>
      <c r="I1880" s="8"/>
      <c r="J1880" s="8"/>
      <c r="K1880" s="8"/>
      <c r="L1880" s="8"/>
      <c r="M1880" s="8"/>
      <c r="N1880" s="8"/>
      <c r="O1880" s="8"/>
      <c r="P1880" s="8"/>
      <c r="Q1880" s="8"/>
      <c r="R1880" s="8"/>
      <c r="S1880" s="8"/>
      <c r="T1880" s="8"/>
      <c r="U1880" s="8"/>
      <c r="V1880" s="8"/>
      <c r="W1880" s="34"/>
      <c r="X1880" s="8"/>
      <c r="Y1880" s="8"/>
    </row>
    <row r="1881" spans="1:25" x14ac:dyDescent="0.25">
      <c r="A1881" s="8"/>
      <c r="B1881" s="8"/>
      <c r="C1881" s="8"/>
      <c r="D1881" s="8"/>
      <c r="E1881" s="29">
        <v>8681120</v>
      </c>
      <c r="F1881" s="30" t="s">
        <v>1793</v>
      </c>
      <c r="G1881" s="8"/>
      <c r="H1881" s="8"/>
      <c r="I1881" s="8"/>
      <c r="J1881" s="8"/>
      <c r="K1881" s="8"/>
      <c r="L1881" s="8"/>
      <c r="M1881" s="8"/>
      <c r="N1881" s="8"/>
      <c r="O1881" s="8"/>
      <c r="P1881" s="8"/>
      <c r="Q1881" s="8"/>
      <c r="R1881" s="8"/>
      <c r="S1881" s="8"/>
      <c r="T1881" s="8"/>
      <c r="U1881" s="8"/>
      <c r="V1881" s="8"/>
      <c r="W1881" s="34"/>
      <c r="X1881" s="8"/>
      <c r="Y1881" s="8"/>
    </row>
    <row r="1882" spans="1:25" x14ac:dyDescent="0.25">
      <c r="A1882" s="8"/>
      <c r="B1882" s="8"/>
      <c r="C1882" s="8"/>
      <c r="D1882" s="8"/>
      <c r="E1882" s="29">
        <v>8681121</v>
      </c>
      <c r="F1882" s="30" t="s">
        <v>1794</v>
      </c>
      <c r="G1882" s="8"/>
      <c r="H1882" s="8"/>
      <c r="I1882" s="8"/>
      <c r="J1882" s="8"/>
      <c r="K1882" s="8"/>
      <c r="L1882" s="8"/>
      <c r="M1882" s="8"/>
      <c r="N1882" s="8"/>
      <c r="O1882" s="8"/>
      <c r="P1882" s="8"/>
      <c r="Q1882" s="8"/>
      <c r="R1882" s="8"/>
      <c r="S1882" s="8"/>
      <c r="T1882" s="8"/>
      <c r="U1882" s="8"/>
      <c r="V1882" s="8"/>
      <c r="W1882" s="34"/>
      <c r="X1882" s="8"/>
      <c r="Y1882" s="8"/>
    </row>
    <row r="1883" spans="1:25" x14ac:dyDescent="0.25">
      <c r="A1883" s="8"/>
      <c r="B1883" s="8"/>
      <c r="C1883" s="8"/>
      <c r="D1883" s="8"/>
      <c r="E1883" s="29">
        <v>8681122</v>
      </c>
      <c r="F1883" s="30" t="s">
        <v>1795</v>
      </c>
      <c r="G1883" s="8"/>
      <c r="H1883" s="8"/>
      <c r="I1883" s="8"/>
      <c r="J1883" s="8"/>
      <c r="K1883" s="8"/>
      <c r="L1883" s="8"/>
      <c r="M1883" s="8"/>
      <c r="N1883" s="8"/>
      <c r="O1883" s="8"/>
      <c r="P1883" s="8"/>
      <c r="Q1883" s="8"/>
      <c r="R1883" s="8"/>
      <c r="S1883" s="8"/>
      <c r="T1883" s="8"/>
      <c r="U1883" s="8"/>
      <c r="V1883" s="8"/>
      <c r="W1883" s="34"/>
      <c r="X1883" s="8"/>
      <c r="Y1883" s="8"/>
    </row>
    <row r="1884" spans="1:25" x14ac:dyDescent="0.25">
      <c r="A1884" s="8"/>
      <c r="B1884" s="8"/>
      <c r="C1884" s="8"/>
      <c r="D1884" s="8"/>
      <c r="E1884" s="29">
        <v>8681123</v>
      </c>
      <c r="F1884" s="30" t="s">
        <v>1796</v>
      </c>
      <c r="G1884" s="8"/>
      <c r="H1884" s="8"/>
      <c r="I1884" s="8"/>
      <c r="J1884" s="8"/>
      <c r="K1884" s="8"/>
      <c r="L1884" s="8"/>
      <c r="M1884" s="8"/>
      <c r="N1884" s="8"/>
      <c r="O1884" s="8"/>
      <c r="P1884" s="8"/>
      <c r="Q1884" s="8"/>
      <c r="R1884" s="8"/>
      <c r="S1884" s="8"/>
      <c r="T1884" s="8"/>
      <c r="U1884" s="8"/>
      <c r="V1884" s="8"/>
      <c r="W1884" s="34"/>
      <c r="X1884" s="8"/>
      <c r="Y1884" s="8"/>
    </row>
    <row r="1885" spans="1:25" x14ac:dyDescent="0.25">
      <c r="A1885" s="8"/>
      <c r="B1885" s="8"/>
      <c r="C1885" s="8"/>
      <c r="D1885" s="8"/>
      <c r="E1885" s="29">
        <v>8681125</v>
      </c>
      <c r="F1885" s="30" t="s">
        <v>1797</v>
      </c>
      <c r="G1885" s="8"/>
      <c r="H1885" s="8"/>
      <c r="I1885" s="8"/>
      <c r="J1885" s="8"/>
      <c r="K1885" s="8"/>
      <c r="L1885" s="8"/>
      <c r="M1885" s="8"/>
      <c r="N1885" s="8"/>
      <c r="O1885" s="8"/>
      <c r="P1885" s="8"/>
      <c r="Q1885" s="8"/>
      <c r="R1885" s="8"/>
      <c r="S1885" s="8"/>
      <c r="T1885" s="8"/>
      <c r="U1885" s="8"/>
      <c r="V1885" s="8"/>
      <c r="W1885" s="34"/>
      <c r="X1885" s="8"/>
      <c r="Y1885" s="8"/>
    </row>
    <row r="1886" spans="1:25" x14ac:dyDescent="0.25">
      <c r="A1886" s="8"/>
      <c r="B1886" s="8"/>
      <c r="C1886" s="8"/>
      <c r="D1886" s="8"/>
      <c r="E1886" s="29">
        <v>8681127</v>
      </c>
      <c r="F1886" s="30" t="s">
        <v>1798</v>
      </c>
      <c r="G1886" s="8"/>
      <c r="H1886" s="8"/>
      <c r="I1886" s="8"/>
      <c r="J1886" s="8"/>
      <c r="K1886" s="8"/>
      <c r="L1886" s="8"/>
      <c r="M1886" s="8"/>
      <c r="N1886" s="8"/>
      <c r="O1886" s="8"/>
      <c r="P1886" s="8"/>
      <c r="Q1886" s="8"/>
      <c r="R1886" s="8"/>
      <c r="S1886" s="8"/>
      <c r="T1886" s="8"/>
      <c r="U1886" s="8"/>
      <c r="V1886" s="8"/>
      <c r="W1886" s="34"/>
      <c r="X1886" s="8"/>
      <c r="Y1886" s="8"/>
    </row>
    <row r="1887" spans="1:25" x14ac:dyDescent="0.25">
      <c r="A1887" s="8"/>
      <c r="B1887" s="8"/>
      <c r="C1887" s="8"/>
      <c r="D1887" s="8"/>
      <c r="E1887" s="29">
        <v>8681128</v>
      </c>
      <c r="F1887" s="30" t="s">
        <v>1636</v>
      </c>
      <c r="G1887" s="8"/>
      <c r="H1887" s="8"/>
      <c r="I1887" s="8"/>
      <c r="J1887" s="8"/>
      <c r="K1887" s="8"/>
      <c r="L1887" s="8"/>
      <c r="M1887" s="8"/>
      <c r="N1887" s="8"/>
      <c r="O1887" s="8"/>
      <c r="P1887" s="8"/>
      <c r="Q1887" s="8"/>
      <c r="R1887" s="8"/>
      <c r="S1887" s="8"/>
      <c r="T1887" s="8"/>
      <c r="U1887" s="8"/>
      <c r="V1887" s="8"/>
      <c r="W1887" s="34"/>
      <c r="X1887" s="8"/>
      <c r="Y1887" s="8"/>
    </row>
    <row r="1888" spans="1:25" x14ac:dyDescent="0.25">
      <c r="A1888" s="8"/>
      <c r="B1888" s="8"/>
      <c r="C1888" s="8"/>
      <c r="D1888" s="8"/>
      <c r="E1888" s="29">
        <v>8681150</v>
      </c>
      <c r="F1888" s="30" t="s">
        <v>1799</v>
      </c>
      <c r="G1888" s="8"/>
      <c r="H1888" s="8"/>
      <c r="I1888" s="8"/>
      <c r="J1888" s="8"/>
      <c r="K1888" s="8"/>
      <c r="L1888" s="8"/>
      <c r="M1888" s="8"/>
      <c r="N1888" s="8"/>
      <c r="O1888" s="8"/>
      <c r="P1888" s="8"/>
      <c r="Q1888" s="8"/>
      <c r="R1888" s="8"/>
      <c r="S1888" s="8"/>
      <c r="T1888" s="8"/>
      <c r="U1888" s="8"/>
      <c r="V1888" s="8"/>
      <c r="W1888" s="34"/>
      <c r="X1888" s="8"/>
      <c r="Y1888" s="8"/>
    </row>
    <row r="1889" spans="1:25" x14ac:dyDescent="0.25">
      <c r="A1889" s="8"/>
      <c r="B1889" s="8"/>
      <c r="C1889" s="8"/>
      <c r="D1889" s="8"/>
      <c r="E1889" s="29">
        <v>8681151</v>
      </c>
      <c r="F1889" s="30" t="s">
        <v>1800</v>
      </c>
      <c r="G1889" s="8"/>
      <c r="H1889" s="8"/>
      <c r="I1889" s="8"/>
      <c r="J1889" s="8"/>
      <c r="K1889" s="8"/>
      <c r="L1889" s="8"/>
      <c r="M1889" s="8"/>
      <c r="N1889" s="8"/>
      <c r="O1889" s="8"/>
      <c r="P1889" s="8"/>
      <c r="Q1889" s="8"/>
      <c r="R1889" s="8"/>
      <c r="S1889" s="8"/>
      <c r="T1889" s="8"/>
      <c r="U1889" s="8"/>
      <c r="V1889" s="8"/>
      <c r="W1889" s="34"/>
      <c r="X1889" s="8"/>
      <c r="Y1889" s="8"/>
    </row>
    <row r="1890" spans="1:25" x14ac:dyDescent="0.25">
      <c r="A1890" s="8"/>
      <c r="B1890" s="8"/>
      <c r="C1890" s="8"/>
      <c r="D1890" s="8"/>
      <c r="E1890" s="29">
        <v>8681152</v>
      </c>
      <c r="F1890" s="30" t="s">
        <v>1801</v>
      </c>
      <c r="G1890" s="8"/>
      <c r="H1890" s="8"/>
      <c r="I1890" s="8"/>
      <c r="J1890" s="8"/>
      <c r="K1890" s="8"/>
      <c r="L1890" s="8"/>
      <c r="M1890" s="8"/>
      <c r="N1890" s="8"/>
      <c r="O1890" s="8"/>
      <c r="P1890" s="8"/>
      <c r="Q1890" s="8"/>
      <c r="R1890" s="8"/>
      <c r="S1890" s="8"/>
      <c r="T1890" s="8"/>
      <c r="U1890" s="8"/>
      <c r="V1890" s="8"/>
      <c r="W1890" s="34"/>
      <c r="X1890" s="8"/>
      <c r="Y1890" s="8"/>
    </row>
    <row r="1891" spans="1:25" x14ac:dyDescent="0.25">
      <c r="A1891" s="8"/>
      <c r="B1891" s="8"/>
      <c r="C1891" s="8"/>
      <c r="D1891" s="8"/>
      <c r="E1891" s="29">
        <v>8681153</v>
      </c>
      <c r="F1891" s="30" t="s">
        <v>1802</v>
      </c>
      <c r="G1891" s="8"/>
      <c r="H1891" s="8"/>
      <c r="I1891" s="8"/>
      <c r="J1891" s="8"/>
      <c r="K1891" s="8"/>
      <c r="L1891" s="8"/>
      <c r="M1891" s="8"/>
      <c r="N1891" s="8"/>
      <c r="O1891" s="8"/>
      <c r="P1891" s="8"/>
      <c r="Q1891" s="8"/>
      <c r="R1891" s="8"/>
      <c r="S1891" s="8"/>
      <c r="T1891" s="8"/>
      <c r="U1891" s="8"/>
      <c r="V1891" s="8"/>
      <c r="W1891" s="34"/>
      <c r="X1891" s="8"/>
      <c r="Y1891" s="8"/>
    </row>
    <row r="1892" spans="1:25" x14ac:dyDescent="0.25">
      <c r="A1892" s="8"/>
      <c r="B1892" s="8"/>
      <c r="C1892" s="8"/>
      <c r="D1892" s="8"/>
      <c r="E1892" s="29">
        <v>8681154</v>
      </c>
      <c r="F1892" s="30" t="s">
        <v>1803</v>
      </c>
      <c r="G1892" s="8"/>
      <c r="H1892" s="8"/>
      <c r="I1892" s="8"/>
      <c r="J1892" s="8"/>
      <c r="K1892" s="8"/>
      <c r="L1892" s="8"/>
      <c r="M1892" s="8"/>
      <c r="N1892" s="8"/>
      <c r="O1892" s="8"/>
      <c r="P1892" s="8"/>
      <c r="Q1892" s="8"/>
      <c r="R1892" s="8"/>
      <c r="S1892" s="8"/>
      <c r="T1892" s="8"/>
      <c r="U1892" s="8"/>
      <c r="V1892" s="8"/>
      <c r="W1892" s="34"/>
      <c r="X1892" s="8"/>
      <c r="Y1892" s="8"/>
    </row>
    <row r="1893" spans="1:25" x14ac:dyDescent="0.25">
      <c r="A1893" s="8"/>
      <c r="B1893" s="8"/>
      <c r="C1893" s="8"/>
      <c r="D1893" s="8"/>
      <c r="E1893" s="29">
        <v>8681155</v>
      </c>
      <c r="F1893" s="30" t="s">
        <v>1804</v>
      </c>
      <c r="G1893" s="8"/>
      <c r="H1893" s="8"/>
      <c r="I1893" s="8"/>
      <c r="J1893" s="8"/>
      <c r="K1893" s="8"/>
      <c r="L1893" s="8"/>
      <c r="M1893" s="8"/>
      <c r="N1893" s="8"/>
      <c r="O1893" s="8"/>
      <c r="P1893" s="8"/>
      <c r="Q1893" s="8"/>
      <c r="R1893" s="8"/>
      <c r="S1893" s="8"/>
      <c r="T1893" s="8"/>
      <c r="U1893" s="8"/>
      <c r="V1893" s="8"/>
      <c r="W1893" s="34"/>
      <c r="X1893" s="8"/>
      <c r="Y1893" s="8"/>
    </row>
    <row r="1894" spans="1:25" x14ac:dyDescent="0.25">
      <c r="A1894" s="8"/>
      <c r="B1894" s="8"/>
      <c r="C1894" s="8"/>
      <c r="D1894" s="8"/>
      <c r="E1894" s="29">
        <v>8681161</v>
      </c>
      <c r="F1894" s="30" t="s">
        <v>1805</v>
      </c>
      <c r="G1894" s="8"/>
      <c r="H1894" s="8"/>
      <c r="I1894" s="8"/>
      <c r="J1894" s="8"/>
      <c r="K1894" s="8"/>
      <c r="L1894" s="8"/>
      <c r="M1894" s="8"/>
      <c r="N1894" s="8"/>
      <c r="O1894" s="8"/>
      <c r="P1894" s="8"/>
      <c r="Q1894" s="8"/>
      <c r="R1894" s="8"/>
      <c r="S1894" s="8"/>
      <c r="T1894" s="8"/>
      <c r="U1894" s="8"/>
      <c r="V1894" s="8"/>
      <c r="W1894" s="34"/>
      <c r="X1894" s="8"/>
      <c r="Y1894" s="8"/>
    </row>
    <row r="1895" spans="1:25" x14ac:dyDescent="0.25">
      <c r="A1895" s="8"/>
      <c r="B1895" s="8"/>
      <c r="C1895" s="8"/>
      <c r="D1895" s="8"/>
      <c r="E1895" s="29">
        <v>8681225</v>
      </c>
      <c r="F1895" s="30" t="s">
        <v>1791</v>
      </c>
      <c r="G1895" s="8"/>
      <c r="H1895" s="8"/>
      <c r="I1895" s="8"/>
      <c r="J1895" s="8"/>
      <c r="K1895" s="8"/>
      <c r="L1895" s="8"/>
      <c r="M1895" s="8"/>
      <c r="N1895" s="8"/>
      <c r="O1895" s="8"/>
      <c r="P1895" s="8"/>
      <c r="Q1895" s="8"/>
      <c r="R1895" s="8"/>
      <c r="S1895" s="8"/>
      <c r="T1895" s="8"/>
      <c r="U1895" s="8"/>
      <c r="V1895" s="8"/>
      <c r="W1895" s="34"/>
      <c r="X1895" s="8"/>
      <c r="Y1895" s="8"/>
    </row>
    <row r="1896" spans="1:25" x14ac:dyDescent="0.25">
      <c r="A1896" s="8"/>
      <c r="B1896" s="8"/>
      <c r="C1896" s="8"/>
      <c r="D1896" s="8"/>
      <c r="E1896" s="29">
        <v>8681501</v>
      </c>
      <c r="F1896" s="30" t="s">
        <v>1806</v>
      </c>
      <c r="G1896" s="8"/>
      <c r="H1896" s="8"/>
      <c r="I1896" s="8"/>
      <c r="J1896" s="8"/>
      <c r="K1896" s="8"/>
      <c r="L1896" s="8"/>
      <c r="M1896" s="8"/>
      <c r="N1896" s="8"/>
      <c r="O1896" s="8"/>
      <c r="P1896" s="8"/>
      <c r="Q1896" s="8"/>
      <c r="R1896" s="8"/>
      <c r="S1896" s="8"/>
      <c r="T1896" s="8"/>
      <c r="U1896" s="8"/>
      <c r="V1896" s="8"/>
      <c r="W1896" s="34"/>
      <c r="X1896" s="8"/>
      <c r="Y1896" s="8"/>
    </row>
    <row r="1897" spans="1:25" x14ac:dyDescent="0.25">
      <c r="A1897" s="8"/>
      <c r="B1897" s="8"/>
      <c r="C1897" s="8"/>
      <c r="D1897" s="8"/>
      <c r="E1897" s="29">
        <v>8681708</v>
      </c>
      <c r="F1897" s="30" t="s">
        <v>1807</v>
      </c>
      <c r="G1897" s="8"/>
      <c r="H1897" s="8"/>
      <c r="I1897" s="8"/>
      <c r="J1897" s="8"/>
      <c r="K1897" s="8"/>
      <c r="L1897" s="8"/>
      <c r="M1897" s="8"/>
      <c r="N1897" s="8"/>
      <c r="O1897" s="8"/>
      <c r="P1897" s="8"/>
      <c r="Q1897" s="8"/>
      <c r="R1897" s="8"/>
      <c r="S1897" s="8"/>
      <c r="T1897" s="8"/>
      <c r="U1897" s="8"/>
      <c r="V1897" s="8"/>
      <c r="W1897" s="34"/>
      <c r="X1897" s="8"/>
      <c r="Y1897" s="8"/>
    </row>
    <row r="1898" spans="1:25" x14ac:dyDescent="0.25">
      <c r="A1898" s="8"/>
      <c r="B1898" s="8"/>
      <c r="C1898" s="8"/>
      <c r="D1898" s="8"/>
      <c r="E1898" s="29">
        <v>8686100</v>
      </c>
      <c r="F1898" s="30" t="s">
        <v>1808</v>
      </c>
      <c r="G1898" s="8"/>
      <c r="H1898" s="8"/>
      <c r="I1898" s="8"/>
      <c r="J1898" s="8"/>
      <c r="K1898" s="8"/>
      <c r="L1898" s="8"/>
      <c r="M1898" s="8"/>
      <c r="N1898" s="8"/>
      <c r="O1898" s="8"/>
      <c r="P1898" s="8"/>
      <c r="Q1898" s="8"/>
      <c r="R1898" s="8"/>
      <c r="S1898" s="8"/>
      <c r="T1898" s="8"/>
      <c r="U1898" s="8"/>
      <c r="V1898" s="8"/>
      <c r="W1898" s="34"/>
      <c r="X1898" s="8"/>
      <c r="Y1898" s="8"/>
    </row>
    <row r="1899" spans="1:25" x14ac:dyDescent="0.25">
      <c r="A1899" s="8"/>
      <c r="B1899" s="8"/>
      <c r="C1899" s="8"/>
      <c r="D1899" s="8"/>
      <c r="E1899" s="29">
        <v>8686101</v>
      </c>
      <c r="F1899" s="30" t="s">
        <v>1809</v>
      </c>
      <c r="G1899" s="8"/>
      <c r="H1899" s="8"/>
      <c r="I1899" s="8"/>
      <c r="J1899" s="8"/>
      <c r="K1899" s="8"/>
      <c r="L1899" s="8"/>
      <c r="M1899" s="8"/>
      <c r="N1899" s="8"/>
      <c r="O1899" s="8"/>
      <c r="P1899" s="8"/>
      <c r="Q1899" s="8"/>
      <c r="R1899" s="8"/>
      <c r="S1899" s="8"/>
      <c r="T1899" s="8"/>
      <c r="U1899" s="8"/>
      <c r="V1899" s="8"/>
      <c r="W1899" s="34"/>
      <c r="X1899" s="8"/>
      <c r="Y1899" s="8"/>
    </row>
    <row r="1900" spans="1:25" x14ac:dyDescent="0.25">
      <c r="A1900" s="8"/>
      <c r="B1900" s="8"/>
      <c r="C1900" s="8"/>
      <c r="D1900" s="8"/>
      <c r="E1900" s="29">
        <v>8686110</v>
      </c>
      <c r="F1900" s="30" t="s">
        <v>1810</v>
      </c>
      <c r="G1900" s="8"/>
      <c r="H1900" s="8"/>
      <c r="I1900" s="8"/>
      <c r="J1900" s="8"/>
      <c r="K1900" s="8"/>
      <c r="L1900" s="8"/>
      <c r="M1900" s="8"/>
      <c r="N1900" s="8"/>
      <c r="O1900" s="8"/>
      <c r="P1900" s="8"/>
      <c r="Q1900" s="8"/>
      <c r="R1900" s="8"/>
      <c r="S1900" s="8"/>
      <c r="T1900" s="8"/>
      <c r="U1900" s="8"/>
      <c r="V1900" s="8"/>
      <c r="W1900" s="34"/>
      <c r="X1900" s="8"/>
      <c r="Y1900" s="8"/>
    </row>
    <row r="1901" spans="1:25" x14ac:dyDescent="0.25">
      <c r="A1901" s="8"/>
      <c r="B1901" s="8"/>
      <c r="C1901" s="8"/>
      <c r="D1901" s="8"/>
      <c r="E1901" s="29">
        <v>8686150</v>
      </c>
      <c r="F1901" s="30" t="s">
        <v>1811</v>
      </c>
      <c r="G1901" s="8"/>
      <c r="H1901" s="8"/>
      <c r="I1901" s="8"/>
      <c r="J1901" s="8"/>
      <c r="K1901" s="8"/>
      <c r="L1901" s="8"/>
      <c r="M1901" s="8"/>
      <c r="N1901" s="8"/>
      <c r="O1901" s="8"/>
      <c r="P1901" s="8"/>
      <c r="Q1901" s="8"/>
      <c r="R1901" s="8"/>
      <c r="S1901" s="8"/>
      <c r="T1901" s="8"/>
      <c r="U1901" s="8"/>
      <c r="V1901" s="8"/>
      <c r="W1901" s="34"/>
      <c r="X1901" s="8"/>
      <c r="Y1901" s="8"/>
    </row>
    <row r="1902" spans="1:25" x14ac:dyDescent="0.25">
      <c r="A1902" s="8"/>
      <c r="B1902" s="8"/>
      <c r="C1902" s="8"/>
      <c r="D1902" s="8"/>
      <c r="E1902" s="29">
        <v>8687101</v>
      </c>
      <c r="F1902" s="30" t="s">
        <v>1812</v>
      </c>
      <c r="G1902" s="8"/>
      <c r="H1902" s="8"/>
      <c r="I1902" s="8"/>
      <c r="J1902" s="8"/>
      <c r="K1902" s="8"/>
      <c r="L1902" s="8"/>
      <c r="M1902" s="8"/>
      <c r="N1902" s="8"/>
      <c r="O1902" s="8"/>
      <c r="P1902" s="8"/>
      <c r="Q1902" s="8"/>
      <c r="R1902" s="8"/>
      <c r="S1902" s="8"/>
      <c r="T1902" s="8"/>
      <c r="U1902" s="8"/>
      <c r="V1902" s="8"/>
      <c r="W1902" s="34"/>
      <c r="X1902" s="8"/>
      <c r="Y1902" s="8"/>
    </row>
    <row r="1903" spans="1:25" x14ac:dyDescent="0.25">
      <c r="A1903" s="8"/>
      <c r="B1903" s="8"/>
      <c r="C1903" s="8"/>
      <c r="D1903" s="8"/>
      <c r="E1903" s="29">
        <v>8687102</v>
      </c>
      <c r="F1903" s="30" t="s">
        <v>1813</v>
      </c>
      <c r="G1903" s="8"/>
      <c r="H1903" s="8"/>
      <c r="I1903" s="8"/>
      <c r="J1903" s="8"/>
      <c r="K1903" s="8"/>
      <c r="L1903" s="8"/>
      <c r="M1903" s="8"/>
      <c r="N1903" s="8"/>
      <c r="O1903" s="8"/>
      <c r="P1903" s="8"/>
      <c r="Q1903" s="8"/>
      <c r="R1903" s="8"/>
      <c r="S1903" s="8"/>
      <c r="T1903" s="8"/>
      <c r="U1903" s="8"/>
      <c r="V1903" s="8"/>
      <c r="W1903" s="34"/>
      <c r="X1903" s="8"/>
      <c r="Y1903" s="8"/>
    </row>
    <row r="1904" spans="1:25" x14ac:dyDescent="0.25">
      <c r="A1904" s="8"/>
      <c r="B1904" s="8"/>
      <c r="C1904" s="8"/>
      <c r="D1904" s="8"/>
      <c r="E1904" s="29">
        <v>8687103</v>
      </c>
      <c r="F1904" s="30" t="s">
        <v>1814</v>
      </c>
      <c r="G1904" s="8"/>
      <c r="H1904" s="8"/>
      <c r="I1904" s="8"/>
      <c r="J1904" s="8"/>
      <c r="K1904" s="8"/>
      <c r="L1904" s="8"/>
      <c r="M1904" s="8"/>
      <c r="N1904" s="8"/>
      <c r="O1904" s="8"/>
      <c r="P1904" s="8"/>
      <c r="Q1904" s="8"/>
      <c r="R1904" s="8"/>
      <c r="S1904" s="8"/>
      <c r="T1904" s="8"/>
      <c r="U1904" s="8"/>
      <c r="V1904" s="8"/>
      <c r="W1904" s="34"/>
      <c r="X1904" s="8"/>
      <c r="Y1904" s="8"/>
    </row>
    <row r="1905" spans="1:25" x14ac:dyDescent="0.25">
      <c r="A1905" s="8"/>
      <c r="B1905" s="8"/>
      <c r="C1905" s="8"/>
      <c r="D1905" s="8"/>
      <c r="E1905" s="29">
        <v>8687114</v>
      </c>
      <c r="F1905" s="30" t="s">
        <v>1815</v>
      </c>
      <c r="G1905" s="8"/>
      <c r="H1905" s="8"/>
      <c r="I1905" s="8"/>
      <c r="J1905" s="8"/>
      <c r="K1905" s="8"/>
      <c r="L1905" s="8"/>
      <c r="M1905" s="8"/>
      <c r="N1905" s="8"/>
      <c r="O1905" s="8"/>
      <c r="P1905" s="8"/>
      <c r="Q1905" s="8"/>
      <c r="R1905" s="8"/>
      <c r="S1905" s="8"/>
      <c r="T1905" s="8"/>
      <c r="U1905" s="8"/>
      <c r="V1905" s="8"/>
      <c r="W1905" s="34"/>
      <c r="X1905" s="8"/>
      <c r="Y1905" s="8"/>
    </row>
    <row r="1906" spans="1:25" x14ac:dyDescent="0.25">
      <c r="A1906" s="8"/>
      <c r="B1906" s="8"/>
      <c r="C1906" s="8"/>
      <c r="D1906" s="8"/>
      <c r="E1906" s="29">
        <v>8687121</v>
      </c>
      <c r="F1906" s="30" t="s">
        <v>1816</v>
      </c>
      <c r="G1906" s="8"/>
      <c r="H1906" s="8"/>
      <c r="I1906" s="8"/>
      <c r="J1906" s="8"/>
      <c r="K1906" s="8"/>
      <c r="L1906" s="8"/>
      <c r="M1906" s="8"/>
      <c r="N1906" s="8"/>
      <c r="O1906" s="8"/>
      <c r="P1906" s="8"/>
      <c r="Q1906" s="8"/>
      <c r="R1906" s="8"/>
      <c r="S1906" s="8"/>
      <c r="T1906" s="8"/>
      <c r="U1906" s="8"/>
      <c r="V1906" s="8"/>
      <c r="W1906" s="34"/>
      <c r="X1906" s="8"/>
      <c r="Y1906" s="8"/>
    </row>
    <row r="1907" spans="1:25" x14ac:dyDescent="0.25">
      <c r="A1907" s="8"/>
      <c r="B1907" s="8"/>
      <c r="C1907" s="8"/>
      <c r="D1907" s="8"/>
      <c r="E1907" s="29">
        <v>8687161</v>
      </c>
      <c r="F1907" s="30" t="s">
        <v>1817</v>
      </c>
      <c r="G1907" s="8"/>
      <c r="H1907" s="8"/>
      <c r="I1907" s="8"/>
      <c r="J1907" s="8"/>
      <c r="K1907" s="8"/>
      <c r="L1907" s="8"/>
      <c r="M1907" s="8"/>
      <c r="N1907" s="8"/>
      <c r="O1907" s="8"/>
      <c r="P1907" s="8"/>
      <c r="Q1907" s="8"/>
      <c r="R1907" s="8"/>
      <c r="S1907" s="8"/>
      <c r="T1907" s="8"/>
      <c r="U1907" s="8"/>
      <c r="V1907" s="8"/>
      <c r="W1907" s="34"/>
      <c r="X1907" s="8"/>
      <c r="Y1907" s="8"/>
    </row>
    <row r="1908" spans="1:25" x14ac:dyDescent="0.25">
      <c r="A1908" s="8"/>
      <c r="B1908" s="8"/>
      <c r="C1908" s="8"/>
      <c r="D1908" s="8"/>
      <c r="E1908" s="29">
        <v>8687201</v>
      </c>
      <c r="F1908" s="30" t="s">
        <v>1818</v>
      </c>
      <c r="G1908" s="8"/>
      <c r="H1908" s="8"/>
      <c r="I1908" s="8"/>
      <c r="J1908" s="8"/>
      <c r="K1908" s="8"/>
      <c r="L1908" s="8"/>
      <c r="M1908" s="8"/>
      <c r="N1908" s="8"/>
      <c r="O1908" s="8"/>
      <c r="P1908" s="8"/>
      <c r="Q1908" s="8"/>
      <c r="R1908" s="8"/>
      <c r="S1908" s="8"/>
      <c r="T1908" s="8"/>
      <c r="U1908" s="8"/>
      <c r="V1908" s="8"/>
      <c r="W1908" s="34"/>
      <c r="X1908" s="8"/>
      <c r="Y1908" s="8"/>
    </row>
    <row r="1909" spans="1:25" x14ac:dyDescent="0.25">
      <c r="A1909" s="8"/>
      <c r="B1909" s="8"/>
      <c r="C1909" s="8"/>
      <c r="D1909" s="8"/>
      <c r="E1909" s="29">
        <v>8687202</v>
      </c>
      <c r="F1909" s="30" t="s">
        <v>1819</v>
      </c>
      <c r="G1909" s="8"/>
      <c r="H1909" s="8"/>
      <c r="I1909" s="8"/>
      <c r="J1909" s="8"/>
      <c r="K1909" s="8"/>
      <c r="L1909" s="8"/>
      <c r="M1909" s="8"/>
      <c r="N1909" s="8"/>
      <c r="O1909" s="8"/>
      <c r="P1909" s="8"/>
      <c r="Q1909" s="8"/>
      <c r="R1909" s="8"/>
      <c r="S1909" s="8"/>
      <c r="T1909" s="8"/>
      <c r="U1909" s="8"/>
      <c r="V1909" s="8"/>
      <c r="W1909" s="34"/>
      <c r="X1909" s="8"/>
      <c r="Y1909" s="8"/>
    </row>
    <row r="1910" spans="1:25" x14ac:dyDescent="0.25">
      <c r="A1910" s="8"/>
      <c r="B1910" s="8"/>
      <c r="C1910" s="8"/>
      <c r="D1910" s="8"/>
      <c r="E1910" s="29">
        <v>8687301</v>
      </c>
      <c r="F1910" s="30" t="s">
        <v>1820</v>
      </c>
      <c r="G1910" s="8"/>
      <c r="H1910" s="8"/>
      <c r="I1910" s="8"/>
      <c r="J1910" s="8"/>
      <c r="K1910" s="8"/>
      <c r="L1910" s="8"/>
      <c r="M1910" s="8"/>
      <c r="N1910" s="8"/>
      <c r="O1910" s="8"/>
      <c r="P1910" s="8"/>
      <c r="Q1910" s="8"/>
      <c r="R1910" s="8"/>
      <c r="S1910" s="8"/>
      <c r="T1910" s="8"/>
      <c r="U1910" s="8"/>
      <c r="V1910" s="8"/>
      <c r="W1910" s="34"/>
      <c r="X1910" s="8"/>
      <c r="Y1910" s="8"/>
    </row>
    <row r="1911" spans="1:25" x14ac:dyDescent="0.25">
      <c r="A1911" s="8"/>
      <c r="B1911" s="8"/>
      <c r="C1911" s="8"/>
      <c r="D1911" s="8"/>
      <c r="E1911" s="29">
        <v>8687510</v>
      </c>
      <c r="F1911" s="30" t="s">
        <v>1821</v>
      </c>
      <c r="G1911" s="8"/>
      <c r="H1911" s="8"/>
      <c r="I1911" s="8"/>
      <c r="J1911" s="8"/>
      <c r="K1911" s="8"/>
      <c r="L1911" s="8"/>
      <c r="M1911" s="8"/>
      <c r="N1911" s="8"/>
      <c r="O1911" s="8"/>
      <c r="P1911" s="8"/>
      <c r="Q1911" s="8"/>
      <c r="R1911" s="8"/>
      <c r="S1911" s="8"/>
      <c r="T1911" s="8"/>
      <c r="U1911" s="8"/>
      <c r="V1911" s="8"/>
      <c r="W1911" s="34"/>
      <c r="X1911" s="8"/>
      <c r="Y1911" s="8"/>
    </row>
    <row r="1912" spans="1:25" x14ac:dyDescent="0.25">
      <c r="A1912" s="8"/>
      <c r="B1912" s="8"/>
      <c r="C1912" s="8"/>
      <c r="D1912" s="8"/>
      <c r="E1912" s="29">
        <v>8691101</v>
      </c>
      <c r="F1912" s="30" t="s">
        <v>1741</v>
      </c>
      <c r="G1912" s="8"/>
      <c r="H1912" s="8"/>
      <c r="I1912" s="8"/>
      <c r="J1912" s="8"/>
      <c r="K1912" s="8"/>
      <c r="L1912" s="8"/>
      <c r="M1912" s="8"/>
      <c r="N1912" s="8"/>
      <c r="O1912" s="8"/>
      <c r="P1912" s="8"/>
      <c r="Q1912" s="8"/>
      <c r="R1912" s="8"/>
      <c r="S1912" s="8"/>
      <c r="T1912" s="8"/>
      <c r="U1912" s="8"/>
      <c r="V1912" s="8"/>
      <c r="W1912" s="34"/>
      <c r="X1912" s="8"/>
      <c r="Y1912" s="8"/>
    </row>
    <row r="1913" spans="1:25" x14ac:dyDescent="0.25">
      <c r="A1913" s="8"/>
      <c r="B1913" s="8"/>
      <c r="C1913" s="8"/>
      <c r="D1913" s="8"/>
      <c r="E1913" s="29">
        <v>8695100</v>
      </c>
      <c r="F1913" s="30" t="s">
        <v>1822</v>
      </c>
      <c r="G1913" s="8"/>
      <c r="H1913" s="8"/>
      <c r="I1913" s="8"/>
      <c r="J1913" s="8"/>
      <c r="K1913" s="8"/>
      <c r="L1913" s="8"/>
      <c r="M1913" s="8"/>
      <c r="N1913" s="8"/>
      <c r="O1913" s="8"/>
      <c r="P1913" s="8"/>
      <c r="Q1913" s="8"/>
      <c r="R1913" s="8"/>
      <c r="S1913" s="8"/>
      <c r="T1913" s="8"/>
      <c r="U1913" s="8"/>
      <c r="V1913" s="8"/>
      <c r="W1913" s="34"/>
      <c r="X1913" s="8"/>
      <c r="Y1913" s="8"/>
    </row>
    <row r="1914" spans="1:25" x14ac:dyDescent="0.25">
      <c r="A1914" s="8"/>
      <c r="B1914" s="8"/>
      <c r="C1914" s="8"/>
      <c r="D1914" s="8"/>
      <c r="E1914" s="29">
        <v>8695101</v>
      </c>
      <c r="F1914" s="30" t="s">
        <v>1823</v>
      </c>
      <c r="G1914" s="8"/>
      <c r="H1914" s="8"/>
      <c r="I1914" s="8"/>
      <c r="J1914" s="8"/>
      <c r="K1914" s="8"/>
      <c r="L1914" s="8"/>
      <c r="M1914" s="8"/>
      <c r="N1914" s="8"/>
      <c r="O1914" s="8"/>
      <c r="P1914" s="8"/>
      <c r="Q1914" s="8"/>
      <c r="R1914" s="8"/>
      <c r="S1914" s="8"/>
      <c r="T1914" s="8"/>
      <c r="U1914" s="8"/>
      <c r="V1914" s="8"/>
      <c r="W1914" s="34"/>
      <c r="X1914" s="8"/>
      <c r="Y1914" s="8"/>
    </row>
    <row r="1915" spans="1:25" x14ac:dyDescent="0.25">
      <c r="A1915" s="8"/>
      <c r="B1915" s="8"/>
      <c r="C1915" s="8"/>
      <c r="D1915" s="8"/>
      <c r="E1915" s="29">
        <v>8695110</v>
      </c>
      <c r="F1915" s="30" t="s">
        <v>1822</v>
      </c>
      <c r="G1915" s="8"/>
      <c r="H1915" s="8"/>
      <c r="I1915" s="8"/>
      <c r="J1915" s="8"/>
      <c r="K1915" s="8"/>
      <c r="L1915" s="8"/>
      <c r="M1915" s="8"/>
      <c r="N1915" s="8"/>
      <c r="O1915" s="8"/>
      <c r="P1915" s="8"/>
      <c r="Q1915" s="8"/>
      <c r="R1915" s="8"/>
      <c r="S1915" s="8"/>
      <c r="T1915" s="8"/>
      <c r="U1915" s="8"/>
      <c r="V1915" s="8"/>
      <c r="W1915" s="34"/>
      <c r="X1915" s="8"/>
      <c r="Y1915" s="8"/>
    </row>
    <row r="1916" spans="1:25" x14ac:dyDescent="0.25">
      <c r="A1916" s="8"/>
      <c r="B1916" s="8"/>
      <c r="C1916" s="8"/>
      <c r="D1916" s="8"/>
      <c r="E1916" s="29">
        <v>8699999</v>
      </c>
      <c r="F1916" s="30" t="s">
        <v>1824</v>
      </c>
      <c r="G1916" s="8"/>
      <c r="H1916" s="8"/>
      <c r="I1916" s="8"/>
      <c r="J1916" s="8"/>
      <c r="K1916" s="8"/>
      <c r="L1916" s="8"/>
      <c r="M1916" s="8"/>
      <c r="N1916" s="8"/>
      <c r="O1916" s="8"/>
      <c r="P1916" s="8"/>
      <c r="Q1916" s="8"/>
      <c r="R1916" s="8"/>
      <c r="S1916" s="8"/>
      <c r="T1916" s="8"/>
      <c r="U1916" s="8"/>
      <c r="V1916" s="8"/>
      <c r="W1916" s="34"/>
      <c r="X1916" s="8"/>
      <c r="Y1916" s="8"/>
    </row>
    <row r="1917" spans="1:25" x14ac:dyDescent="0.25">
      <c r="A1917" s="8"/>
      <c r="B1917" s="8"/>
      <c r="C1917" s="8"/>
      <c r="D1917" s="8"/>
      <c r="E1917" s="29">
        <v>8701100</v>
      </c>
      <c r="F1917" s="30" t="s">
        <v>1825</v>
      </c>
      <c r="G1917" s="8"/>
      <c r="H1917" s="8"/>
      <c r="I1917" s="8"/>
      <c r="J1917" s="8"/>
      <c r="K1917" s="8"/>
      <c r="L1917" s="8"/>
      <c r="M1917" s="8"/>
      <c r="N1917" s="8"/>
      <c r="O1917" s="8"/>
      <c r="P1917" s="8"/>
      <c r="Q1917" s="8"/>
      <c r="R1917" s="8"/>
      <c r="S1917" s="8"/>
      <c r="T1917" s="8"/>
      <c r="U1917" s="8"/>
      <c r="V1917" s="8"/>
      <c r="W1917" s="34"/>
      <c r="X1917" s="8"/>
      <c r="Y1917" s="8"/>
    </row>
    <row r="1918" spans="1:25" x14ac:dyDescent="0.25">
      <c r="A1918" s="8"/>
      <c r="B1918" s="8"/>
      <c r="C1918" s="8"/>
      <c r="D1918" s="8"/>
      <c r="E1918" s="29">
        <v>8701101</v>
      </c>
      <c r="F1918" s="30" t="s">
        <v>1826</v>
      </c>
      <c r="G1918" s="8"/>
      <c r="H1918" s="8"/>
      <c r="I1918" s="8"/>
      <c r="J1918" s="8"/>
      <c r="K1918" s="8"/>
      <c r="L1918" s="8"/>
      <c r="M1918" s="8"/>
      <c r="N1918" s="8"/>
      <c r="O1918" s="8"/>
      <c r="P1918" s="8"/>
      <c r="Q1918" s="8"/>
      <c r="R1918" s="8"/>
      <c r="S1918" s="8"/>
      <c r="T1918" s="8"/>
      <c r="U1918" s="8"/>
      <c r="V1918" s="8"/>
      <c r="W1918" s="34"/>
      <c r="X1918" s="8"/>
      <c r="Y1918" s="8"/>
    </row>
    <row r="1919" spans="1:25" x14ac:dyDescent="0.25">
      <c r="A1919" s="8"/>
      <c r="B1919" s="8"/>
      <c r="C1919" s="8"/>
      <c r="D1919" s="8"/>
      <c r="E1919" s="29">
        <v>8701108</v>
      </c>
      <c r="F1919" s="30" t="s">
        <v>1827</v>
      </c>
      <c r="G1919" s="8"/>
      <c r="H1919" s="8"/>
      <c r="I1919" s="8"/>
      <c r="J1919" s="8"/>
      <c r="K1919" s="8"/>
      <c r="L1919" s="8"/>
      <c r="M1919" s="8"/>
      <c r="N1919" s="8"/>
      <c r="O1919" s="8"/>
      <c r="P1919" s="8"/>
      <c r="Q1919" s="8"/>
      <c r="R1919" s="8"/>
      <c r="S1919" s="8"/>
      <c r="T1919" s="8"/>
      <c r="U1919" s="8"/>
      <c r="V1919" s="8"/>
      <c r="W1919" s="34"/>
      <c r="X1919" s="8"/>
      <c r="Y1919" s="8"/>
    </row>
    <row r="1920" spans="1:25" x14ac:dyDescent="0.25">
      <c r="A1920" s="8"/>
      <c r="B1920" s="8"/>
      <c r="C1920" s="8"/>
      <c r="D1920" s="8"/>
      <c r="E1920" s="29">
        <v>8701130</v>
      </c>
      <c r="F1920" s="30" t="s">
        <v>1455</v>
      </c>
      <c r="G1920" s="8"/>
      <c r="H1920" s="8"/>
      <c r="I1920" s="8"/>
      <c r="J1920" s="8"/>
      <c r="K1920" s="8"/>
      <c r="L1920" s="8"/>
      <c r="M1920" s="8"/>
      <c r="N1920" s="8"/>
      <c r="O1920" s="8"/>
      <c r="P1920" s="8"/>
      <c r="Q1920" s="8"/>
      <c r="R1920" s="8"/>
      <c r="S1920" s="8"/>
      <c r="T1920" s="8"/>
      <c r="U1920" s="8"/>
      <c r="V1920" s="8"/>
      <c r="W1920" s="34"/>
      <c r="X1920" s="8"/>
      <c r="Y1920" s="8"/>
    </row>
    <row r="1921" spans="1:25" x14ac:dyDescent="0.25">
      <c r="A1921" s="8"/>
      <c r="B1921" s="8"/>
      <c r="C1921" s="8"/>
      <c r="D1921" s="8"/>
      <c r="E1921" s="29">
        <v>8706101</v>
      </c>
      <c r="F1921" s="30" t="s">
        <v>1767</v>
      </c>
      <c r="G1921" s="8"/>
      <c r="H1921" s="8"/>
      <c r="I1921" s="8"/>
      <c r="J1921" s="8"/>
      <c r="K1921" s="8"/>
      <c r="L1921" s="8"/>
      <c r="M1921" s="8"/>
      <c r="N1921" s="8"/>
      <c r="O1921" s="8"/>
      <c r="P1921" s="8"/>
      <c r="Q1921" s="8"/>
      <c r="R1921" s="8"/>
      <c r="S1921" s="8"/>
      <c r="T1921" s="8"/>
      <c r="U1921" s="8"/>
      <c r="V1921" s="8"/>
      <c r="W1921" s="34"/>
      <c r="X1921" s="8"/>
      <c r="Y1921" s="8"/>
    </row>
    <row r="1922" spans="1:25" x14ac:dyDescent="0.25">
      <c r="A1922" s="8"/>
      <c r="B1922" s="8"/>
      <c r="C1922" s="8"/>
      <c r="D1922" s="8"/>
      <c r="E1922" s="29">
        <v>8713108</v>
      </c>
      <c r="F1922" s="30" t="s">
        <v>1828</v>
      </c>
      <c r="G1922" s="8"/>
      <c r="H1922" s="8"/>
      <c r="I1922" s="8"/>
      <c r="J1922" s="8"/>
      <c r="K1922" s="8"/>
      <c r="L1922" s="8"/>
      <c r="M1922" s="8"/>
      <c r="N1922" s="8"/>
      <c r="O1922" s="8"/>
      <c r="P1922" s="8"/>
      <c r="Q1922" s="8"/>
      <c r="R1922" s="8"/>
      <c r="S1922" s="8"/>
      <c r="T1922" s="8"/>
      <c r="U1922" s="8"/>
      <c r="V1922" s="8"/>
      <c r="W1922" s="34"/>
      <c r="X1922" s="8"/>
      <c r="Y1922" s="8"/>
    </row>
    <row r="1923" spans="1:25" x14ac:dyDescent="0.25">
      <c r="A1923" s="8"/>
      <c r="B1923" s="8"/>
      <c r="C1923" s="8"/>
      <c r="D1923" s="8"/>
      <c r="E1923" s="29">
        <v>8713511</v>
      </c>
      <c r="F1923" s="30" t="s">
        <v>1726</v>
      </c>
      <c r="G1923" s="8"/>
      <c r="H1923" s="8"/>
      <c r="I1923" s="8"/>
      <c r="J1923" s="8"/>
      <c r="K1923" s="8"/>
      <c r="L1923" s="8"/>
      <c r="M1923" s="8"/>
      <c r="N1923" s="8"/>
      <c r="O1923" s="8"/>
      <c r="P1923" s="8"/>
      <c r="Q1923" s="8"/>
      <c r="R1923" s="8"/>
      <c r="S1923" s="8"/>
      <c r="T1923" s="8"/>
      <c r="U1923" s="8"/>
      <c r="V1923" s="8"/>
      <c r="W1923" s="34"/>
      <c r="X1923" s="8"/>
      <c r="Y1923" s="8"/>
    </row>
    <row r="1924" spans="1:25" x14ac:dyDescent="0.25">
      <c r="A1924" s="8"/>
      <c r="B1924" s="8"/>
      <c r="C1924" s="8"/>
      <c r="D1924" s="8"/>
      <c r="E1924" s="29">
        <v>8713515</v>
      </c>
      <c r="F1924" s="30" t="s">
        <v>1829</v>
      </c>
      <c r="G1924" s="8"/>
      <c r="H1924" s="8"/>
      <c r="I1924" s="8"/>
      <c r="J1924" s="8"/>
      <c r="K1924" s="8"/>
      <c r="L1924" s="8"/>
      <c r="M1924" s="8"/>
      <c r="N1924" s="8"/>
      <c r="O1924" s="8"/>
      <c r="P1924" s="8"/>
      <c r="Q1924" s="8"/>
      <c r="R1924" s="8"/>
      <c r="S1924" s="8"/>
      <c r="T1924" s="8"/>
      <c r="U1924" s="8"/>
      <c r="V1924" s="8"/>
      <c r="W1924" s="34"/>
      <c r="X1924" s="8"/>
      <c r="Y1924" s="8"/>
    </row>
    <row r="1925" spans="1:25" x14ac:dyDescent="0.25">
      <c r="A1925" s="8"/>
      <c r="B1925" s="8"/>
      <c r="C1925" s="8"/>
      <c r="D1925" s="8"/>
      <c r="E1925" s="29">
        <v>8721100</v>
      </c>
      <c r="F1925" s="30" t="s">
        <v>1830</v>
      </c>
      <c r="G1925" s="8"/>
      <c r="H1925" s="8"/>
      <c r="I1925" s="8"/>
      <c r="J1925" s="8"/>
      <c r="K1925" s="8"/>
      <c r="L1925" s="8"/>
      <c r="M1925" s="8"/>
      <c r="N1925" s="8"/>
      <c r="O1925" s="8"/>
      <c r="P1925" s="8"/>
      <c r="Q1925" s="8"/>
      <c r="R1925" s="8"/>
      <c r="S1925" s="8"/>
      <c r="T1925" s="8"/>
      <c r="U1925" s="8"/>
      <c r="V1925" s="8"/>
      <c r="W1925" s="34"/>
      <c r="X1925" s="8"/>
      <c r="Y1925" s="8"/>
    </row>
    <row r="1926" spans="1:25" x14ac:dyDescent="0.25">
      <c r="A1926" s="8"/>
      <c r="B1926" s="8"/>
      <c r="C1926" s="8"/>
      <c r="D1926" s="8"/>
      <c r="E1926" s="29">
        <v>8722105</v>
      </c>
      <c r="F1926" s="30" t="s">
        <v>1831</v>
      </c>
      <c r="G1926" s="8"/>
      <c r="H1926" s="8"/>
      <c r="I1926" s="8"/>
      <c r="J1926" s="8"/>
      <c r="K1926" s="8"/>
      <c r="L1926" s="8"/>
      <c r="M1926" s="8"/>
      <c r="N1926" s="8"/>
      <c r="O1926" s="8"/>
      <c r="P1926" s="8"/>
      <c r="Q1926" s="8"/>
      <c r="R1926" s="8"/>
      <c r="S1926" s="8"/>
      <c r="T1926" s="8"/>
      <c r="U1926" s="8"/>
      <c r="V1926" s="8"/>
      <c r="W1926" s="34"/>
      <c r="X1926" s="8"/>
      <c r="Y1926" s="8"/>
    </row>
    <row r="1927" spans="1:25" x14ac:dyDescent="0.25">
      <c r="A1927" s="8"/>
      <c r="B1927" s="8"/>
      <c r="C1927" s="8"/>
      <c r="D1927" s="8"/>
      <c r="E1927" s="29">
        <v>8751100</v>
      </c>
      <c r="F1927" s="30" t="s">
        <v>1543</v>
      </c>
      <c r="G1927" s="8"/>
      <c r="H1927" s="8"/>
      <c r="I1927" s="8"/>
      <c r="J1927" s="8"/>
      <c r="K1927" s="8"/>
      <c r="L1927" s="8"/>
      <c r="M1927" s="8"/>
      <c r="N1927" s="8"/>
      <c r="O1927" s="8"/>
      <c r="P1927" s="8"/>
      <c r="Q1927" s="8"/>
      <c r="R1927" s="8"/>
      <c r="S1927" s="8"/>
      <c r="T1927" s="8"/>
      <c r="U1927" s="8"/>
      <c r="V1927" s="8"/>
      <c r="W1927" s="34"/>
      <c r="X1927" s="8"/>
      <c r="Y1927" s="8"/>
    </row>
    <row r="1928" spans="1:25" x14ac:dyDescent="0.25">
      <c r="A1928" s="8"/>
      <c r="B1928" s="8"/>
      <c r="C1928" s="8"/>
      <c r="D1928" s="8"/>
      <c r="E1928" s="29">
        <v>8761101</v>
      </c>
      <c r="F1928" s="30" t="s">
        <v>1746</v>
      </c>
      <c r="G1928" s="8"/>
      <c r="H1928" s="8"/>
      <c r="I1928" s="8"/>
      <c r="J1928" s="8"/>
      <c r="K1928" s="8"/>
      <c r="L1928" s="8"/>
      <c r="M1928" s="8"/>
      <c r="N1928" s="8"/>
      <c r="O1928" s="8"/>
      <c r="P1928" s="8"/>
      <c r="Q1928" s="8"/>
      <c r="R1928" s="8"/>
      <c r="S1928" s="8"/>
      <c r="T1928" s="8"/>
      <c r="U1928" s="8"/>
      <c r="V1928" s="8"/>
      <c r="W1928" s="34"/>
      <c r="X1928" s="8"/>
      <c r="Y1928" s="8"/>
    </row>
    <row r="1929" spans="1:25" x14ac:dyDescent="0.25">
      <c r="A1929" s="8"/>
      <c r="B1929" s="8"/>
      <c r="C1929" s="8"/>
      <c r="D1929" s="8"/>
      <c r="E1929" s="29">
        <v>8766100</v>
      </c>
      <c r="F1929" s="30" t="s">
        <v>1832</v>
      </c>
      <c r="G1929" s="8"/>
      <c r="H1929" s="8"/>
      <c r="I1929" s="8"/>
      <c r="J1929" s="8"/>
      <c r="K1929" s="8"/>
      <c r="L1929" s="8"/>
      <c r="M1929" s="8"/>
      <c r="N1929" s="8"/>
      <c r="O1929" s="8"/>
      <c r="P1929" s="8"/>
      <c r="Q1929" s="8"/>
      <c r="R1929" s="8"/>
      <c r="S1929" s="8"/>
      <c r="T1929" s="8"/>
      <c r="U1929" s="8"/>
      <c r="V1929" s="8"/>
      <c r="W1929" s="34"/>
      <c r="X1929" s="8"/>
      <c r="Y1929" s="8"/>
    </row>
    <row r="1930" spans="1:25" x14ac:dyDescent="0.25">
      <c r="A1930" s="8"/>
      <c r="B1930" s="8"/>
      <c r="C1930" s="8"/>
      <c r="D1930" s="8"/>
      <c r="E1930" s="29">
        <v>8766103</v>
      </c>
      <c r="F1930" s="30" t="s">
        <v>1833</v>
      </c>
      <c r="G1930" s="8"/>
      <c r="H1930" s="8"/>
      <c r="I1930" s="8"/>
      <c r="J1930" s="8"/>
      <c r="K1930" s="8"/>
      <c r="L1930" s="8"/>
      <c r="M1930" s="8"/>
      <c r="N1930" s="8"/>
      <c r="O1930" s="8"/>
      <c r="P1930" s="8"/>
      <c r="Q1930" s="8"/>
      <c r="R1930" s="8"/>
      <c r="S1930" s="8"/>
      <c r="T1930" s="8"/>
      <c r="U1930" s="8"/>
      <c r="V1930" s="8"/>
      <c r="W1930" s="34"/>
      <c r="X1930" s="8"/>
      <c r="Y1930" s="8"/>
    </row>
    <row r="1931" spans="1:25" x14ac:dyDescent="0.25">
      <c r="A1931" s="8"/>
      <c r="B1931" s="8"/>
      <c r="C1931" s="8"/>
      <c r="D1931" s="8"/>
      <c r="E1931" s="29">
        <v>8766200</v>
      </c>
      <c r="F1931" s="30" t="s">
        <v>1834</v>
      </c>
      <c r="G1931" s="8"/>
      <c r="H1931" s="8"/>
      <c r="I1931" s="8"/>
      <c r="J1931" s="8"/>
      <c r="K1931" s="8"/>
      <c r="L1931" s="8"/>
      <c r="M1931" s="8"/>
      <c r="N1931" s="8"/>
      <c r="O1931" s="8"/>
      <c r="P1931" s="8"/>
      <c r="Q1931" s="8"/>
      <c r="R1931" s="8"/>
      <c r="S1931" s="8"/>
      <c r="T1931" s="8"/>
      <c r="U1931" s="8"/>
      <c r="V1931" s="8"/>
      <c r="W1931" s="34"/>
      <c r="X1931" s="8"/>
      <c r="Y1931" s="8"/>
    </row>
    <row r="1932" spans="1:25" x14ac:dyDescent="0.25">
      <c r="A1932" s="8"/>
      <c r="B1932" s="8"/>
      <c r="C1932" s="8"/>
      <c r="D1932" s="8"/>
      <c r="E1932" s="29">
        <v>8768105</v>
      </c>
      <c r="F1932" s="30" t="s">
        <v>1835</v>
      </c>
      <c r="G1932" s="8"/>
      <c r="H1932" s="8"/>
      <c r="I1932" s="8"/>
      <c r="J1932" s="8"/>
      <c r="K1932" s="8"/>
      <c r="L1932" s="8"/>
      <c r="M1932" s="8"/>
      <c r="N1932" s="8"/>
      <c r="O1932" s="8"/>
      <c r="P1932" s="8"/>
      <c r="Q1932" s="8"/>
      <c r="R1932" s="8"/>
      <c r="S1932" s="8"/>
      <c r="T1932" s="8"/>
      <c r="U1932" s="8"/>
      <c r="V1932" s="8"/>
      <c r="W1932" s="34"/>
      <c r="X1932" s="8"/>
      <c r="Y1932" s="8"/>
    </row>
    <row r="1933" spans="1:25" x14ac:dyDescent="0.25">
      <c r="A1933" s="8"/>
      <c r="B1933" s="8"/>
      <c r="C1933" s="8"/>
      <c r="D1933" s="8"/>
      <c r="E1933" s="29">
        <v>8775161</v>
      </c>
      <c r="F1933" s="30" t="s">
        <v>1836</v>
      </c>
      <c r="G1933" s="8"/>
      <c r="H1933" s="8"/>
      <c r="I1933" s="8"/>
      <c r="J1933" s="8"/>
      <c r="K1933" s="8"/>
      <c r="L1933" s="8"/>
      <c r="M1933" s="8"/>
      <c r="N1933" s="8"/>
      <c r="O1933" s="8"/>
      <c r="P1933" s="8"/>
      <c r="Q1933" s="8"/>
      <c r="R1933" s="8"/>
      <c r="S1933" s="8"/>
      <c r="T1933" s="8"/>
      <c r="U1933" s="8"/>
      <c r="V1933" s="8"/>
      <c r="W1933" s="34"/>
      <c r="X1933" s="8"/>
      <c r="Y1933" s="8"/>
    </row>
    <row r="1934" spans="1:25" x14ac:dyDescent="0.25">
      <c r="A1934" s="8"/>
      <c r="B1934" s="8"/>
      <c r="C1934" s="8"/>
      <c r="D1934" s="8"/>
      <c r="E1934" s="29">
        <v>8781114</v>
      </c>
      <c r="F1934" s="30" t="s">
        <v>1837</v>
      </c>
      <c r="G1934" s="8"/>
      <c r="H1934" s="8"/>
      <c r="I1934" s="8"/>
      <c r="J1934" s="8"/>
      <c r="K1934" s="8"/>
      <c r="L1934" s="8"/>
      <c r="M1934" s="8"/>
      <c r="N1934" s="8"/>
      <c r="O1934" s="8"/>
      <c r="P1934" s="8"/>
      <c r="Q1934" s="8"/>
      <c r="R1934" s="8"/>
      <c r="S1934" s="8"/>
      <c r="T1934" s="8"/>
      <c r="U1934" s="8"/>
      <c r="V1934" s="8"/>
      <c r="W1934" s="34"/>
      <c r="X1934" s="8"/>
      <c r="Y1934" s="8"/>
    </row>
    <row r="1935" spans="1:25" x14ac:dyDescent="0.25">
      <c r="A1935" s="8"/>
      <c r="B1935" s="8"/>
      <c r="C1935" s="8"/>
      <c r="D1935" s="8"/>
      <c r="E1935" s="29">
        <v>8781150</v>
      </c>
      <c r="F1935" s="30" t="s">
        <v>1799</v>
      </c>
      <c r="G1935" s="8"/>
      <c r="H1935" s="8"/>
      <c r="I1935" s="8"/>
      <c r="J1935" s="8"/>
      <c r="K1935" s="8"/>
      <c r="L1935" s="8"/>
      <c r="M1935" s="8"/>
      <c r="N1935" s="8"/>
      <c r="O1935" s="8"/>
      <c r="P1935" s="8"/>
      <c r="Q1935" s="8"/>
      <c r="R1935" s="8"/>
      <c r="S1935" s="8"/>
      <c r="T1935" s="8"/>
      <c r="U1935" s="8"/>
      <c r="V1935" s="8"/>
      <c r="W1935" s="34"/>
      <c r="X1935" s="8"/>
      <c r="Y1935" s="8"/>
    </row>
    <row r="1936" spans="1:25" x14ac:dyDescent="0.25">
      <c r="A1936" s="8"/>
      <c r="B1936" s="8"/>
      <c r="C1936" s="8"/>
      <c r="D1936" s="8"/>
      <c r="E1936" s="29">
        <v>8781161</v>
      </c>
      <c r="F1936" s="30" t="s">
        <v>1805</v>
      </c>
      <c r="G1936" s="8"/>
      <c r="H1936" s="8"/>
      <c r="I1936" s="8"/>
      <c r="J1936" s="8"/>
      <c r="K1936" s="8"/>
      <c r="L1936" s="8"/>
      <c r="M1936" s="8"/>
      <c r="N1936" s="8"/>
      <c r="O1936" s="8"/>
      <c r="P1936" s="8"/>
      <c r="Q1936" s="8"/>
      <c r="R1936" s="8"/>
      <c r="S1936" s="8"/>
      <c r="T1936" s="8"/>
      <c r="U1936" s="8"/>
      <c r="V1936" s="8"/>
      <c r="W1936" s="34"/>
      <c r="X1936" s="8"/>
      <c r="Y1936" s="8"/>
    </row>
    <row r="1937" spans="1:25" x14ac:dyDescent="0.25">
      <c r="A1937" s="8"/>
      <c r="B1937" s="8"/>
      <c r="C1937" s="8"/>
      <c r="D1937" s="8"/>
      <c r="E1937" s="29">
        <v>8787102</v>
      </c>
      <c r="F1937" s="30" t="s">
        <v>1838</v>
      </c>
      <c r="G1937" s="8"/>
      <c r="H1937" s="8"/>
      <c r="I1937" s="8"/>
      <c r="J1937" s="8"/>
      <c r="K1937" s="8"/>
      <c r="L1937" s="8"/>
      <c r="M1937" s="8"/>
      <c r="N1937" s="8"/>
      <c r="O1937" s="8"/>
      <c r="P1937" s="8"/>
      <c r="Q1937" s="8"/>
      <c r="R1937" s="8"/>
      <c r="S1937" s="8"/>
      <c r="T1937" s="8"/>
      <c r="U1937" s="8"/>
      <c r="V1937" s="8"/>
      <c r="W1937" s="34"/>
      <c r="X1937" s="8"/>
      <c r="Y1937" s="8"/>
    </row>
    <row r="1938" spans="1:25" x14ac:dyDescent="0.25">
      <c r="A1938" s="8"/>
      <c r="B1938" s="8"/>
      <c r="C1938" s="8"/>
      <c r="D1938" s="8"/>
      <c r="E1938" s="29">
        <v>8787121</v>
      </c>
      <c r="F1938" s="30" t="s">
        <v>1839</v>
      </c>
      <c r="G1938" s="8"/>
      <c r="H1938" s="8"/>
      <c r="I1938" s="8"/>
      <c r="J1938" s="8"/>
      <c r="K1938" s="8"/>
      <c r="L1938" s="8"/>
      <c r="M1938" s="8"/>
      <c r="N1938" s="8"/>
      <c r="O1938" s="8"/>
      <c r="P1938" s="8"/>
      <c r="Q1938" s="8"/>
      <c r="R1938" s="8"/>
      <c r="S1938" s="8"/>
      <c r="T1938" s="8"/>
      <c r="U1938" s="8"/>
      <c r="V1938" s="8"/>
      <c r="W1938" s="34"/>
      <c r="X1938" s="8"/>
      <c r="Y1938" s="8"/>
    </row>
    <row r="1939" spans="1:25" x14ac:dyDescent="0.25">
      <c r="A1939" s="8"/>
      <c r="B1939" s="8"/>
      <c r="C1939" s="8"/>
      <c r="D1939" s="8"/>
      <c r="E1939" s="29">
        <v>8787161</v>
      </c>
      <c r="F1939" s="30" t="s">
        <v>1840</v>
      </c>
      <c r="G1939" s="8"/>
      <c r="H1939" s="8"/>
      <c r="I1939" s="8"/>
      <c r="J1939" s="8"/>
      <c r="K1939" s="8"/>
      <c r="L1939" s="8"/>
      <c r="M1939" s="8"/>
      <c r="N1939" s="8"/>
      <c r="O1939" s="8"/>
      <c r="P1939" s="8"/>
      <c r="Q1939" s="8"/>
      <c r="R1939" s="8"/>
      <c r="S1939" s="8"/>
      <c r="T1939" s="8"/>
      <c r="U1939" s="8"/>
      <c r="V1939" s="8"/>
      <c r="W1939" s="34"/>
      <c r="X1939" s="8"/>
      <c r="Y1939" s="8"/>
    </row>
    <row r="1940" spans="1:25" x14ac:dyDescent="0.25">
      <c r="A1940" s="8"/>
      <c r="B1940" s="8"/>
      <c r="C1940" s="8"/>
      <c r="D1940" s="8"/>
      <c r="E1940" s="29">
        <v>8840000</v>
      </c>
      <c r="F1940" s="30" t="s">
        <v>1841</v>
      </c>
      <c r="G1940" s="8"/>
      <c r="H1940" s="8"/>
      <c r="I1940" s="8"/>
      <c r="J1940" s="8"/>
      <c r="K1940" s="8"/>
      <c r="L1940" s="8"/>
      <c r="M1940" s="8"/>
      <c r="N1940" s="8"/>
      <c r="O1940" s="8"/>
      <c r="P1940" s="8"/>
      <c r="Q1940" s="8"/>
      <c r="R1940" s="8"/>
      <c r="S1940" s="8"/>
      <c r="T1940" s="8"/>
      <c r="U1940" s="8"/>
      <c r="V1940" s="8"/>
      <c r="W1940" s="34"/>
      <c r="X1940" s="8"/>
      <c r="Y1940" s="8"/>
    </row>
    <row r="1941" spans="1:25" x14ac:dyDescent="0.25">
      <c r="A1941" s="8"/>
      <c r="B1941" s="8"/>
      <c r="C1941" s="8"/>
      <c r="D1941" s="8"/>
      <c r="E1941" s="29">
        <v>8840001</v>
      </c>
      <c r="F1941" s="30" t="s">
        <v>1842</v>
      </c>
      <c r="G1941" s="8"/>
      <c r="H1941" s="8"/>
      <c r="I1941" s="8"/>
      <c r="J1941" s="8"/>
      <c r="K1941" s="8"/>
      <c r="L1941" s="8"/>
      <c r="M1941" s="8"/>
      <c r="N1941" s="8"/>
      <c r="O1941" s="8"/>
      <c r="P1941" s="8"/>
      <c r="Q1941" s="8"/>
      <c r="R1941" s="8"/>
      <c r="S1941" s="8"/>
      <c r="T1941" s="8"/>
      <c r="U1941" s="8"/>
      <c r="V1941" s="8"/>
      <c r="W1941" s="34"/>
      <c r="X1941" s="8"/>
      <c r="Y1941" s="8"/>
    </row>
    <row r="1942" spans="1:25" x14ac:dyDescent="0.25">
      <c r="A1942" s="8"/>
      <c r="B1942" s="8"/>
      <c r="C1942" s="8"/>
      <c r="D1942" s="8"/>
      <c r="E1942" s="29">
        <v>8840101</v>
      </c>
      <c r="F1942" s="30" t="s">
        <v>1843</v>
      </c>
      <c r="G1942" s="8"/>
      <c r="H1942" s="8"/>
      <c r="I1942" s="8"/>
      <c r="J1942" s="8"/>
      <c r="K1942" s="8"/>
      <c r="L1942" s="8"/>
      <c r="M1942" s="8"/>
      <c r="N1942" s="8"/>
      <c r="O1942" s="8"/>
      <c r="P1942" s="8"/>
      <c r="Q1942" s="8"/>
      <c r="R1942" s="8"/>
      <c r="S1942" s="8"/>
      <c r="T1942" s="8"/>
      <c r="U1942" s="8"/>
      <c r="V1942" s="8"/>
      <c r="W1942" s="34"/>
      <c r="X1942" s="8"/>
      <c r="Y1942" s="8"/>
    </row>
    <row r="1943" spans="1:25" x14ac:dyDescent="0.25">
      <c r="A1943" s="8"/>
      <c r="B1943" s="8"/>
      <c r="C1943" s="8"/>
      <c r="D1943" s="8"/>
      <c r="E1943" s="29">
        <v>8840102</v>
      </c>
      <c r="F1943" s="30" t="s">
        <v>1844</v>
      </c>
      <c r="G1943" s="8"/>
      <c r="H1943" s="8"/>
      <c r="I1943" s="8"/>
      <c r="J1943" s="8"/>
      <c r="K1943" s="8"/>
      <c r="L1943" s="8"/>
      <c r="M1943" s="8"/>
      <c r="N1943" s="8"/>
      <c r="O1943" s="8"/>
      <c r="P1943" s="8"/>
      <c r="Q1943" s="8"/>
      <c r="R1943" s="8"/>
      <c r="S1943" s="8"/>
      <c r="T1943" s="8"/>
      <c r="U1943" s="8"/>
      <c r="V1943" s="8"/>
      <c r="W1943" s="34"/>
      <c r="X1943" s="8"/>
      <c r="Y1943" s="8"/>
    </row>
    <row r="1944" spans="1:25" x14ac:dyDescent="0.25">
      <c r="A1944" s="8"/>
      <c r="B1944" s="8"/>
      <c r="C1944" s="8"/>
      <c r="D1944" s="8"/>
      <c r="E1944" s="29">
        <v>8840103</v>
      </c>
      <c r="F1944" s="30" t="s">
        <v>1845</v>
      </c>
      <c r="G1944" s="8"/>
      <c r="H1944" s="8"/>
      <c r="I1944" s="8"/>
      <c r="J1944" s="8"/>
      <c r="K1944" s="8"/>
      <c r="L1944" s="8"/>
      <c r="M1944" s="8"/>
      <c r="N1944" s="8"/>
      <c r="O1944" s="8"/>
      <c r="P1944" s="8"/>
      <c r="Q1944" s="8"/>
      <c r="R1944" s="8"/>
      <c r="S1944" s="8"/>
      <c r="T1944" s="8"/>
      <c r="U1944" s="8"/>
      <c r="V1944" s="8"/>
      <c r="W1944" s="34"/>
      <c r="X1944" s="8"/>
      <c r="Y1944" s="8"/>
    </row>
    <row r="1945" spans="1:25" x14ac:dyDescent="0.25">
      <c r="A1945" s="8"/>
      <c r="B1945" s="8"/>
      <c r="C1945" s="8"/>
      <c r="D1945" s="8"/>
      <c r="E1945" s="29">
        <v>8840104</v>
      </c>
      <c r="F1945" s="30" t="s">
        <v>1846</v>
      </c>
      <c r="G1945" s="8"/>
      <c r="H1945" s="8"/>
      <c r="I1945" s="8"/>
      <c r="J1945" s="8"/>
      <c r="K1945" s="8"/>
      <c r="L1945" s="8"/>
      <c r="M1945" s="8"/>
      <c r="N1945" s="8"/>
      <c r="O1945" s="8"/>
      <c r="P1945" s="8"/>
      <c r="Q1945" s="8"/>
      <c r="R1945" s="8"/>
      <c r="S1945" s="8"/>
      <c r="T1945" s="8"/>
      <c r="U1945" s="8"/>
      <c r="V1945" s="8"/>
      <c r="W1945" s="34"/>
      <c r="X1945" s="8"/>
      <c r="Y1945" s="8"/>
    </row>
    <row r="1946" spans="1:25" x14ac:dyDescent="0.25">
      <c r="A1946" s="8"/>
      <c r="B1946" s="8"/>
      <c r="C1946" s="8"/>
      <c r="D1946" s="8"/>
      <c r="E1946" s="29">
        <v>8840105</v>
      </c>
      <c r="F1946" s="30" t="s">
        <v>1847</v>
      </c>
      <c r="G1946" s="8"/>
      <c r="H1946" s="8"/>
      <c r="I1946" s="8"/>
      <c r="J1946" s="8"/>
      <c r="K1946" s="8"/>
      <c r="L1946" s="8"/>
      <c r="M1946" s="8"/>
      <c r="N1946" s="8"/>
      <c r="O1946" s="8"/>
      <c r="P1946" s="8"/>
      <c r="Q1946" s="8"/>
      <c r="R1946" s="8"/>
      <c r="S1946" s="8"/>
      <c r="T1946" s="8"/>
      <c r="U1946" s="8"/>
      <c r="V1946" s="8"/>
      <c r="W1946" s="34"/>
      <c r="X1946" s="8"/>
      <c r="Y1946" s="8"/>
    </row>
    <row r="1947" spans="1:25" x14ac:dyDescent="0.25">
      <c r="A1947" s="8"/>
      <c r="B1947" s="8"/>
      <c r="C1947" s="8"/>
      <c r="D1947" s="8"/>
      <c r="E1947" s="29">
        <v>8840106</v>
      </c>
      <c r="F1947" s="30" t="s">
        <v>1848</v>
      </c>
      <c r="G1947" s="8"/>
      <c r="H1947" s="8"/>
      <c r="I1947" s="8"/>
      <c r="J1947" s="8"/>
      <c r="K1947" s="8"/>
      <c r="L1947" s="8"/>
      <c r="M1947" s="8"/>
      <c r="N1947" s="8"/>
      <c r="O1947" s="8"/>
      <c r="P1947" s="8"/>
      <c r="Q1947" s="8"/>
      <c r="R1947" s="8"/>
      <c r="S1947" s="8"/>
      <c r="T1947" s="8"/>
      <c r="U1947" s="8"/>
      <c r="V1947" s="8"/>
      <c r="W1947" s="34"/>
      <c r="X1947" s="8"/>
      <c r="Y1947" s="8"/>
    </row>
    <row r="1948" spans="1:25" x14ac:dyDescent="0.25">
      <c r="A1948" s="8"/>
      <c r="B1948" s="8"/>
      <c r="C1948" s="8"/>
      <c r="D1948" s="8"/>
      <c r="E1948" s="29">
        <v>8840110</v>
      </c>
      <c r="F1948" s="30" t="s">
        <v>1849</v>
      </c>
      <c r="G1948" s="8"/>
      <c r="H1948" s="8"/>
      <c r="I1948" s="8"/>
      <c r="J1948" s="8"/>
      <c r="K1948" s="8"/>
      <c r="L1948" s="8"/>
      <c r="M1948" s="8"/>
      <c r="N1948" s="8"/>
      <c r="O1948" s="8"/>
      <c r="P1948" s="8"/>
      <c r="Q1948" s="8"/>
      <c r="R1948" s="8"/>
      <c r="S1948" s="8"/>
      <c r="T1948" s="8"/>
      <c r="U1948" s="8"/>
      <c r="V1948" s="8"/>
      <c r="W1948" s="34"/>
      <c r="X1948" s="8"/>
      <c r="Y1948" s="8"/>
    </row>
    <row r="1949" spans="1:25" x14ac:dyDescent="0.25">
      <c r="A1949" s="8"/>
      <c r="B1949" s="8"/>
      <c r="C1949" s="8"/>
      <c r="D1949" s="8"/>
      <c r="E1949" s="29">
        <v>8840300</v>
      </c>
      <c r="F1949" s="30" t="s">
        <v>1850</v>
      </c>
      <c r="G1949" s="8"/>
      <c r="H1949" s="8"/>
      <c r="I1949" s="8"/>
      <c r="J1949" s="8"/>
      <c r="K1949" s="8"/>
      <c r="L1949" s="8"/>
      <c r="M1949" s="8"/>
      <c r="N1949" s="8"/>
      <c r="O1949" s="8"/>
      <c r="P1949" s="8"/>
      <c r="Q1949" s="8"/>
      <c r="R1949" s="8"/>
      <c r="S1949" s="8"/>
      <c r="T1949" s="8"/>
      <c r="U1949" s="8"/>
      <c r="V1949" s="8"/>
      <c r="W1949" s="34"/>
      <c r="X1949" s="8"/>
      <c r="Y1949" s="8"/>
    </row>
    <row r="1950" spans="1:25" x14ac:dyDescent="0.25">
      <c r="A1950" s="8"/>
      <c r="B1950" s="8"/>
      <c r="C1950" s="8"/>
      <c r="D1950" s="8"/>
      <c r="E1950" s="29">
        <v>8840301</v>
      </c>
      <c r="F1950" s="30" t="s">
        <v>1851</v>
      </c>
      <c r="G1950" s="8"/>
      <c r="H1950" s="8"/>
      <c r="I1950" s="8"/>
      <c r="J1950" s="8"/>
      <c r="K1950" s="8"/>
      <c r="L1950" s="8"/>
      <c r="M1950" s="8"/>
      <c r="N1950" s="8"/>
      <c r="O1950" s="8"/>
      <c r="P1950" s="8"/>
      <c r="Q1950" s="8"/>
      <c r="R1950" s="8"/>
      <c r="S1950" s="8"/>
      <c r="T1950" s="8"/>
      <c r="U1950" s="8"/>
      <c r="V1950" s="8"/>
      <c r="W1950" s="34"/>
      <c r="X1950" s="8"/>
      <c r="Y1950" s="8"/>
    </row>
    <row r="1951" spans="1:25" x14ac:dyDescent="0.25">
      <c r="A1951" s="8"/>
      <c r="B1951" s="8"/>
      <c r="C1951" s="8"/>
      <c r="D1951" s="8"/>
      <c r="E1951" s="29">
        <v>8841100</v>
      </c>
      <c r="F1951" s="30" t="s">
        <v>1852</v>
      </c>
      <c r="G1951" s="8"/>
      <c r="H1951" s="8"/>
      <c r="I1951" s="8"/>
      <c r="J1951" s="8"/>
      <c r="K1951" s="8"/>
      <c r="L1951" s="8"/>
      <c r="M1951" s="8"/>
      <c r="N1951" s="8"/>
      <c r="O1951" s="8"/>
      <c r="P1951" s="8"/>
      <c r="Q1951" s="8"/>
      <c r="R1951" s="8"/>
      <c r="S1951" s="8"/>
      <c r="T1951" s="8"/>
      <c r="U1951" s="8"/>
      <c r="V1951" s="8"/>
      <c r="W1951" s="34"/>
      <c r="X1951" s="8"/>
      <c r="Y1951" s="8"/>
    </row>
    <row r="1952" spans="1:25" x14ac:dyDescent="0.25">
      <c r="A1952" s="8"/>
      <c r="B1952" s="8"/>
      <c r="C1952" s="8"/>
      <c r="D1952" s="8"/>
      <c r="E1952" s="29">
        <v>8841110</v>
      </c>
      <c r="F1952" s="30" t="s">
        <v>1853</v>
      </c>
      <c r="G1952" s="8"/>
      <c r="H1952" s="8"/>
      <c r="I1952" s="8"/>
      <c r="J1952" s="8"/>
      <c r="K1952" s="8"/>
      <c r="L1952" s="8"/>
      <c r="M1952" s="8"/>
      <c r="N1952" s="8"/>
      <c r="O1952" s="8"/>
      <c r="P1952" s="8"/>
      <c r="Q1952" s="8"/>
      <c r="R1952" s="8"/>
      <c r="S1952" s="8"/>
      <c r="T1952" s="8"/>
      <c r="U1952" s="8"/>
      <c r="V1952" s="8"/>
      <c r="W1952" s="34"/>
      <c r="X1952" s="8"/>
      <c r="Y1952" s="8"/>
    </row>
    <row r="1953" spans="1:25" x14ac:dyDescent="0.25">
      <c r="A1953" s="8"/>
      <c r="B1953" s="8"/>
      <c r="C1953" s="8"/>
      <c r="D1953" s="8"/>
      <c r="E1953" s="29">
        <v>8849999</v>
      </c>
      <c r="F1953" s="30" t="s">
        <v>1854</v>
      </c>
      <c r="G1953" s="8"/>
      <c r="H1953" s="8"/>
      <c r="I1953" s="8"/>
      <c r="J1953" s="8"/>
      <c r="K1953" s="8"/>
      <c r="L1953" s="8"/>
      <c r="M1953" s="8"/>
      <c r="N1953" s="8"/>
      <c r="O1953" s="8"/>
      <c r="P1953" s="8"/>
      <c r="Q1953" s="8"/>
      <c r="R1953" s="8"/>
      <c r="S1953" s="8"/>
      <c r="T1953" s="8"/>
      <c r="U1953" s="8"/>
      <c r="V1953" s="8"/>
      <c r="W1953" s="34"/>
      <c r="X1953" s="8"/>
      <c r="Y1953" s="8"/>
    </row>
    <row r="1954" spans="1:25" x14ac:dyDescent="0.25">
      <c r="A1954" s="8"/>
      <c r="B1954" s="8"/>
      <c r="C1954" s="8"/>
      <c r="D1954" s="8"/>
      <c r="E1954" s="29">
        <v>8940300</v>
      </c>
      <c r="F1954" s="30" t="s">
        <v>1855</v>
      </c>
      <c r="G1954" s="8"/>
      <c r="H1954" s="8"/>
      <c r="I1954" s="8"/>
      <c r="J1954" s="8"/>
      <c r="K1954" s="8"/>
      <c r="L1954" s="8"/>
      <c r="M1954" s="8"/>
      <c r="N1954" s="8"/>
      <c r="O1954" s="8"/>
      <c r="P1954" s="8"/>
      <c r="Q1954" s="8"/>
      <c r="R1954" s="8"/>
      <c r="S1954" s="8"/>
      <c r="T1954" s="8"/>
      <c r="U1954" s="8"/>
      <c r="V1954" s="8"/>
      <c r="W1954" s="34"/>
      <c r="X1954" s="8"/>
      <c r="Y1954" s="8"/>
    </row>
    <row r="1955" spans="1:25" x14ac:dyDescent="0.25">
      <c r="A1955" s="8"/>
      <c r="B1955" s="8"/>
      <c r="C1955" s="8"/>
      <c r="D1955" s="8"/>
      <c r="E1955" s="29">
        <v>8940351</v>
      </c>
      <c r="F1955" s="30" t="s">
        <v>294</v>
      </c>
      <c r="G1955" s="8"/>
      <c r="H1955" s="8"/>
      <c r="I1955" s="8"/>
      <c r="J1955" s="8"/>
      <c r="K1955" s="8"/>
      <c r="L1955" s="8"/>
      <c r="M1955" s="8"/>
      <c r="N1955" s="8"/>
      <c r="O1955" s="8"/>
      <c r="P1955" s="8"/>
      <c r="Q1955" s="8"/>
      <c r="R1955" s="8"/>
      <c r="S1955" s="8"/>
      <c r="T1955" s="8"/>
      <c r="U1955" s="8"/>
      <c r="V1955" s="8"/>
      <c r="W1955" s="34"/>
      <c r="X1955" s="8"/>
      <c r="Y1955" s="8"/>
    </row>
    <row r="1956" spans="1:25" x14ac:dyDescent="0.25">
      <c r="A1956" s="8"/>
      <c r="B1956" s="8"/>
      <c r="C1956" s="8"/>
      <c r="D1956" s="8"/>
      <c r="E1956" s="29">
        <v>8940401</v>
      </c>
      <c r="F1956" s="30" t="s">
        <v>1856</v>
      </c>
      <c r="G1956" s="8"/>
      <c r="H1956" s="8"/>
      <c r="I1956" s="8"/>
      <c r="J1956" s="8"/>
      <c r="K1956" s="8"/>
      <c r="L1956" s="8"/>
      <c r="M1956" s="8"/>
      <c r="N1956" s="8"/>
      <c r="O1956" s="8"/>
      <c r="P1956" s="8"/>
      <c r="Q1956" s="8"/>
      <c r="R1956" s="8"/>
      <c r="S1956" s="8"/>
      <c r="T1956" s="8"/>
      <c r="U1956" s="8"/>
      <c r="V1956" s="8"/>
      <c r="W1956" s="34"/>
      <c r="X1956" s="8"/>
      <c r="Y1956" s="8"/>
    </row>
    <row r="1957" spans="1:25" x14ac:dyDescent="0.25">
      <c r="A1957" s="8"/>
      <c r="B1957" s="8"/>
      <c r="C1957" s="8"/>
      <c r="D1957" s="8"/>
      <c r="E1957" s="29">
        <v>8941300</v>
      </c>
      <c r="F1957" s="30" t="s">
        <v>1857</v>
      </c>
      <c r="G1957" s="8"/>
      <c r="H1957" s="8"/>
      <c r="I1957" s="8"/>
      <c r="J1957" s="8"/>
      <c r="K1957" s="8"/>
      <c r="L1957" s="8"/>
      <c r="M1957" s="8"/>
      <c r="N1957" s="8"/>
      <c r="O1957" s="8"/>
      <c r="P1957" s="8"/>
      <c r="Q1957" s="8"/>
      <c r="R1957" s="8"/>
      <c r="S1957" s="8"/>
      <c r="T1957" s="8"/>
      <c r="U1957" s="8"/>
      <c r="V1957" s="8"/>
      <c r="W1957" s="34"/>
      <c r="X1957" s="8"/>
      <c r="Y1957" s="8"/>
    </row>
    <row r="1958" spans="1:25" x14ac:dyDescent="0.25">
      <c r="A1958" s="8"/>
      <c r="B1958" s="8"/>
      <c r="C1958" s="8"/>
      <c r="D1958" s="8"/>
      <c r="E1958" s="29">
        <v>8941301</v>
      </c>
      <c r="F1958" s="30" t="s">
        <v>1858</v>
      </c>
      <c r="G1958" s="8"/>
      <c r="H1958" s="8"/>
      <c r="I1958" s="8"/>
      <c r="J1958" s="8"/>
      <c r="K1958" s="8"/>
      <c r="L1958" s="8"/>
      <c r="M1958" s="8"/>
      <c r="N1958" s="8"/>
      <c r="O1958" s="8"/>
      <c r="P1958" s="8"/>
      <c r="Q1958" s="8"/>
      <c r="R1958" s="8"/>
      <c r="S1958" s="8"/>
      <c r="T1958" s="8"/>
      <c r="U1958" s="8"/>
      <c r="V1958" s="8"/>
      <c r="W1958" s="34"/>
      <c r="X1958" s="8"/>
      <c r="Y1958" s="8"/>
    </row>
    <row r="1959" spans="1:25" x14ac:dyDescent="0.25">
      <c r="A1959" s="8"/>
      <c r="B1959" s="8"/>
      <c r="C1959" s="8"/>
      <c r="D1959" s="8"/>
      <c r="E1959" s="29">
        <v>9016190</v>
      </c>
      <c r="F1959" s="30" t="s">
        <v>1859</v>
      </c>
      <c r="G1959" s="8"/>
      <c r="H1959" s="8"/>
      <c r="I1959" s="8"/>
      <c r="J1959" s="8"/>
      <c r="K1959" s="8"/>
      <c r="L1959" s="8"/>
      <c r="M1959" s="8"/>
      <c r="N1959" s="8"/>
      <c r="O1959" s="8"/>
      <c r="P1959" s="8"/>
      <c r="Q1959" s="8"/>
      <c r="R1959" s="8"/>
      <c r="S1959" s="8"/>
      <c r="T1959" s="8"/>
      <c r="U1959" s="8"/>
      <c r="V1959" s="8"/>
      <c r="W1959" s="34"/>
      <c r="X1959" s="8"/>
      <c r="Y1959" s="8"/>
    </row>
    <row r="1960" spans="1:25" x14ac:dyDescent="0.25">
      <c r="A1960" s="8"/>
      <c r="B1960" s="8"/>
      <c r="C1960" s="8"/>
      <c r="D1960" s="8"/>
      <c r="E1960" s="29">
        <v>9016191</v>
      </c>
      <c r="F1960" s="30" t="s">
        <v>1860</v>
      </c>
      <c r="G1960" s="8"/>
      <c r="H1960" s="8"/>
      <c r="I1960" s="8"/>
      <c r="J1960" s="8"/>
      <c r="K1960" s="8"/>
      <c r="L1960" s="8"/>
      <c r="M1960" s="8"/>
      <c r="N1960" s="8"/>
      <c r="O1960" s="8"/>
      <c r="P1960" s="8"/>
      <c r="Q1960" s="8"/>
      <c r="R1960" s="8"/>
      <c r="S1960" s="8"/>
      <c r="T1960" s="8"/>
      <c r="U1960" s="8"/>
      <c r="V1960" s="8"/>
      <c r="W1960" s="34"/>
      <c r="X1960" s="8"/>
      <c r="Y1960" s="8"/>
    </row>
    <row r="1961" spans="1:25" x14ac:dyDescent="0.25">
      <c r="A1961" s="8"/>
      <c r="B1961" s="8"/>
      <c r="C1961" s="8"/>
      <c r="D1961" s="8"/>
      <c r="E1961" s="29">
        <v>9016192</v>
      </c>
      <c r="F1961" s="30" t="s">
        <v>1861</v>
      </c>
      <c r="G1961" s="8"/>
      <c r="H1961" s="8"/>
      <c r="I1961" s="8"/>
      <c r="J1961" s="8"/>
      <c r="K1961" s="8"/>
      <c r="L1961" s="8"/>
      <c r="M1961" s="8"/>
      <c r="N1961" s="8"/>
      <c r="O1961" s="8"/>
      <c r="P1961" s="8"/>
      <c r="Q1961" s="8"/>
      <c r="R1961" s="8"/>
      <c r="S1961" s="8"/>
      <c r="T1961" s="8"/>
      <c r="U1961" s="8"/>
      <c r="V1961" s="8"/>
      <c r="W1961" s="34"/>
      <c r="X1961" s="8"/>
      <c r="Y1961" s="8"/>
    </row>
    <row r="1962" spans="1:25" x14ac:dyDescent="0.25">
      <c r="A1962" s="8"/>
      <c r="B1962" s="8"/>
      <c r="C1962" s="8"/>
      <c r="D1962" s="8"/>
      <c r="E1962" s="29">
        <v>9016193</v>
      </c>
      <c r="F1962" s="30" t="s">
        <v>1862</v>
      </c>
      <c r="G1962" s="8"/>
      <c r="H1962" s="8"/>
      <c r="I1962" s="8"/>
      <c r="J1962" s="8"/>
      <c r="K1962" s="8"/>
      <c r="L1962" s="8"/>
      <c r="M1962" s="8"/>
      <c r="N1962" s="8"/>
      <c r="O1962" s="8"/>
      <c r="P1962" s="8"/>
      <c r="Q1962" s="8"/>
      <c r="R1962" s="8"/>
      <c r="S1962" s="8"/>
      <c r="T1962" s="8"/>
      <c r="U1962" s="8"/>
      <c r="V1962" s="8"/>
      <c r="W1962" s="34"/>
      <c r="X1962" s="8"/>
      <c r="Y1962" s="8"/>
    </row>
    <row r="1963" spans="1:25" x14ac:dyDescent="0.25">
      <c r="A1963" s="8"/>
      <c r="B1963" s="8"/>
      <c r="C1963" s="8"/>
      <c r="D1963" s="8"/>
      <c r="E1963" s="29">
        <v>9016194</v>
      </c>
      <c r="F1963" s="30" t="s">
        <v>1863</v>
      </c>
      <c r="G1963" s="8"/>
      <c r="H1963" s="8"/>
      <c r="I1963" s="8"/>
      <c r="J1963" s="8"/>
      <c r="K1963" s="8"/>
      <c r="L1963" s="8"/>
      <c r="M1963" s="8"/>
      <c r="N1963" s="8"/>
      <c r="O1963" s="8"/>
      <c r="P1963" s="8"/>
      <c r="Q1963" s="8"/>
      <c r="R1963" s="8"/>
      <c r="S1963" s="8"/>
      <c r="T1963" s="8"/>
      <c r="U1963" s="8"/>
      <c r="V1963" s="8"/>
      <c r="W1963" s="34"/>
      <c r="X1963" s="8"/>
      <c r="Y1963" s="8"/>
    </row>
    <row r="1964" spans="1:25" x14ac:dyDescent="0.25">
      <c r="A1964" s="8"/>
      <c r="B1964" s="8"/>
      <c r="C1964" s="8"/>
      <c r="D1964" s="8"/>
      <c r="E1964" s="29">
        <v>9016195</v>
      </c>
      <c r="F1964" s="30" t="s">
        <v>1864</v>
      </c>
      <c r="G1964" s="8"/>
      <c r="H1964" s="8"/>
      <c r="I1964" s="8"/>
      <c r="J1964" s="8"/>
      <c r="K1964" s="8"/>
      <c r="L1964" s="8"/>
      <c r="M1964" s="8"/>
      <c r="N1964" s="8"/>
      <c r="O1964" s="8"/>
      <c r="P1964" s="8"/>
      <c r="Q1964" s="8"/>
      <c r="R1964" s="8"/>
      <c r="S1964" s="8"/>
      <c r="T1964" s="8"/>
      <c r="U1964" s="8"/>
      <c r="V1964" s="8"/>
      <c r="W1964" s="34"/>
      <c r="X1964" s="8"/>
      <c r="Y1964" s="8"/>
    </row>
    <row r="1965" spans="1:25" x14ac:dyDescent="0.25">
      <c r="A1965" s="8"/>
      <c r="B1965" s="8"/>
      <c r="C1965" s="8"/>
      <c r="D1965" s="8"/>
      <c r="E1965" s="29">
        <v>9110169</v>
      </c>
      <c r="F1965" s="30" t="s">
        <v>1865</v>
      </c>
      <c r="G1965" s="8"/>
      <c r="H1965" s="8"/>
      <c r="I1965" s="8"/>
      <c r="J1965" s="8"/>
      <c r="K1965" s="8"/>
      <c r="L1965" s="8"/>
      <c r="M1965" s="8"/>
      <c r="N1965" s="8"/>
      <c r="O1965" s="8"/>
      <c r="P1965" s="8"/>
      <c r="Q1965" s="8"/>
      <c r="R1965" s="8"/>
      <c r="S1965" s="8"/>
      <c r="T1965" s="8"/>
      <c r="U1965" s="8"/>
      <c r="V1965" s="8"/>
      <c r="W1965" s="34"/>
      <c r="X1965" s="8"/>
      <c r="Y1965" s="8"/>
    </row>
    <row r="1966" spans="1:25" x14ac:dyDescent="0.25">
      <c r="A1966" s="8"/>
      <c r="B1966" s="8"/>
      <c r="C1966" s="8"/>
      <c r="D1966" s="8"/>
      <c r="E1966" s="29">
        <v>9110170</v>
      </c>
      <c r="F1966" s="30" t="s">
        <v>1866</v>
      </c>
      <c r="G1966" s="8"/>
      <c r="H1966" s="8"/>
      <c r="I1966" s="8"/>
      <c r="J1966" s="8"/>
      <c r="K1966" s="8"/>
      <c r="L1966" s="8"/>
      <c r="M1966" s="8"/>
      <c r="N1966" s="8"/>
      <c r="O1966" s="8"/>
      <c r="P1966" s="8"/>
      <c r="Q1966" s="8"/>
      <c r="R1966" s="8"/>
      <c r="S1966" s="8"/>
      <c r="T1966" s="8"/>
      <c r="U1966" s="8"/>
      <c r="V1966" s="8"/>
      <c r="W1966" s="34"/>
      <c r="X1966" s="8"/>
      <c r="Y1966" s="8"/>
    </row>
    <row r="1967" spans="1:25" x14ac:dyDescent="0.25">
      <c r="A1967" s="8"/>
      <c r="B1967" s="8"/>
      <c r="C1967" s="8"/>
      <c r="D1967" s="8"/>
      <c r="E1967" s="29">
        <v>9110173</v>
      </c>
      <c r="F1967" s="30" t="s">
        <v>1867</v>
      </c>
      <c r="G1967" s="8"/>
      <c r="H1967" s="8"/>
      <c r="I1967" s="8"/>
      <c r="J1967" s="8"/>
      <c r="K1967" s="8"/>
      <c r="L1967" s="8"/>
      <c r="M1967" s="8"/>
      <c r="N1967" s="8"/>
      <c r="O1967" s="8"/>
      <c r="P1967" s="8"/>
      <c r="Q1967" s="8"/>
      <c r="R1967" s="8"/>
      <c r="S1967" s="8"/>
      <c r="T1967" s="8"/>
      <c r="U1967" s="8"/>
      <c r="V1967" s="8"/>
      <c r="W1967" s="34"/>
      <c r="X1967" s="8"/>
      <c r="Y1967" s="8"/>
    </row>
    <row r="1968" spans="1:25" x14ac:dyDescent="0.25">
      <c r="A1968" s="8"/>
      <c r="B1968" s="8"/>
      <c r="C1968" s="8"/>
      <c r="D1968" s="8"/>
      <c r="E1968" s="29">
        <v>9110174</v>
      </c>
      <c r="F1968" s="30" t="s">
        <v>1868</v>
      </c>
      <c r="G1968" s="8"/>
      <c r="H1968" s="8"/>
      <c r="I1968" s="8"/>
      <c r="J1968" s="8"/>
      <c r="K1968" s="8"/>
      <c r="L1968" s="8"/>
      <c r="M1968" s="8"/>
      <c r="N1968" s="8"/>
      <c r="O1968" s="8"/>
      <c r="P1968" s="8"/>
      <c r="Q1968" s="8"/>
      <c r="R1968" s="8"/>
      <c r="S1968" s="8"/>
      <c r="T1968" s="8"/>
      <c r="U1968" s="8"/>
      <c r="V1968" s="8"/>
      <c r="W1968" s="34"/>
      <c r="X1968" s="8"/>
      <c r="Y1968" s="8"/>
    </row>
    <row r="1969" spans="1:25" x14ac:dyDescent="0.25">
      <c r="A1969" s="8"/>
      <c r="B1969" s="8"/>
      <c r="C1969" s="8"/>
      <c r="D1969" s="8"/>
      <c r="E1969" s="29">
        <v>9116800</v>
      </c>
      <c r="F1969" s="30" t="s">
        <v>1869</v>
      </c>
      <c r="G1969" s="8"/>
      <c r="H1969" s="8"/>
      <c r="I1969" s="8"/>
      <c r="J1969" s="8"/>
      <c r="K1969" s="8"/>
      <c r="L1969" s="8"/>
      <c r="M1969" s="8"/>
      <c r="N1969" s="8"/>
      <c r="O1969" s="8"/>
      <c r="P1969" s="8"/>
      <c r="Q1969" s="8"/>
      <c r="R1969" s="8"/>
      <c r="S1969" s="8"/>
      <c r="T1969" s="8"/>
      <c r="U1969" s="8"/>
      <c r="V1969" s="8"/>
      <c r="W1969" s="34"/>
      <c r="X1969" s="8"/>
      <c r="Y1969" s="8"/>
    </row>
    <row r="1970" spans="1:25" x14ac:dyDescent="0.25">
      <c r="A1970" s="8"/>
      <c r="B1970" s="8"/>
      <c r="C1970" s="8"/>
      <c r="D1970" s="8"/>
      <c r="E1970" s="29">
        <v>9116801</v>
      </c>
      <c r="F1970" s="30" t="s">
        <v>1869</v>
      </c>
      <c r="G1970" s="8"/>
      <c r="H1970" s="8"/>
      <c r="I1970" s="8"/>
      <c r="J1970" s="8"/>
      <c r="K1970" s="8"/>
      <c r="L1970" s="8"/>
      <c r="M1970" s="8"/>
      <c r="N1970" s="8"/>
      <c r="O1970" s="8"/>
      <c r="P1970" s="8"/>
      <c r="Q1970" s="8"/>
      <c r="R1970" s="8"/>
      <c r="S1970" s="8"/>
      <c r="T1970" s="8"/>
      <c r="U1970" s="8"/>
      <c r="V1970" s="8"/>
      <c r="W1970" s="34"/>
      <c r="X1970" s="8"/>
      <c r="Y1970" s="8"/>
    </row>
    <row r="1971" spans="1:25" x14ac:dyDescent="0.25">
      <c r="A1971" s="8"/>
      <c r="B1971" s="8"/>
      <c r="C1971" s="8"/>
      <c r="D1971" s="8"/>
      <c r="E1971" s="29">
        <v>9116802</v>
      </c>
      <c r="F1971" s="30" t="s">
        <v>1869</v>
      </c>
      <c r="G1971" s="8"/>
      <c r="H1971" s="8"/>
      <c r="I1971" s="8"/>
      <c r="J1971" s="8"/>
      <c r="K1971" s="8"/>
      <c r="L1971" s="8"/>
      <c r="M1971" s="8"/>
      <c r="N1971" s="8"/>
      <c r="O1971" s="8"/>
      <c r="P1971" s="8"/>
      <c r="Q1971" s="8"/>
      <c r="R1971" s="8"/>
      <c r="S1971" s="8"/>
      <c r="T1971" s="8"/>
      <c r="U1971" s="8"/>
      <c r="V1971" s="8"/>
      <c r="W1971" s="34"/>
      <c r="X1971" s="8"/>
      <c r="Y1971" s="8"/>
    </row>
    <row r="1972" spans="1:25" x14ac:dyDescent="0.25">
      <c r="A1972" s="8"/>
      <c r="B1972" s="8"/>
      <c r="C1972" s="8"/>
      <c r="D1972" s="8"/>
      <c r="E1972" s="29">
        <v>9116803</v>
      </c>
      <c r="F1972" s="30" t="s">
        <v>1869</v>
      </c>
      <c r="G1972" s="8"/>
      <c r="H1972" s="8"/>
      <c r="I1972" s="8"/>
      <c r="J1972" s="8"/>
      <c r="K1972" s="8"/>
      <c r="L1972" s="8"/>
      <c r="M1972" s="8"/>
      <c r="N1972" s="8"/>
      <c r="O1972" s="8"/>
      <c r="P1972" s="8"/>
      <c r="Q1972" s="8"/>
      <c r="R1972" s="8"/>
      <c r="S1972" s="8"/>
      <c r="T1972" s="8"/>
      <c r="U1972" s="8"/>
      <c r="V1972" s="8"/>
      <c r="W1972" s="34"/>
      <c r="X1972" s="8"/>
      <c r="Y1972" s="8"/>
    </row>
    <row r="1973" spans="1:25" x14ac:dyDescent="0.25">
      <c r="A1973" s="8"/>
      <c r="B1973" s="8"/>
      <c r="C1973" s="8"/>
      <c r="D1973" s="8"/>
      <c r="E1973" s="29">
        <v>9116804</v>
      </c>
      <c r="F1973" s="30" t="s">
        <v>1870</v>
      </c>
      <c r="G1973" s="8"/>
      <c r="H1973" s="8"/>
      <c r="I1973" s="8"/>
      <c r="J1973" s="8"/>
      <c r="K1973" s="8"/>
      <c r="L1973" s="8"/>
      <c r="M1973" s="8"/>
      <c r="N1973" s="8"/>
      <c r="O1973" s="8"/>
      <c r="P1973" s="8"/>
      <c r="Q1973" s="8"/>
      <c r="R1973" s="8"/>
      <c r="S1973" s="8"/>
      <c r="T1973" s="8"/>
      <c r="U1973" s="8"/>
      <c r="V1973" s="8"/>
      <c r="W1973" s="34"/>
      <c r="X1973" s="8"/>
      <c r="Y1973" s="8"/>
    </row>
    <row r="1974" spans="1:25" x14ac:dyDescent="0.25">
      <c r="A1974" s="8"/>
      <c r="B1974" s="8"/>
      <c r="C1974" s="8"/>
      <c r="D1974" s="8"/>
      <c r="E1974" s="29">
        <v>9190101</v>
      </c>
      <c r="F1974" s="30" t="s">
        <v>1871</v>
      </c>
      <c r="G1974" s="8"/>
      <c r="H1974" s="8"/>
      <c r="I1974" s="8"/>
      <c r="J1974" s="8"/>
      <c r="K1974" s="8"/>
      <c r="L1974" s="8"/>
      <c r="M1974" s="8"/>
      <c r="N1974" s="8"/>
      <c r="O1974" s="8"/>
      <c r="P1974" s="8"/>
      <c r="Q1974" s="8"/>
      <c r="R1974" s="8"/>
      <c r="S1974" s="8"/>
      <c r="T1974" s="8"/>
      <c r="U1974" s="8"/>
      <c r="V1974" s="8"/>
      <c r="W1974" s="34"/>
      <c r="X1974" s="8"/>
      <c r="Y1974" s="8"/>
    </row>
    <row r="1975" spans="1:25" x14ac:dyDescent="0.25">
      <c r="A1975" s="8"/>
      <c r="B1975" s="8"/>
      <c r="C1975" s="8"/>
      <c r="D1975" s="8"/>
      <c r="E1975" s="29">
        <v>9190108</v>
      </c>
      <c r="F1975" s="30" t="s">
        <v>1872</v>
      </c>
      <c r="G1975" s="8"/>
      <c r="H1975" s="8"/>
      <c r="I1975" s="8"/>
      <c r="J1975" s="8"/>
      <c r="K1975" s="8"/>
      <c r="L1975" s="8"/>
      <c r="M1975" s="8"/>
      <c r="N1975" s="8"/>
      <c r="O1975" s="8"/>
      <c r="P1975" s="8"/>
      <c r="Q1975" s="8"/>
      <c r="R1975" s="8"/>
      <c r="S1975" s="8"/>
      <c r="T1975" s="8"/>
      <c r="U1975" s="8"/>
      <c r="V1975" s="8"/>
      <c r="W1975" s="34"/>
      <c r="X1975" s="8"/>
      <c r="Y1975" s="8"/>
    </row>
    <row r="1976" spans="1:25" x14ac:dyDescent="0.25">
      <c r="A1976" s="8"/>
      <c r="B1976" s="8"/>
      <c r="C1976" s="8"/>
      <c r="D1976" s="8"/>
      <c r="E1976" s="29">
        <v>9190109</v>
      </c>
      <c r="F1976" s="30" t="s">
        <v>1873</v>
      </c>
      <c r="G1976" s="8"/>
      <c r="H1976" s="8"/>
      <c r="I1976" s="8"/>
      <c r="J1976" s="8"/>
      <c r="K1976" s="8"/>
      <c r="L1976" s="8"/>
      <c r="M1976" s="8"/>
      <c r="N1976" s="8"/>
      <c r="O1976" s="8"/>
      <c r="P1976" s="8"/>
      <c r="Q1976" s="8"/>
      <c r="R1976" s="8"/>
      <c r="S1976" s="8"/>
      <c r="T1976" s="8"/>
      <c r="U1976" s="8"/>
      <c r="V1976" s="8"/>
      <c r="W1976" s="34"/>
      <c r="X1976" s="8"/>
      <c r="Y1976" s="8"/>
    </row>
    <row r="1977" spans="1:25" x14ac:dyDescent="0.25">
      <c r="A1977" s="8"/>
      <c r="B1977" s="8"/>
      <c r="C1977" s="8"/>
      <c r="D1977" s="8"/>
      <c r="E1977" s="29">
        <v>9190114</v>
      </c>
      <c r="F1977" s="30" t="s">
        <v>1874</v>
      </c>
      <c r="G1977" s="8"/>
      <c r="H1977" s="8"/>
      <c r="I1977" s="8"/>
      <c r="J1977" s="8"/>
      <c r="K1977" s="8"/>
      <c r="L1977" s="8"/>
      <c r="M1977" s="8"/>
      <c r="N1977" s="8"/>
      <c r="O1977" s="8"/>
      <c r="P1977" s="8"/>
      <c r="Q1977" s="8"/>
      <c r="R1977" s="8"/>
      <c r="S1977" s="8"/>
      <c r="T1977" s="8"/>
      <c r="U1977" s="8"/>
      <c r="V1977" s="8"/>
      <c r="W1977" s="34"/>
      <c r="X1977" s="8"/>
      <c r="Y1977" s="8"/>
    </row>
    <row r="1978" spans="1:25" x14ac:dyDescent="0.25">
      <c r="A1978" s="8"/>
      <c r="B1978" s="8"/>
      <c r="C1978" s="8"/>
      <c r="D1978" s="8"/>
      <c r="E1978" s="29">
        <v>9190119</v>
      </c>
      <c r="F1978" s="30" t="s">
        <v>1875</v>
      </c>
      <c r="G1978" s="8"/>
      <c r="H1978" s="8"/>
      <c r="I1978" s="8"/>
      <c r="J1978" s="8"/>
      <c r="K1978" s="8"/>
      <c r="L1978" s="8"/>
      <c r="M1978" s="8"/>
      <c r="N1978" s="8"/>
      <c r="O1978" s="8"/>
      <c r="P1978" s="8"/>
      <c r="Q1978" s="8"/>
      <c r="R1978" s="8"/>
      <c r="S1978" s="8"/>
      <c r="T1978" s="8"/>
      <c r="U1978" s="8"/>
      <c r="V1978" s="8"/>
      <c r="W1978" s="34"/>
      <c r="X1978" s="8"/>
      <c r="Y1978" s="8"/>
    </row>
    <row r="1979" spans="1:25" x14ac:dyDescent="0.25">
      <c r="A1979" s="8"/>
      <c r="B1979" s="8"/>
      <c r="C1979" s="8"/>
      <c r="D1979" s="8"/>
      <c r="E1979" s="29">
        <v>9190126</v>
      </c>
      <c r="F1979" s="30" t="s">
        <v>1876</v>
      </c>
      <c r="G1979" s="8"/>
      <c r="H1979" s="8"/>
      <c r="I1979" s="8"/>
      <c r="J1979" s="8"/>
      <c r="K1979" s="8"/>
      <c r="L1979" s="8"/>
      <c r="M1979" s="8"/>
      <c r="N1979" s="8"/>
      <c r="O1979" s="8"/>
      <c r="P1979" s="8"/>
      <c r="Q1979" s="8"/>
      <c r="R1979" s="8"/>
      <c r="S1979" s="8"/>
      <c r="T1979" s="8"/>
      <c r="U1979" s="8"/>
      <c r="V1979" s="8"/>
      <c r="W1979" s="34"/>
      <c r="X1979" s="8"/>
      <c r="Y1979" s="8"/>
    </row>
    <row r="1980" spans="1:25" x14ac:dyDescent="0.25">
      <c r="A1980" s="8"/>
      <c r="B1980" s="8"/>
      <c r="C1980" s="8"/>
      <c r="D1980" s="8"/>
      <c r="E1980" s="29">
        <v>9190130</v>
      </c>
      <c r="F1980" s="30" t="s">
        <v>1877</v>
      </c>
      <c r="G1980" s="8"/>
      <c r="H1980" s="8"/>
      <c r="I1980" s="8"/>
      <c r="J1980" s="8"/>
      <c r="K1980" s="8"/>
      <c r="L1980" s="8"/>
      <c r="M1980" s="8"/>
      <c r="N1980" s="8"/>
      <c r="O1980" s="8"/>
      <c r="P1980" s="8"/>
      <c r="Q1980" s="8"/>
      <c r="R1980" s="8"/>
      <c r="S1980" s="8"/>
      <c r="T1980" s="8"/>
      <c r="U1980" s="8"/>
      <c r="V1980" s="8"/>
      <c r="W1980" s="34"/>
      <c r="X1980" s="8"/>
      <c r="Y1980" s="8"/>
    </row>
    <row r="1981" spans="1:25" x14ac:dyDescent="0.25">
      <c r="A1981" s="8"/>
      <c r="B1981" s="8"/>
      <c r="C1981" s="8"/>
      <c r="D1981" s="8"/>
      <c r="E1981" s="29">
        <v>9190131</v>
      </c>
      <c r="F1981" s="30" t="s">
        <v>1878</v>
      </c>
      <c r="G1981" s="8"/>
      <c r="H1981" s="8"/>
      <c r="I1981" s="8"/>
      <c r="J1981" s="8"/>
      <c r="K1981" s="8"/>
      <c r="L1981" s="8"/>
      <c r="M1981" s="8"/>
      <c r="N1981" s="8"/>
      <c r="O1981" s="8"/>
      <c r="P1981" s="8"/>
      <c r="Q1981" s="8"/>
      <c r="R1981" s="8"/>
      <c r="S1981" s="8"/>
      <c r="T1981" s="8"/>
      <c r="U1981" s="8"/>
      <c r="V1981" s="8"/>
      <c r="W1981" s="34"/>
      <c r="X1981" s="8"/>
      <c r="Y1981" s="8"/>
    </row>
    <row r="1982" spans="1:25" x14ac:dyDescent="0.25">
      <c r="A1982" s="8"/>
      <c r="B1982" s="8"/>
      <c r="C1982" s="8"/>
      <c r="D1982" s="8"/>
      <c r="E1982" s="29">
        <v>9190132</v>
      </c>
      <c r="F1982" s="30" t="s">
        <v>1879</v>
      </c>
      <c r="G1982" s="8"/>
      <c r="H1982" s="8"/>
      <c r="I1982" s="8"/>
      <c r="J1982" s="8"/>
      <c r="K1982" s="8"/>
      <c r="L1982" s="8"/>
      <c r="M1982" s="8"/>
      <c r="N1982" s="8"/>
      <c r="O1982" s="8"/>
      <c r="P1982" s="8"/>
      <c r="Q1982" s="8"/>
      <c r="R1982" s="8"/>
      <c r="S1982" s="8"/>
      <c r="T1982" s="8"/>
      <c r="U1982" s="8"/>
      <c r="V1982" s="8"/>
      <c r="W1982" s="34"/>
      <c r="X1982" s="8"/>
      <c r="Y1982" s="8"/>
    </row>
    <row r="1983" spans="1:25" x14ac:dyDescent="0.25">
      <c r="A1983" s="8"/>
      <c r="B1983" s="8"/>
      <c r="C1983" s="8"/>
      <c r="D1983" s="8"/>
      <c r="E1983" s="29">
        <v>9190133</v>
      </c>
      <c r="F1983" s="30" t="s">
        <v>1880</v>
      </c>
      <c r="G1983" s="8"/>
      <c r="H1983" s="8"/>
      <c r="I1983" s="8"/>
      <c r="J1983" s="8"/>
      <c r="K1983" s="8"/>
      <c r="L1983" s="8"/>
      <c r="M1983" s="8"/>
      <c r="N1983" s="8"/>
      <c r="O1983" s="8"/>
      <c r="P1983" s="8"/>
      <c r="Q1983" s="8"/>
      <c r="R1983" s="8"/>
      <c r="S1983" s="8"/>
      <c r="T1983" s="8"/>
      <c r="U1983" s="8"/>
      <c r="V1983" s="8"/>
      <c r="W1983" s="34"/>
      <c r="X1983" s="8"/>
      <c r="Y1983" s="8"/>
    </row>
    <row r="1984" spans="1:25" x14ac:dyDescent="0.25">
      <c r="A1984" s="8"/>
      <c r="B1984" s="8"/>
      <c r="C1984" s="8"/>
      <c r="D1984" s="8"/>
      <c r="E1984" s="29">
        <v>9190134</v>
      </c>
      <c r="F1984" s="30" t="s">
        <v>1881</v>
      </c>
      <c r="G1984" s="8"/>
      <c r="H1984" s="8"/>
      <c r="I1984" s="8"/>
      <c r="J1984" s="8"/>
      <c r="K1984" s="8"/>
      <c r="L1984" s="8"/>
      <c r="M1984" s="8"/>
      <c r="N1984" s="8"/>
      <c r="O1984" s="8"/>
      <c r="P1984" s="8"/>
      <c r="Q1984" s="8"/>
      <c r="R1984" s="8"/>
      <c r="S1984" s="8"/>
      <c r="T1984" s="8"/>
      <c r="U1984" s="8"/>
      <c r="V1984" s="8"/>
      <c r="W1984" s="34"/>
      <c r="X1984" s="8"/>
      <c r="Y1984" s="8"/>
    </row>
    <row r="1985" spans="1:25" x14ac:dyDescent="0.25">
      <c r="A1985" s="8"/>
      <c r="B1985" s="8"/>
      <c r="C1985" s="8"/>
      <c r="D1985" s="8"/>
      <c r="E1985" s="29">
        <v>9190135</v>
      </c>
      <c r="F1985" s="30" t="s">
        <v>1882</v>
      </c>
      <c r="G1985" s="8"/>
      <c r="H1985" s="8"/>
      <c r="I1985" s="8"/>
      <c r="J1985" s="8"/>
      <c r="K1985" s="8"/>
      <c r="L1985" s="8"/>
      <c r="M1985" s="8"/>
      <c r="N1985" s="8"/>
      <c r="O1985" s="8"/>
      <c r="P1985" s="8"/>
      <c r="Q1985" s="8"/>
      <c r="R1985" s="8"/>
      <c r="S1985" s="8"/>
      <c r="T1985" s="8"/>
      <c r="U1985" s="8"/>
      <c r="V1985" s="8"/>
      <c r="W1985" s="34"/>
      <c r="X1985" s="8"/>
      <c r="Y1985" s="8"/>
    </row>
    <row r="1986" spans="1:25" x14ac:dyDescent="0.25">
      <c r="A1986" s="8"/>
      <c r="B1986" s="8"/>
      <c r="C1986" s="8"/>
      <c r="D1986" s="8"/>
      <c r="E1986" s="29">
        <v>9190136</v>
      </c>
      <c r="F1986" s="30" t="s">
        <v>1883</v>
      </c>
      <c r="G1986" s="8"/>
      <c r="H1986" s="8"/>
      <c r="I1986" s="8"/>
      <c r="J1986" s="8"/>
      <c r="K1986" s="8"/>
      <c r="L1986" s="8"/>
      <c r="M1986" s="8"/>
      <c r="N1986" s="8"/>
      <c r="O1986" s="8"/>
      <c r="P1986" s="8"/>
      <c r="Q1986" s="8"/>
      <c r="R1986" s="8"/>
      <c r="S1986" s="8"/>
      <c r="T1986" s="8"/>
      <c r="U1986" s="8"/>
      <c r="V1986" s="8"/>
      <c r="W1986" s="34"/>
      <c r="X1986" s="8"/>
      <c r="Y1986" s="8"/>
    </row>
    <row r="1987" spans="1:25" x14ac:dyDescent="0.25">
      <c r="A1987" s="8"/>
      <c r="B1987" s="8"/>
      <c r="C1987" s="8"/>
      <c r="D1987" s="8"/>
      <c r="E1987" s="29">
        <v>9190137</v>
      </c>
      <c r="F1987" s="30" t="s">
        <v>1884</v>
      </c>
      <c r="G1987" s="8"/>
      <c r="H1987" s="8"/>
      <c r="I1987" s="8"/>
      <c r="J1987" s="8"/>
      <c r="K1987" s="8"/>
      <c r="L1987" s="8"/>
      <c r="M1987" s="8"/>
      <c r="N1987" s="8"/>
      <c r="O1987" s="8"/>
      <c r="P1987" s="8"/>
      <c r="Q1987" s="8"/>
      <c r="R1987" s="8"/>
      <c r="S1987" s="8"/>
      <c r="T1987" s="8"/>
      <c r="U1987" s="8"/>
      <c r="V1987" s="8"/>
      <c r="W1987" s="34"/>
      <c r="X1987" s="8"/>
      <c r="Y1987" s="8"/>
    </row>
    <row r="1988" spans="1:25" x14ac:dyDescent="0.25">
      <c r="A1988" s="8"/>
      <c r="B1988" s="8"/>
      <c r="C1988" s="8"/>
      <c r="D1988" s="8"/>
      <c r="E1988" s="29">
        <v>9190138</v>
      </c>
      <c r="F1988" s="30" t="s">
        <v>1885</v>
      </c>
      <c r="G1988" s="8"/>
      <c r="H1988" s="8"/>
      <c r="I1988" s="8"/>
      <c r="J1988" s="8"/>
      <c r="K1988" s="8"/>
      <c r="L1988" s="8"/>
      <c r="M1988" s="8"/>
      <c r="N1988" s="8"/>
      <c r="O1988" s="8"/>
      <c r="P1988" s="8"/>
      <c r="Q1988" s="8"/>
      <c r="R1988" s="8"/>
      <c r="S1988" s="8"/>
      <c r="T1988" s="8"/>
      <c r="U1988" s="8"/>
      <c r="V1988" s="8"/>
      <c r="W1988" s="34"/>
      <c r="X1988" s="8"/>
      <c r="Y1988" s="8"/>
    </row>
    <row r="1989" spans="1:25" x14ac:dyDescent="0.25">
      <c r="A1989" s="8"/>
      <c r="B1989" s="8"/>
      <c r="C1989" s="8"/>
      <c r="D1989" s="8"/>
      <c r="E1989" s="29">
        <v>9190139</v>
      </c>
      <c r="F1989" s="30" t="s">
        <v>1886</v>
      </c>
      <c r="G1989" s="8"/>
      <c r="H1989" s="8"/>
      <c r="I1989" s="8"/>
      <c r="J1989" s="8"/>
      <c r="K1989" s="8"/>
      <c r="L1989" s="8"/>
      <c r="M1989" s="8"/>
      <c r="N1989" s="8"/>
      <c r="O1989" s="8"/>
      <c r="P1989" s="8"/>
      <c r="Q1989" s="8"/>
      <c r="R1989" s="8"/>
      <c r="S1989" s="8"/>
      <c r="T1989" s="8"/>
      <c r="U1989" s="8"/>
      <c r="V1989" s="8"/>
      <c r="W1989" s="34"/>
      <c r="X1989" s="8"/>
      <c r="Y1989" s="8"/>
    </row>
    <row r="1990" spans="1:25" x14ac:dyDescent="0.25">
      <c r="A1990" s="8"/>
      <c r="B1990" s="8"/>
      <c r="C1990" s="8"/>
      <c r="D1990" s="8"/>
      <c r="E1990" s="29">
        <v>9190142</v>
      </c>
      <c r="F1990" s="30" t="s">
        <v>1887</v>
      </c>
      <c r="G1990" s="8"/>
      <c r="H1990" s="8"/>
      <c r="I1990" s="8"/>
      <c r="J1990" s="8"/>
      <c r="K1990" s="8"/>
      <c r="L1990" s="8"/>
      <c r="M1990" s="8"/>
      <c r="N1990" s="8"/>
      <c r="O1990" s="8"/>
      <c r="P1990" s="8"/>
      <c r="Q1990" s="8"/>
      <c r="R1990" s="8"/>
      <c r="S1990" s="8"/>
      <c r="T1990" s="8"/>
      <c r="U1990" s="8"/>
      <c r="V1990" s="8"/>
      <c r="W1990" s="34"/>
      <c r="X1990" s="8"/>
      <c r="Y1990" s="8"/>
    </row>
    <row r="1991" spans="1:25" x14ac:dyDescent="0.25">
      <c r="A1991" s="8"/>
      <c r="B1991" s="8"/>
      <c r="C1991" s="8"/>
      <c r="D1991" s="8"/>
      <c r="E1991" s="29">
        <v>9190143</v>
      </c>
      <c r="F1991" s="30" t="s">
        <v>1888</v>
      </c>
      <c r="G1991" s="8"/>
      <c r="H1991" s="8"/>
      <c r="I1991" s="8"/>
      <c r="J1991" s="8"/>
      <c r="K1991" s="8"/>
      <c r="L1991" s="8"/>
      <c r="M1991" s="8"/>
      <c r="N1991" s="8"/>
      <c r="O1991" s="8"/>
      <c r="P1991" s="8"/>
      <c r="Q1991" s="8"/>
      <c r="R1991" s="8"/>
      <c r="S1991" s="8"/>
      <c r="T1991" s="8"/>
      <c r="U1991" s="8"/>
      <c r="V1991" s="8"/>
      <c r="W1991" s="34"/>
      <c r="X1991" s="8"/>
      <c r="Y1991" s="8"/>
    </row>
    <row r="1992" spans="1:25" x14ac:dyDescent="0.25">
      <c r="A1992" s="8"/>
      <c r="B1992" s="8"/>
      <c r="C1992" s="8"/>
      <c r="D1992" s="8"/>
      <c r="E1992" s="29">
        <v>9190144</v>
      </c>
      <c r="F1992" s="30" t="s">
        <v>1889</v>
      </c>
      <c r="G1992" s="8"/>
      <c r="H1992" s="8"/>
      <c r="I1992" s="8"/>
      <c r="J1992" s="8"/>
      <c r="K1992" s="8"/>
      <c r="L1992" s="8"/>
      <c r="M1992" s="8"/>
      <c r="N1992" s="8"/>
      <c r="O1992" s="8"/>
      <c r="P1992" s="8"/>
      <c r="Q1992" s="8"/>
      <c r="R1992" s="8"/>
      <c r="S1992" s="8"/>
      <c r="T1992" s="8"/>
      <c r="U1992" s="8"/>
      <c r="V1992" s="8"/>
      <c r="W1992" s="34"/>
      <c r="X1992" s="8"/>
      <c r="Y1992" s="8"/>
    </row>
    <row r="1993" spans="1:25" x14ac:dyDescent="0.25">
      <c r="A1993" s="8"/>
      <c r="B1993" s="8"/>
      <c r="C1993" s="8"/>
      <c r="D1993" s="8"/>
      <c r="E1993" s="29">
        <v>9190145</v>
      </c>
      <c r="F1993" s="30" t="s">
        <v>1890</v>
      </c>
      <c r="G1993" s="8"/>
      <c r="H1993" s="8"/>
      <c r="I1993" s="8"/>
      <c r="J1993" s="8"/>
      <c r="K1993" s="8"/>
      <c r="L1993" s="8"/>
      <c r="M1993" s="8"/>
      <c r="N1993" s="8"/>
      <c r="O1993" s="8"/>
      <c r="P1993" s="8"/>
      <c r="Q1993" s="8"/>
      <c r="R1993" s="8"/>
      <c r="S1993" s="8"/>
      <c r="T1993" s="8"/>
      <c r="U1993" s="8"/>
      <c r="V1993" s="8"/>
      <c r="W1993" s="34"/>
      <c r="X1993" s="8"/>
      <c r="Y1993" s="8"/>
    </row>
    <row r="1994" spans="1:25" x14ac:dyDescent="0.25">
      <c r="A1994" s="8"/>
      <c r="B1994" s="8"/>
      <c r="C1994" s="8"/>
      <c r="D1994" s="8"/>
      <c r="E1994" s="29">
        <v>9190146</v>
      </c>
      <c r="F1994" s="30" t="s">
        <v>1891</v>
      </c>
      <c r="G1994" s="8"/>
      <c r="H1994" s="8"/>
      <c r="I1994" s="8"/>
      <c r="J1994" s="8"/>
      <c r="K1994" s="8"/>
      <c r="L1994" s="8"/>
      <c r="M1994" s="8"/>
      <c r="N1994" s="8"/>
      <c r="O1994" s="8"/>
      <c r="P1994" s="8"/>
      <c r="Q1994" s="8"/>
      <c r="R1994" s="8"/>
      <c r="S1994" s="8"/>
      <c r="T1994" s="8"/>
      <c r="U1994" s="8"/>
      <c r="V1994" s="8"/>
      <c r="W1994" s="34"/>
      <c r="X1994" s="8"/>
      <c r="Y1994" s="8"/>
    </row>
    <row r="1995" spans="1:25" x14ac:dyDescent="0.25">
      <c r="A1995" s="8"/>
      <c r="B1995" s="8"/>
      <c r="C1995" s="8"/>
      <c r="D1995" s="8"/>
      <c r="E1995" s="29">
        <v>9190147</v>
      </c>
      <c r="F1995" s="30" t="s">
        <v>1892</v>
      </c>
      <c r="G1995" s="8"/>
      <c r="H1995" s="8"/>
      <c r="I1995" s="8"/>
      <c r="J1995" s="8"/>
      <c r="K1995" s="8"/>
      <c r="L1995" s="8"/>
      <c r="M1995" s="8"/>
      <c r="N1995" s="8"/>
      <c r="O1995" s="8"/>
      <c r="P1995" s="8"/>
      <c r="Q1995" s="8"/>
      <c r="R1995" s="8"/>
      <c r="S1995" s="8"/>
      <c r="T1995" s="8"/>
      <c r="U1995" s="8"/>
      <c r="V1995" s="8"/>
      <c r="W1995" s="34"/>
      <c r="X1995" s="8"/>
      <c r="Y1995" s="8"/>
    </row>
    <row r="1996" spans="1:25" x14ac:dyDescent="0.25">
      <c r="A1996" s="8"/>
      <c r="B1996" s="8"/>
      <c r="C1996" s="8"/>
      <c r="D1996" s="8"/>
      <c r="E1996" s="29">
        <v>9190148</v>
      </c>
      <c r="F1996" s="30" t="s">
        <v>1893</v>
      </c>
      <c r="G1996" s="8"/>
      <c r="H1996" s="8"/>
      <c r="I1996" s="8"/>
      <c r="J1996" s="8"/>
      <c r="K1996" s="8"/>
      <c r="L1996" s="8"/>
      <c r="M1996" s="8"/>
      <c r="N1996" s="8"/>
      <c r="O1996" s="8"/>
      <c r="P1996" s="8"/>
      <c r="Q1996" s="8"/>
      <c r="R1996" s="8"/>
      <c r="S1996" s="8"/>
      <c r="T1996" s="8"/>
      <c r="U1996" s="8"/>
      <c r="V1996" s="8"/>
      <c r="W1996" s="34"/>
      <c r="X1996" s="8"/>
      <c r="Y1996" s="8"/>
    </row>
    <row r="1997" spans="1:25" x14ac:dyDescent="0.25">
      <c r="A1997" s="8"/>
      <c r="B1997" s="8"/>
      <c r="C1997" s="8"/>
      <c r="D1997" s="8"/>
      <c r="E1997" s="29">
        <v>9190172</v>
      </c>
      <c r="F1997" s="30" t="s">
        <v>1894</v>
      </c>
      <c r="G1997" s="8"/>
      <c r="H1997" s="8"/>
      <c r="I1997" s="8"/>
      <c r="J1997" s="8"/>
      <c r="K1997" s="8"/>
      <c r="L1997" s="8"/>
      <c r="M1997" s="8"/>
      <c r="N1997" s="8"/>
      <c r="O1997" s="8"/>
      <c r="P1997" s="8"/>
      <c r="Q1997" s="8"/>
      <c r="R1997" s="8"/>
      <c r="S1997" s="8"/>
      <c r="T1997" s="8"/>
      <c r="U1997" s="8"/>
      <c r="V1997" s="8"/>
      <c r="W1997" s="34"/>
      <c r="X1997" s="8"/>
      <c r="Y1997" s="8"/>
    </row>
    <row r="1998" spans="1:25" x14ac:dyDescent="0.25">
      <c r="A1998" s="8"/>
      <c r="B1998" s="8"/>
      <c r="C1998" s="8"/>
      <c r="D1998" s="8"/>
      <c r="E1998" s="29">
        <v>9190173</v>
      </c>
      <c r="F1998" s="30" t="s">
        <v>1895</v>
      </c>
      <c r="G1998" s="8"/>
      <c r="H1998" s="8"/>
      <c r="I1998" s="8"/>
      <c r="J1998" s="8"/>
      <c r="K1998" s="8"/>
      <c r="L1998" s="8"/>
      <c r="M1998" s="8"/>
      <c r="N1998" s="8"/>
      <c r="O1998" s="8"/>
      <c r="P1998" s="8"/>
      <c r="Q1998" s="8"/>
      <c r="R1998" s="8"/>
      <c r="S1998" s="8"/>
      <c r="T1998" s="8"/>
      <c r="U1998" s="8"/>
      <c r="V1998" s="8"/>
      <c r="W1998" s="34"/>
      <c r="X1998" s="8"/>
      <c r="Y1998" s="8"/>
    </row>
    <row r="1999" spans="1:25" x14ac:dyDescent="0.25">
      <c r="A1999" s="8"/>
      <c r="B1999" s="8"/>
      <c r="C1999" s="8"/>
      <c r="D1999" s="8"/>
      <c r="E1999" s="29">
        <v>9190174</v>
      </c>
      <c r="F1999" s="30" t="s">
        <v>1896</v>
      </c>
      <c r="G1999" s="8"/>
      <c r="H1999" s="8"/>
      <c r="I1999" s="8"/>
      <c r="J1999" s="8"/>
      <c r="K1999" s="8"/>
      <c r="L1999" s="8"/>
      <c r="M1999" s="8"/>
      <c r="N1999" s="8"/>
      <c r="O1999" s="8"/>
      <c r="P1999" s="8"/>
      <c r="Q1999" s="8"/>
      <c r="R1999" s="8"/>
      <c r="S1999" s="8"/>
      <c r="T1999" s="8"/>
      <c r="U1999" s="8"/>
      <c r="V1999" s="8"/>
      <c r="W1999" s="34"/>
      <c r="X1999" s="8"/>
      <c r="Y1999" s="8"/>
    </row>
    <row r="2000" spans="1:25" x14ac:dyDescent="0.25">
      <c r="A2000" s="8"/>
      <c r="B2000" s="8"/>
      <c r="C2000" s="8"/>
      <c r="D2000" s="8"/>
      <c r="E2000" s="29">
        <v>9190175</v>
      </c>
      <c r="F2000" s="30" t="s">
        <v>1897</v>
      </c>
      <c r="G2000" s="8"/>
      <c r="H2000" s="8"/>
      <c r="I2000" s="8"/>
      <c r="J2000" s="8"/>
      <c r="K2000" s="8"/>
      <c r="L2000" s="8"/>
      <c r="M2000" s="8"/>
      <c r="N2000" s="8"/>
      <c r="O2000" s="8"/>
      <c r="P2000" s="8"/>
      <c r="Q2000" s="8"/>
      <c r="R2000" s="8"/>
      <c r="S2000" s="8"/>
      <c r="T2000" s="8"/>
      <c r="U2000" s="8"/>
      <c r="V2000" s="8"/>
      <c r="W2000" s="34"/>
      <c r="X2000" s="8"/>
      <c r="Y2000" s="8"/>
    </row>
    <row r="2001" spans="1:25" x14ac:dyDescent="0.25">
      <c r="A2001" s="8"/>
      <c r="B2001" s="8"/>
      <c r="C2001" s="8"/>
      <c r="D2001" s="8"/>
      <c r="E2001" s="29">
        <v>9190176</v>
      </c>
      <c r="F2001" s="30" t="s">
        <v>1898</v>
      </c>
      <c r="G2001" s="8"/>
      <c r="H2001" s="8"/>
      <c r="I2001" s="8"/>
      <c r="J2001" s="8"/>
      <c r="K2001" s="8"/>
      <c r="L2001" s="8"/>
      <c r="M2001" s="8"/>
      <c r="N2001" s="8"/>
      <c r="O2001" s="8"/>
      <c r="P2001" s="8"/>
      <c r="Q2001" s="8"/>
      <c r="R2001" s="8"/>
      <c r="S2001" s="8"/>
      <c r="T2001" s="8"/>
      <c r="U2001" s="8"/>
      <c r="V2001" s="8"/>
      <c r="W2001" s="34"/>
      <c r="X2001" s="8"/>
      <c r="Y2001" s="8"/>
    </row>
    <row r="2002" spans="1:25" x14ac:dyDescent="0.25">
      <c r="A2002" s="8"/>
      <c r="B2002" s="8"/>
      <c r="C2002" s="8"/>
      <c r="D2002" s="8"/>
      <c r="E2002" s="29">
        <v>9190177</v>
      </c>
      <c r="F2002" s="30" t="s">
        <v>1899</v>
      </c>
      <c r="G2002" s="8"/>
      <c r="H2002" s="8"/>
      <c r="I2002" s="8"/>
      <c r="J2002" s="8"/>
      <c r="K2002" s="8"/>
      <c r="L2002" s="8"/>
      <c r="M2002" s="8"/>
      <c r="N2002" s="8"/>
      <c r="O2002" s="8"/>
      <c r="P2002" s="8"/>
      <c r="Q2002" s="8"/>
      <c r="R2002" s="8"/>
      <c r="S2002" s="8"/>
      <c r="T2002" s="8"/>
      <c r="U2002" s="8"/>
      <c r="V2002" s="8"/>
      <c r="W2002" s="34"/>
      <c r="X2002" s="8"/>
      <c r="Y2002" s="8"/>
    </row>
    <row r="2003" spans="1:25" x14ac:dyDescent="0.25">
      <c r="A2003" s="8"/>
      <c r="B2003" s="8"/>
      <c r="C2003" s="8"/>
      <c r="D2003" s="8"/>
      <c r="E2003" s="29">
        <v>9190178</v>
      </c>
      <c r="F2003" s="30" t="s">
        <v>383</v>
      </c>
      <c r="G2003" s="8"/>
      <c r="H2003" s="8"/>
      <c r="I2003" s="8"/>
      <c r="J2003" s="8"/>
      <c r="K2003" s="8"/>
      <c r="L2003" s="8"/>
      <c r="M2003" s="8"/>
      <c r="N2003" s="8"/>
      <c r="O2003" s="8"/>
      <c r="P2003" s="8"/>
      <c r="Q2003" s="8"/>
      <c r="R2003" s="8"/>
      <c r="S2003" s="8"/>
      <c r="T2003" s="8"/>
      <c r="U2003" s="8"/>
      <c r="V2003" s="8"/>
      <c r="W2003" s="34"/>
      <c r="X2003" s="8"/>
      <c r="Y2003" s="8"/>
    </row>
    <row r="2004" spans="1:25" x14ac:dyDescent="0.25">
      <c r="A2004" s="8"/>
      <c r="B2004" s="8"/>
      <c r="C2004" s="8"/>
      <c r="D2004" s="8"/>
      <c r="E2004" s="29">
        <v>9190179</v>
      </c>
      <c r="F2004" s="30" t="s">
        <v>1900</v>
      </c>
      <c r="G2004" s="8"/>
      <c r="H2004" s="8"/>
      <c r="I2004" s="8"/>
      <c r="J2004" s="8"/>
      <c r="K2004" s="8"/>
      <c r="L2004" s="8"/>
      <c r="M2004" s="8"/>
      <c r="N2004" s="8"/>
      <c r="O2004" s="8"/>
      <c r="P2004" s="8"/>
      <c r="Q2004" s="8"/>
      <c r="R2004" s="8"/>
      <c r="S2004" s="8"/>
      <c r="T2004" s="8"/>
      <c r="U2004" s="8"/>
      <c r="V2004" s="8"/>
      <c r="W2004" s="34"/>
      <c r="X2004" s="8"/>
      <c r="Y2004" s="8"/>
    </row>
    <row r="2005" spans="1:25" x14ac:dyDescent="0.25">
      <c r="A2005" s="8"/>
      <c r="B2005" s="8"/>
      <c r="C2005" s="8"/>
      <c r="D2005" s="8"/>
      <c r="E2005" s="29">
        <v>9190180</v>
      </c>
      <c r="F2005" s="30" t="s">
        <v>1901</v>
      </c>
      <c r="G2005" s="8"/>
      <c r="H2005" s="8"/>
      <c r="I2005" s="8"/>
      <c r="J2005" s="8"/>
      <c r="K2005" s="8"/>
      <c r="L2005" s="8"/>
      <c r="M2005" s="8"/>
      <c r="N2005" s="8"/>
      <c r="O2005" s="8"/>
      <c r="P2005" s="8"/>
      <c r="Q2005" s="8"/>
      <c r="R2005" s="8"/>
      <c r="S2005" s="8"/>
      <c r="T2005" s="8"/>
      <c r="U2005" s="8"/>
      <c r="V2005" s="8"/>
      <c r="W2005" s="34"/>
      <c r="X2005" s="8"/>
      <c r="Y2005" s="8"/>
    </row>
    <row r="2006" spans="1:25" x14ac:dyDescent="0.25">
      <c r="A2006" s="8"/>
      <c r="B2006" s="8"/>
      <c r="C2006" s="8"/>
      <c r="D2006" s="8"/>
      <c r="E2006" s="29">
        <v>9190181</v>
      </c>
      <c r="F2006" s="30" t="s">
        <v>1902</v>
      </c>
      <c r="G2006" s="8"/>
      <c r="H2006" s="8"/>
      <c r="I2006" s="8"/>
      <c r="J2006" s="8"/>
      <c r="K2006" s="8"/>
      <c r="L2006" s="8"/>
      <c r="M2006" s="8"/>
      <c r="N2006" s="8"/>
      <c r="O2006" s="8"/>
      <c r="P2006" s="8"/>
      <c r="Q2006" s="8"/>
      <c r="R2006" s="8"/>
      <c r="S2006" s="8"/>
      <c r="T2006" s="8"/>
      <c r="U2006" s="8"/>
      <c r="V2006" s="8"/>
      <c r="W2006" s="34"/>
      <c r="X2006" s="8"/>
      <c r="Y2006" s="8"/>
    </row>
    <row r="2007" spans="1:25" x14ac:dyDescent="0.25">
      <c r="A2007" s="8"/>
      <c r="B2007" s="8"/>
      <c r="C2007" s="8"/>
      <c r="D2007" s="8"/>
      <c r="E2007" s="29">
        <v>9190182</v>
      </c>
      <c r="F2007" s="30" t="s">
        <v>1903</v>
      </c>
      <c r="G2007" s="8"/>
      <c r="H2007" s="8"/>
      <c r="I2007" s="8"/>
      <c r="J2007" s="8"/>
      <c r="K2007" s="8"/>
      <c r="L2007" s="8"/>
      <c r="M2007" s="8"/>
      <c r="N2007" s="8"/>
      <c r="O2007" s="8"/>
      <c r="P2007" s="8"/>
      <c r="Q2007" s="8"/>
      <c r="R2007" s="8"/>
      <c r="S2007" s="8"/>
      <c r="T2007" s="8"/>
      <c r="U2007" s="8"/>
      <c r="V2007" s="8"/>
      <c r="W2007" s="34"/>
      <c r="X2007" s="8"/>
      <c r="Y2007" s="8"/>
    </row>
    <row r="2008" spans="1:25" x14ac:dyDescent="0.25">
      <c r="A2008" s="8"/>
      <c r="B2008" s="8"/>
      <c r="C2008" s="8"/>
      <c r="D2008" s="8"/>
      <c r="E2008" s="29">
        <v>9190189</v>
      </c>
      <c r="F2008" s="30" t="s">
        <v>1904</v>
      </c>
      <c r="G2008" s="8"/>
      <c r="H2008" s="8"/>
      <c r="I2008" s="8"/>
      <c r="J2008" s="8"/>
      <c r="K2008" s="8"/>
      <c r="L2008" s="8"/>
      <c r="M2008" s="8"/>
      <c r="N2008" s="8"/>
      <c r="O2008" s="8"/>
      <c r="P2008" s="8"/>
      <c r="Q2008" s="8"/>
      <c r="R2008" s="8"/>
      <c r="S2008" s="8"/>
      <c r="T2008" s="8"/>
      <c r="U2008" s="8"/>
      <c r="V2008" s="8"/>
      <c r="W2008" s="34"/>
      <c r="X2008" s="8"/>
      <c r="Y2008" s="8"/>
    </row>
    <row r="2009" spans="1:25" x14ac:dyDescent="0.25">
      <c r="A2009" s="8"/>
      <c r="B2009" s="8"/>
      <c r="C2009" s="8"/>
      <c r="D2009" s="8"/>
      <c r="E2009" s="29">
        <v>9190190</v>
      </c>
      <c r="F2009" s="30" t="s">
        <v>1905</v>
      </c>
      <c r="G2009" s="8"/>
      <c r="H2009" s="8"/>
      <c r="I2009" s="8"/>
      <c r="J2009" s="8"/>
      <c r="K2009" s="8"/>
      <c r="L2009" s="8"/>
      <c r="M2009" s="8"/>
      <c r="N2009" s="8"/>
      <c r="O2009" s="8"/>
      <c r="P2009" s="8"/>
      <c r="Q2009" s="8"/>
      <c r="R2009" s="8"/>
      <c r="S2009" s="8"/>
      <c r="T2009" s="8"/>
      <c r="U2009" s="8"/>
      <c r="V2009" s="8"/>
      <c r="W2009" s="34"/>
      <c r="X2009" s="8"/>
      <c r="Y2009" s="8"/>
    </row>
    <row r="2010" spans="1:25" x14ac:dyDescent="0.25">
      <c r="A2010" s="8"/>
      <c r="B2010" s="8"/>
      <c r="C2010" s="8"/>
      <c r="D2010" s="8"/>
      <c r="E2010" s="29">
        <v>9190191</v>
      </c>
      <c r="F2010" s="30" t="s">
        <v>1906</v>
      </c>
      <c r="G2010" s="8"/>
      <c r="H2010" s="8"/>
      <c r="I2010" s="8"/>
      <c r="J2010" s="8"/>
      <c r="K2010" s="8"/>
      <c r="L2010" s="8"/>
      <c r="M2010" s="8"/>
      <c r="N2010" s="8"/>
      <c r="O2010" s="8"/>
      <c r="P2010" s="8"/>
      <c r="Q2010" s="8"/>
      <c r="R2010" s="8"/>
      <c r="S2010" s="8"/>
      <c r="T2010" s="8"/>
      <c r="U2010" s="8"/>
      <c r="V2010" s="8"/>
      <c r="W2010" s="34"/>
      <c r="X2010" s="8"/>
      <c r="Y2010" s="8"/>
    </row>
    <row r="2011" spans="1:25" x14ac:dyDescent="0.25">
      <c r="A2011" s="8"/>
      <c r="B2011" s="8"/>
      <c r="C2011" s="8"/>
      <c r="D2011" s="8"/>
      <c r="E2011" s="29">
        <v>9190192</v>
      </c>
      <c r="F2011" s="30" t="s">
        <v>1871</v>
      </c>
      <c r="G2011" s="8"/>
      <c r="H2011" s="8"/>
      <c r="I2011" s="8"/>
      <c r="J2011" s="8"/>
      <c r="K2011" s="8"/>
      <c r="L2011" s="8"/>
      <c r="M2011" s="8"/>
      <c r="N2011" s="8"/>
      <c r="O2011" s="8"/>
      <c r="P2011" s="8"/>
      <c r="Q2011" s="8"/>
      <c r="R2011" s="8"/>
      <c r="S2011" s="8"/>
      <c r="T2011" s="8"/>
      <c r="U2011" s="8"/>
      <c r="V2011" s="8"/>
      <c r="W2011" s="34"/>
      <c r="X2011" s="8"/>
      <c r="Y2011" s="8"/>
    </row>
    <row r="2012" spans="1:25" x14ac:dyDescent="0.25">
      <c r="A2012" s="8"/>
      <c r="B2012" s="8"/>
      <c r="C2012" s="8"/>
      <c r="D2012" s="8"/>
      <c r="E2012" s="29">
        <v>9190193</v>
      </c>
      <c r="F2012" s="30" t="s">
        <v>1907</v>
      </c>
      <c r="G2012" s="8"/>
      <c r="H2012" s="8"/>
      <c r="I2012" s="8"/>
      <c r="J2012" s="8"/>
      <c r="K2012" s="8"/>
      <c r="L2012" s="8"/>
      <c r="M2012" s="8"/>
      <c r="N2012" s="8"/>
      <c r="O2012" s="8"/>
      <c r="P2012" s="8"/>
      <c r="Q2012" s="8"/>
      <c r="R2012" s="8"/>
      <c r="S2012" s="8"/>
      <c r="T2012" s="8"/>
      <c r="U2012" s="8"/>
      <c r="V2012" s="8"/>
      <c r="W2012" s="34"/>
      <c r="X2012" s="8"/>
      <c r="Y2012" s="8"/>
    </row>
    <row r="2013" spans="1:25" x14ac:dyDescent="0.25">
      <c r="A2013" s="8"/>
      <c r="B2013" s="8"/>
      <c r="C2013" s="8"/>
      <c r="D2013" s="8"/>
      <c r="E2013" s="29">
        <v>9190194</v>
      </c>
      <c r="F2013" s="30" t="s">
        <v>1908</v>
      </c>
      <c r="G2013" s="8"/>
      <c r="H2013" s="8"/>
      <c r="I2013" s="8"/>
      <c r="J2013" s="8"/>
      <c r="K2013" s="8"/>
      <c r="L2013" s="8"/>
      <c r="M2013" s="8"/>
      <c r="N2013" s="8"/>
      <c r="O2013" s="8"/>
      <c r="P2013" s="8"/>
      <c r="Q2013" s="8"/>
      <c r="R2013" s="8"/>
      <c r="S2013" s="8"/>
      <c r="T2013" s="8"/>
      <c r="U2013" s="8"/>
      <c r="V2013" s="8"/>
      <c r="W2013" s="34"/>
      <c r="X2013" s="8"/>
      <c r="Y2013" s="8"/>
    </row>
    <row r="2014" spans="1:25" x14ac:dyDescent="0.25">
      <c r="A2014" s="8"/>
      <c r="B2014" s="8"/>
      <c r="C2014" s="8"/>
      <c r="D2014" s="8"/>
      <c r="E2014" s="29">
        <v>9190195</v>
      </c>
      <c r="F2014" s="30" t="s">
        <v>1909</v>
      </c>
      <c r="G2014" s="8"/>
      <c r="H2014" s="8"/>
      <c r="I2014" s="8"/>
      <c r="J2014" s="8"/>
      <c r="K2014" s="8"/>
      <c r="L2014" s="8"/>
      <c r="M2014" s="8"/>
      <c r="N2014" s="8"/>
      <c r="O2014" s="8"/>
      <c r="P2014" s="8"/>
      <c r="Q2014" s="8"/>
      <c r="R2014" s="8"/>
      <c r="S2014" s="8"/>
      <c r="T2014" s="8"/>
      <c r="U2014" s="8"/>
      <c r="V2014" s="8"/>
      <c r="W2014" s="34"/>
      <c r="X2014" s="8"/>
      <c r="Y2014" s="8"/>
    </row>
    <row r="2015" spans="1:25" x14ac:dyDescent="0.25">
      <c r="A2015" s="8"/>
      <c r="B2015" s="8"/>
      <c r="C2015" s="8"/>
      <c r="D2015" s="8"/>
      <c r="E2015" s="29">
        <v>9190198</v>
      </c>
      <c r="F2015" s="30" t="s">
        <v>1910</v>
      </c>
      <c r="G2015" s="8"/>
      <c r="H2015" s="8"/>
      <c r="I2015" s="8"/>
      <c r="J2015" s="8"/>
      <c r="K2015" s="8"/>
      <c r="L2015" s="8"/>
      <c r="M2015" s="8"/>
      <c r="N2015" s="8"/>
      <c r="O2015" s="8"/>
      <c r="P2015" s="8"/>
      <c r="Q2015" s="8"/>
      <c r="R2015" s="8"/>
      <c r="S2015" s="8"/>
      <c r="T2015" s="8"/>
      <c r="U2015" s="8"/>
      <c r="V2015" s="8"/>
      <c r="W2015" s="34"/>
      <c r="X2015" s="8"/>
      <c r="Y2015" s="8"/>
    </row>
    <row r="2016" spans="1:25" x14ac:dyDescent="0.25">
      <c r="A2016" s="8"/>
      <c r="B2016" s="8"/>
      <c r="C2016" s="8"/>
      <c r="D2016" s="8"/>
      <c r="E2016" s="29">
        <v>9190200</v>
      </c>
      <c r="F2016" s="30" t="s">
        <v>1911</v>
      </c>
      <c r="G2016" s="8"/>
      <c r="H2016" s="8"/>
      <c r="I2016" s="8"/>
      <c r="J2016" s="8"/>
      <c r="K2016" s="8"/>
      <c r="L2016" s="8"/>
      <c r="M2016" s="8"/>
      <c r="N2016" s="8"/>
      <c r="O2016" s="8"/>
      <c r="P2016" s="8"/>
      <c r="Q2016" s="8"/>
      <c r="R2016" s="8"/>
      <c r="S2016" s="8"/>
      <c r="T2016" s="8"/>
      <c r="U2016" s="8"/>
      <c r="V2016" s="8"/>
      <c r="W2016" s="34"/>
      <c r="X2016" s="8"/>
      <c r="Y2016" s="8"/>
    </row>
    <row r="2017" spans="1:25" x14ac:dyDescent="0.25">
      <c r="A2017" s="8"/>
      <c r="B2017" s="8"/>
      <c r="C2017" s="8"/>
      <c r="D2017" s="8"/>
      <c r="E2017" s="29">
        <v>9190201</v>
      </c>
      <c r="F2017" s="30" t="s">
        <v>1912</v>
      </c>
      <c r="G2017" s="8"/>
      <c r="H2017" s="8"/>
      <c r="I2017" s="8"/>
      <c r="J2017" s="8"/>
      <c r="K2017" s="8"/>
      <c r="L2017" s="8"/>
      <c r="M2017" s="8"/>
      <c r="N2017" s="8"/>
      <c r="O2017" s="8"/>
      <c r="P2017" s="8"/>
      <c r="Q2017" s="8"/>
      <c r="R2017" s="8"/>
      <c r="S2017" s="8"/>
      <c r="T2017" s="8"/>
      <c r="U2017" s="8"/>
      <c r="V2017" s="8"/>
      <c r="W2017" s="34"/>
      <c r="X2017" s="8"/>
      <c r="Y2017" s="8"/>
    </row>
    <row r="2018" spans="1:25" x14ac:dyDescent="0.25">
      <c r="A2018" s="8"/>
      <c r="B2018" s="8"/>
      <c r="C2018" s="8"/>
      <c r="D2018" s="8"/>
      <c r="E2018" s="29">
        <v>9190901</v>
      </c>
      <c r="F2018" s="30" t="s">
        <v>1913</v>
      </c>
      <c r="G2018" s="8"/>
      <c r="H2018" s="8"/>
      <c r="I2018" s="8"/>
      <c r="J2018" s="8"/>
      <c r="K2018" s="8"/>
      <c r="L2018" s="8"/>
      <c r="M2018" s="8"/>
      <c r="N2018" s="8"/>
      <c r="O2018" s="8"/>
      <c r="P2018" s="8"/>
      <c r="Q2018" s="8"/>
      <c r="R2018" s="8"/>
      <c r="S2018" s="8"/>
      <c r="T2018" s="8"/>
      <c r="U2018" s="8"/>
      <c r="V2018" s="8"/>
      <c r="W2018" s="34"/>
      <c r="X2018" s="8"/>
      <c r="Y2018" s="8"/>
    </row>
    <row r="2019" spans="1:25" x14ac:dyDescent="0.25">
      <c r="A2019" s="8"/>
      <c r="B2019" s="8"/>
      <c r="C2019" s="8"/>
      <c r="D2019" s="8"/>
      <c r="E2019" s="29">
        <v>9190902</v>
      </c>
      <c r="F2019" s="30" t="s">
        <v>1914</v>
      </c>
      <c r="G2019" s="8"/>
      <c r="H2019" s="8"/>
      <c r="I2019" s="8"/>
      <c r="J2019" s="8"/>
      <c r="K2019" s="8"/>
      <c r="L2019" s="8"/>
      <c r="M2019" s="8"/>
      <c r="N2019" s="8"/>
      <c r="O2019" s="8"/>
      <c r="P2019" s="8"/>
      <c r="Q2019" s="8"/>
      <c r="R2019" s="8"/>
      <c r="S2019" s="8"/>
      <c r="T2019" s="8"/>
      <c r="U2019" s="8"/>
      <c r="V2019" s="8"/>
      <c r="W2019" s="34"/>
      <c r="X2019" s="8"/>
      <c r="Y2019" s="8"/>
    </row>
    <row r="2020" spans="1:25" x14ac:dyDescent="0.25">
      <c r="A2020" s="8"/>
      <c r="B2020" s="8"/>
      <c r="C2020" s="8"/>
      <c r="D2020" s="8"/>
      <c r="E2020" s="29">
        <v>9190903</v>
      </c>
      <c r="F2020" s="30" t="s">
        <v>1915</v>
      </c>
      <c r="G2020" s="8"/>
      <c r="H2020" s="8"/>
      <c r="I2020" s="8"/>
      <c r="J2020" s="8"/>
      <c r="K2020" s="8"/>
      <c r="L2020" s="8"/>
      <c r="M2020" s="8"/>
      <c r="N2020" s="8"/>
      <c r="O2020" s="8"/>
      <c r="P2020" s="8"/>
      <c r="Q2020" s="8"/>
      <c r="R2020" s="8"/>
      <c r="S2020" s="8"/>
      <c r="T2020" s="8"/>
      <c r="U2020" s="8"/>
      <c r="V2020" s="8"/>
      <c r="W2020" s="34"/>
      <c r="X2020" s="8"/>
      <c r="Y2020" s="8"/>
    </row>
    <row r="2021" spans="1:25" x14ac:dyDescent="0.25">
      <c r="A2021" s="8"/>
      <c r="B2021" s="8"/>
      <c r="C2021" s="8"/>
      <c r="D2021" s="8"/>
      <c r="E2021" s="29">
        <v>9190904</v>
      </c>
      <c r="F2021" s="30" t="s">
        <v>1916</v>
      </c>
      <c r="G2021" s="8"/>
      <c r="H2021" s="8"/>
      <c r="I2021" s="8"/>
      <c r="J2021" s="8"/>
      <c r="K2021" s="8"/>
      <c r="L2021" s="8"/>
      <c r="M2021" s="8"/>
      <c r="N2021" s="8"/>
      <c r="O2021" s="8"/>
      <c r="P2021" s="8"/>
      <c r="Q2021" s="8"/>
      <c r="R2021" s="8"/>
      <c r="S2021" s="8"/>
      <c r="T2021" s="8"/>
      <c r="U2021" s="8"/>
      <c r="V2021" s="8"/>
      <c r="W2021" s="34"/>
      <c r="X2021" s="8"/>
      <c r="Y2021" s="8"/>
    </row>
    <row r="2022" spans="1:25" x14ac:dyDescent="0.25">
      <c r="A2022" s="8"/>
      <c r="B2022" s="8"/>
      <c r="C2022" s="8"/>
      <c r="D2022" s="8"/>
      <c r="E2022" s="29">
        <v>9190905</v>
      </c>
      <c r="F2022" s="30" t="s">
        <v>1917</v>
      </c>
      <c r="G2022" s="8"/>
      <c r="H2022" s="8"/>
      <c r="I2022" s="8"/>
      <c r="J2022" s="8"/>
      <c r="K2022" s="8"/>
      <c r="L2022" s="8"/>
      <c r="M2022" s="8"/>
      <c r="N2022" s="8"/>
      <c r="O2022" s="8"/>
      <c r="P2022" s="8"/>
      <c r="Q2022" s="8"/>
      <c r="R2022" s="8"/>
      <c r="S2022" s="8"/>
      <c r="T2022" s="8"/>
      <c r="U2022" s="8"/>
      <c r="V2022" s="8"/>
      <c r="W2022" s="34"/>
      <c r="X2022" s="8"/>
      <c r="Y2022" s="8"/>
    </row>
    <row r="2023" spans="1:25" x14ac:dyDescent="0.25">
      <c r="A2023" s="8"/>
      <c r="B2023" s="8"/>
      <c r="C2023" s="8"/>
      <c r="D2023" s="8"/>
      <c r="E2023" s="29">
        <v>9190906</v>
      </c>
      <c r="F2023" s="30" t="s">
        <v>1918</v>
      </c>
      <c r="G2023" s="8"/>
      <c r="H2023" s="8"/>
      <c r="I2023" s="8"/>
      <c r="J2023" s="8"/>
      <c r="K2023" s="8"/>
      <c r="L2023" s="8"/>
      <c r="M2023" s="8"/>
      <c r="N2023" s="8"/>
      <c r="O2023" s="8"/>
      <c r="P2023" s="8"/>
      <c r="Q2023" s="8"/>
      <c r="R2023" s="8"/>
      <c r="S2023" s="8"/>
      <c r="T2023" s="8"/>
      <c r="U2023" s="8"/>
      <c r="V2023" s="8"/>
      <c r="W2023" s="34"/>
      <c r="X2023" s="8"/>
      <c r="Y2023" s="8"/>
    </row>
    <row r="2024" spans="1:25" x14ac:dyDescent="0.25">
      <c r="A2024" s="8"/>
      <c r="B2024" s="8"/>
      <c r="C2024" s="8"/>
      <c r="D2024" s="8"/>
      <c r="E2024" s="29">
        <v>9190907</v>
      </c>
      <c r="F2024" s="30" t="s">
        <v>1919</v>
      </c>
      <c r="G2024" s="8"/>
      <c r="H2024" s="8"/>
      <c r="I2024" s="8"/>
      <c r="J2024" s="8"/>
      <c r="K2024" s="8"/>
      <c r="L2024" s="8"/>
      <c r="M2024" s="8"/>
      <c r="N2024" s="8"/>
      <c r="O2024" s="8"/>
      <c r="P2024" s="8"/>
      <c r="Q2024" s="8"/>
      <c r="R2024" s="8"/>
      <c r="S2024" s="8"/>
      <c r="T2024" s="8"/>
      <c r="U2024" s="8"/>
      <c r="V2024" s="8"/>
      <c r="W2024" s="34"/>
      <c r="X2024" s="8"/>
      <c r="Y2024" s="8"/>
    </row>
    <row r="2025" spans="1:25" x14ac:dyDescent="0.25">
      <c r="A2025" s="8"/>
      <c r="B2025" s="8"/>
      <c r="C2025" s="8"/>
      <c r="D2025" s="8"/>
      <c r="E2025" s="29">
        <v>9400111</v>
      </c>
      <c r="F2025" s="30" t="s">
        <v>1920</v>
      </c>
      <c r="G2025" s="8"/>
      <c r="H2025" s="8"/>
      <c r="I2025" s="8"/>
      <c r="J2025" s="8"/>
      <c r="K2025" s="8"/>
      <c r="L2025" s="8"/>
      <c r="M2025" s="8"/>
      <c r="N2025" s="8"/>
      <c r="O2025" s="8"/>
      <c r="P2025" s="8"/>
      <c r="Q2025" s="8"/>
      <c r="R2025" s="8"/>
      <c r="S2025" s="8"/>
      <c r="T2025" s="8"/>
      <c r="U2025" s="8"/>
      <c r="V2025" s="8"/>
      <c r="W2025" s="34"/>
      <c r="X2025" s="8"/>
      <c r="Y2025" s="8"/>
    </row>
    <row r="2026" spans="1:25" x14ac:dyDescent="0.25">
      <c r="A2026" s="8"/>
      <c r="B2026" s="8"/>
      <c r="C2026" s="8"/>
      <c r="D2026" s="8"/>
      <c r="E2026" s="29">
        <v>9400121</v>
      </c>
      <c r="F2026" s="30" t="s">
        <v>1921</v>
      </c>
      <c r="G2026" s="8"/>
      <c r="H2026" s="8"/>
      <c r="I2026" s="8"/>
      <c r="J2026" s="8"/>
      <c r="K2026" s="8"/>
      <c r="L2026" s="8"/>
      <c r="M2026" s="8"/>
      <c r="N2026" s="8"/>
      <c r="O2026" s="8"/>
      <c r="P2026" s="8"/>
      <c r="Q2026" s="8"/>
      <c r="R2026" s="8"/>
      <c r="S2026" s="8"/>
      <c r="T2026" s="8"/>
      <c r="U2026" s="8"/>
      <c r="V2026" s="8"/>
      <c r="W2026" s="34"/>
      <c r="X2026" s="8"/>
      <c r="Y2026" s="8"/>
    </row>
    <row r="2027" spans="1:25" x14ac:dyDescent="0.25">
      <c r="A2027" s="8"/>
      <c r="B2027" s="8"/>
      <c r="C2027" s="8"/>
      <c r="D2027" s="8"/>
      <c r="E2027" s="29">
        <v>9400123</v>
      </c>
      <c r="F2027" s="30" t="s">
        <v>1922</v>
      </c>
      <c r="G2027" s="8"/>
      <c r="H2027" s="8"/>
      <c r="I2027" s="8"/>
      <c r="J2027" s="8"/>
      <c r="K2027" s="8"/>
      <c r="L2027" s="8"/>
      <c r="M2027" s="8"/>
      <c r="N2027" s="8"/>
      <c r="O2027" s="8"/>
      <c r="P2027" s="8"/>
      <c r="Q2027" s="8"/>
      <c r="R2027" s="8"/>
      <c r="S2027" s="8"/>
      <c r="T2027" s="8"/>
      <c r="U2027" s="8"/>
      <c r="V2027" s="8"/>
      <c r="W2027" s="34"/>
      <c r="X2027" s="8"/>
      <c r="Y2027" s="8"/>
    </row>
    <row r="2028" spans="1:25" x14ac:dyDescent="0.25">
      <c r="A2028" s="8"/>
      <c r="B2028" s="8"/>
      <c r="C2028" s="8"/>
      <c r="D2028" s="8"/>
      <c r="E2028" s="29">
        <v>9400131</v>
      </c>
      <c r="F2028" s="30" t="s">
        <v>1923</v>
      </c>
      <c r="G2028" s="8"/>
      <c r="H2028" s="8"/>
      <c r="I2028" s="8"/>
      <c r="J2028" s="8"/>
      <c r="K2028" s="8"/>
      <c r="L2028" s="8"/>
      <c r="M2028" s="8"/>
      <c r="N2028" s="8"/>
      <c r="O2028" s="8"/>
      <c r="P2028" s="8"/>
      <c r="Q2028" s="8"/>
      <c r="R2028" s="8"/>
      <c r="S2028" s="8"/>
      <c r="T2028" s="8"/>
      <c r="U2028" s="8"/>
      <c r="V2028" s="8"/>
      <c r="W2028" s="34"/>
      <c r="X2028" s="8"/>
      <c r="Y2028" s="8"/>
    </row>
    <row r="2029" spans="1:25" x14ac:dyDescent="0.25">
      <c r="A2029" s="8"/>
      <c r="B2029" s="8"/>
      <c r="C2029" s="8"/>
      <c r="D2029" s="8"/>
      <c r="E2029" s="29">
        <v>9400141</v>
      </c>
      <c r="F2029" s="30" t="s">
        <v>1924</v>
      </c>
      <c r="G2029" s="8"/>
      <c r="H2029" s="8"/>
      <c r="I2029" s="8"/>
      <c r="J2029" s="8"/>
      <c r="K2029" s="8"/>
      <c r="L2029" s="8"/>
      <c r="M2029" s="8"/>
      <c r="N2029" s="8"/>
      <c r="O2029" s="8"/>
      <c r="P2029" s="8"/>
      <c r="Q2029" s="8"/>
      <c r="R2029" s="8"/>
      <c r="S2029" s="8"/>
      <c r="T2029" s="8"/>
      <c r="U2029" s="8"/>
      <c r="V2029" s="8"/>
      <c r="W2029" s="34"/>
      <c r="X2029" s="8"/>
      <c r="Y2029" s="8"/>
    </row>
    <row r="2030" spans="1:25" x14ac:dyDescent="0.25">
      <c r="A2030" s="8"/>
      <c r="B2030" s="8"/>
      <c r="C2030" s="8"/>
      <c r="D2030" s="8"/>
      <c r="E2030" s="29">
        <v>9400151</v>
      </c>
      <c r="F2030" s="30" t="s">
        <v>1925</v>
      </c>
      <c r="G2030" s="8"/>
      <c r="H2030" s="8"/>
      <c r="I2030" s="8"/>
      <c r="J2030" s="8"/>
      <c r="K2030" s="8"/>
      <c r="L2030" s="8"/>
      <c r="M2030" s="8"/>
      <c r="N2030" s="8"/>
      <c r="O2030" s="8"/>
      <c r="P2030" s="8"/>
      <c r="Q2030" s="8"/>
      <c r="R2030" s="8"/>
      <c r="S2030" s="8"/>
      <c r="T2030" s="8"/>
      <c r="U2030" s="8"/>
      <c r="V2030" s="8"/>
      <c r="W2030" s="34"/>
      <c r="X2030" s="8"/>
      <c r="Y2030" s="8"/>
    </row>
    <row r="2031" spans="1:25" x14ac:dyDescent="0.25">
      <c r="A2031" s="8"/>
      <c r="B2031" s="8"/>
      <c r="C2031" s="8"/>
      <c r="D2031" s="8"/>
      <c r="E2031" s="29">
        <v>9400181</v>
      </c>
      <c r="F2031" s="30" t="s">
        <v>1926</v>
      </c>
      <c r="G2031" s="8"/>
      <c r="H2031" s="8"/>
      <c r="I2031" s="8"/>
      <c r="J2031" s="8"/>
      <c r="K2031" s="8"/>
      <c r="L2031" s="8"/>
      <c r="M2031" s="8"/>
      <c r="N2031" s="8"/>
      <c r="O2031" s="8"/>
      <c r="P2031" s="8"/>
      <c r="Q2031" s="8"/>
      <c r="R2031" s="8"/>
      <c r="S2031" s="8"/>
      <c r="T2031" s="8"/>
      <c r="U2031" s="8"/>
      <c r="V2031" s="8"/>
      <c r="W2031" s="34"/>
      <c r="X2031" s="8"/>
      <c r="Y2031" s="8"/>
    </row>
    <row r="2032" spans="1:25" x14ac:dyDescent="0.25">
      <c r="A2032" s="8"/>
      <c r="B2032" s="8"/>
      <c r="C2032" s="8"/>
      <c r="D2032" s="8"/>
      <c r="E2032" s="29">
        <v>9400196</v>
      </c>
      <c r="F2032" s="30" t="s">
        <v>1927</v>
      </c>
      <c r="G2032" s="8"/>
      <c r="H2032" s="8"/>
      <c r="I2032" s="8"/>
      <c r="J2032" s="8"/>
      <c r="K2032" s="8"/>
      <c r="L2032" s="8"/>
      <c r="M2032" s="8"/>
      <c r="N2032" s="8"/>
      <c r="O2032" s="8"/>
      <c r="P2032" s="8"/>
      <c r="Q2032" s="8"/>
      <c r="R2032" s="8"/>
      <c r="S2032" s="8"/>
      <c r="T2032" s="8"/>
      <c r="U2032" s="8"/>
      <c r="V2032" s="8"/>
      <c r="W2032" s="34"/>
      <c r="X2032" s="8"/>
      <c r="Y2032" s="8"/>
    </row>
    <row r="2033" spans="1:25" x14ac:dyDescent="0.25">
      <c r="A2033" s="8"/>
      <c r="B2033" s="8"/>
      <c r="C2033" s="8"/>
      <c r="D2033" s="8"/>
      <c r="E2033" s="29">
        <v>9400221</v>
      </c>
      <c r="F2033" s="30" t="s">
        <v>1928</v>
      </c>
      <c r="G2033" s="8"/>
      <c r="H2033" s="8"/>
      <c r="I2033" s="8"/>
      <c r="J2033" s="8"/>
      <c r="K2033" s="8"/>
      <c r="L2033" s="8"/>
      <c r="M2033" s="8"/>
      <c r="N2033" s="8"/>
      <c r="O2033" s="8"/>
      <c r="P2033" s="8"/>
      <c r="Q2033" s="8"/>
      <c r="R2033" s="8"/>
      <c r="S2033" s="8"/>
      <c r="T2033" s="8"/>
      <c r="U2033" s="8"/>
      <c r="V2033" s="8"/>
      <c r="W2033" s="34"/>
      <c r="X2033" s="8"/>
      <c r="Y2033" s="8"/>
    </row>
    <row r="2034" spans="1:25" x14ac:dyDescent="0.25">
      <c r="A2034" s="8"/>
      <c r="B2034" s="8"/>
      <c r="C2034" s="8"/>
      <c r="D2034" s="8"/>
      <c r="E2034" s="29">
        <v>9400231</v>
      </c>
      <c r="F2034" s="30" t="s">
        <v>1929</v>
      </c>
      <c r="G2034" s="8"/>
      <c r="H2034" s="8"/>
      <c r="I2034" s="8"/>
      <c r="J2034" s="8"/>
      <c r="K2034" s="8"/>
      <c r="L2034" s="8"/>
      <c r="M2034" s="8"/>
      <c r="N2034" s="8"/>
      <c r="O2034" s="8"/>
      <c r="P2034" s="8"/>
      <c r="Q2034" s="8"/>
      <c r="R2034" s="8"/>
      <c r="S2034" s="8"/>
      <c r="T2034" s="8"/>
      <c r="U2034" s="8"/>
      <c r="V2034" s="8"/>
      <c r="W2034" s="34"/>
      <c r="X2034" s="8"/>
      <c r="Y2034" s="8"/>
    </row>
    <row r="2035" spans="1:25" x14ac:dyDescent="0.25">
      <c r="A2035" s="8"/>
      <c r="B2035" s="8"/>
      <c r="C2035" s="8"/>
      <c r="D2035" s="8"/>
      <c r="E2035" s="29">
        <v>9450015</v>
      </c>
      <c r="F2035" s="30" t="s">
        <v>1930</v>
      </c>
      <c r="G2035" s="8"/>
      <c r="H2035" s="8"/>
      <c r="I2035" s="8"/>
      <c r="J2035" s="8"/>
      <c r="K2035" s="8"/>
      <c r="L2035" s="8"/>
      <c r="M2035" s="8"/>
      <c r="N2035" s="8"/>
      <c r="O2035" s="8"/>
      <c r="P2035" s="8"/>
      <c r="Q2035" s="8"/>
      <c r="R2035" s="8"/>
      <c r="S2035" s="8"/>
      <c r="T2035" s="8"/>
      <c r="U2035" s="8"/>
      <c r="V2035" s="8"/>
      <c r="W2035" s="34"/>
      <c r="X2035" s="8"/>
      <c r="Y2035" s="8"/>
    </row>
    <row r="2036" spans="1:25" x14ac:dyDescent="0.25">
      <c r="A2036" s="8"/>
      <c r="B2036" s="8"/>
      <c r="C2036" s="8"/>
      <c r="D2036" s="8"/>
      <c r="E2036" s="29">
        <v>9450113</v>
      </c>
      <c r="F2036" s="30" t="s">
        <v>1931</v>
      </c>
      <c r="G2036" s="8"/>
      <c r="H2036" s="8"/>
      <c r="I2036" s="8"/>
      <c r="J2036" s="8"/>
      <c r="K2036" s="8"/>
      <c r="L2036" s="8"/>
      <c r="M2036" s="8"/>
      <c r="N2036" s="8"/>
      <c r="O2036" s="8"/>
      <c r="P2036" s="8"/>
      <c r="Q2036" s="8"/>
      <c r="R2036" s="8"/>
      <c r="S2036" s="8"/>
      <c r="T2036" s="8"/>
      <c r="U2036" s="8"/>
      <c r="V2036" s="8"/>
      <c r="W2036" s="34"/>
      <c r="X2036" s="8"/>
      <c r="Y2036" s="8"/>
    </row>
    <row r="2037" spans="1:25" x14ac:dyDescent="0.25">
      <c r="A2037" s="8"/>
      <c r="B2037" s="8"/>
      <c r="C2037" s="8"/>
      <c r="D2037" s="8"/>
      <c r="E2037" s="29">
        <v>9450115</v>
      </c>
      <c r="F2037" s="30" t="s">
        <v>1932</v>
      </c>
      <c r="G2037" s="8"/>
      <c r="H2037" s="8"/>
      <c r="I2037" s="8"/>
      <c r="J2037" s="8"/>
      <c r="K2037" s="8"/>
      <c r="L2037" s="8"/>
      <c r="M2037" s="8"/>
      <c r="N2037" s="8"/>
      <c r="O2037" s="8"/>
      <c r="P2037" s="8"/>
      <c r="Q2037" s="8"/>
      <c r="R2037" s="8"/>
      <c r="S2037" s="8"/>
      <c r="T2037" s="8"/>
      <c r="U2037" s="8"/>
      <c r="V2037" s="8"/>
      <c r="W2037" s="34"/>
      <c r="X2037" s="8"/>
      <c r="Y2037" s="8"/>
    </row>
    <row r="2038" spans="1:25" x14ac:dyDescent="0.25">
      <c r="A2038" s="8"/>
      <c r="B2038" s="8"/>
      <c r="C2038" s="8"/>
      <c r="D2038" s="8"/>
      <c r="E2038" s="29">
        <v>9622213</v>
      </c>
      <c r="F2038" s="30" t="s">
        <v>1456</v>
      </c>
      <c r="G2038" s="8"/>
      <c r="H2038" s="8"/>
      <c r="I2038" s="8"/>
      <c r="J2038" s="8"/>
      <c r="K2038" s="8"/>
      <c r="L2038" s="8"/>
      <c r="M2038" s="8"/>
      <c r="N2038" s="8"/>
      <c r="O2038" s="8"/>
      <c r="P2038" s="8"/>
      <c r="Q2038" s="8"/>
      <c r="R2038" s="8"/>
      <c r="S2038" s="8"/>
      <c r="T2038" s="8"/>
      <c r="U2038" s="8"/>
      <c r="V2038" s="8"/>
      <c r="W2038" s="34"/>
      <c r="X2038" s="8"/>
      <c r="Y2038" s="8"/>
    </row>
    <row r="2039" spans="1:25" x14ac:dyDescent="0.25">
      <c r="A2039" s="8"/>
      <c r="B2039" s="8"/>
      <c r="C2039" s="8"/>
      <c r="D2039" s="8"/>
      <c r="E2039" s="29">
        <v>9681100</v>
      </c>
      <c r="F2039" s="30" t="s">
        <v>1933</v>
      </c>
      <c r="G2039" s="8"/>
      <c r="H2039" s="8"/>
      <c r="I2039" s="8"/>
      <c r="J2039" s="8"/>
      <c r="K2039" s="8"/>
      <c r="L2039" s="8"/>
      <c r="M2039" s="8"/>
      <c r="N2039" s="8"/>
      <c r="O2039" s="8"/>
      <c r="P2039" s="8"/>
      <c r="Q2039" s="8"/>
      <c r="R2039" s="8"/>
      <c r="S2039" s="8"/>
      <c r="T2039" s="8"/>
      <c r="U2039" s="8"/>
      <c r="V2039" s="8"/>
      <c r="W2039" s="34"/>
      <c r="X2039" s="8"/>
      <c r="Y2039" s="8"/>
    </row>
    <row r="2040" spans="1:25" x14ac:dyDescent="0.25">
      <c r="A2040" s="8"/>
      <c r="B2040" s="8"/>
      <c r="C2040" s="8"/>
      <c r="D2040" s="8"/>
      <c r="E2040" s="29">
        <v>9701100</v>
      </c>
      <c r="F2040" s="30" t="s">
        <v>1934</v>
      </c>
      <c r="G2040" s="8"/>
      <c r="H2040" s="8"/>
      <c r="I2040" s="8"/>
      <c r="J2040" s="8"/>
      <c r="K2040" s="8"/>
      <c r="L2040" s="8"/>
      <c r="M2040" s="8"/>
      <c r="N2040" s="8"/>
      <c r="O2040" s="8"/>
      <c r="P2040" s="8"/>
      <c r="Q2040" s="8"/>
      <c r="R2040" s="8"/>
      <c r="S2040" s="8"/>
      <c r="T2040" s="8"/>
      <c r="U2040" s="8"/>
      <c r="V2040" s="8"/>
      <c r="W2040" s="34"/>
      <c r="X2040" s="8"/>
      <c r="Y2040" s="8"/>
    </row>
    <row r="2041" spans="1:25" x14ac:dyDescent="0.25">
      <c r="A2041" s="8"/>
      <c r="B2041" s="8"/>
      <c r="C2041" s="8"/>
      <c r="D2041" s="8"/>
      <c r="E2041" s="29">
        <v>9701103</v>
      </c>
      <c r="F2041" s="30" t="s">
        <v>1456</v>
      </c>
      <c r="G2041" s="8"/>
      <c r="H2041" s="8"/>
      <c r="I2041" s="8"/>
      <c r="J2041" s="8"/>
      <c r="K2041" s="8"/>
      <c r="L2041" s="8"/>
      <c r="M2041" s="8"/>
      <c r="N2041" s="8"/>
      <c r="O2041" s="8"/>
      <c r="P2041" s="8"/>
      <c r="Q2041" s="8"/>
      <c r="R2041" s="8"/>
      <c r="S2041" s="8"/>
      <c r="T2041" s="8"/>
      <c r="U2041" s="8"/>
      <c r="V2041" s="8"/>
      <c r="W2041" s="34"/>
      <c r="X2041" s="8"/>
      <c r="Y2041" s="8"/>
    </row>
    <row r="2042" spans="1:25" x14ac:dyDescent="0.25">
      <c r="A2042" s="8"/>
      <c r="B2042" s="8"/>
      <c r="C2042" s="8"/>
      <c r="D2042" s="8"/>
      <c r="E2042" s="29">
        <v>9713100</v>
      </c>
      <c r="F2042" s="30" t="s">
        <v>1935</v>
      </c>
      <c r="G2042" s="8"/>
      <c r="H2042" s="8"/>
      <c r="I2042" s="8"/>
      <c r="J2042" s="8"/>
      <c r="K2042" s="8"/>
      <c r="L2042" s="8"/>
      <c r="M2042" s="8"/>
      <c r="N2042" s="8"/>
      <c r="O2042" s="8"/>
      <c r="P2042" s="8"/>
      <c r="Q2042" s="8"/>
      <c r="R2042" s="8"/>
      <c r="S2042" s="8"/>
      <c r="T2042" s="8"/>
      <c r="U2042" s="8"/>
      <c r="V2042" s="8"/>
      <c r="W2042" s="34"/>
      <c r="X2042" s="8"/>
      <c r="Y2042" s="8"/>
    </row>
    <row r="2043" spans="1:25" x14ac:dyDescent="0.25">
      <c r="A2043" s="8"/>
      <c r="B2043" s="8"/>
      <c r="C2043" s="8"/>
      <c r="D2043" s="8"/>
      <c r="E2043" s="29">
        <v>9713103</v>
      </c>
      <c r="F2043" s="30" t="s">
        <v>1456</v>
      </c>
      <c r="G2043" s="8"/>
      <c r="H2043" s="8"/>
      <c r="I2043" s="8"/>
      <c r="J2043" s="8"/>
      <c r="K2043" s="8"/>
      <c r="L2043" s="8"/>
      <c r="M2043" s="8"/>
      <c r="N2043" s="8"/>
      <c r="O2043" s="8"/>
      <c r="P2043" s="8"/>
      <c r="Q2043" s="8"/>
      <c r="R2043" s="8"/>
      <c r="S2043" s="8"/>
      <c r="T2043" s="8"/>
      <c r="U2043" s="8"/>
      <c r="V2043" s="8"/>
      <c r="W2043" s="34"/>
      <c r="X2043" s="8"/>
      <c r="Y2043" s="8"/>
    </row>
    <row r="2044" spans="1:25" x14ac:dyDescent="0.25">
      <c r="A2044" s="8"/>
      <c r="B2044" s="8"/>
      <c r="C2044" s="8"/>
      <c r="D2044" s="8"/>
      <c r="E2044" s="32" t="s">
        <v>2145</v>
      </c>
      <c r="F2044" s="32" t="s">
        <v>2146</v>
      </c>
      <c r="G2044" s="8"/>
      <c r="H2044" s="8"/>
      <c r="I2044" s="8"/>
      <c r="J2044" s="8"/>
      <c r="K2044" s="8"/>
      <c r="L2044" s="8"/>
      <c r="M2044" s="8"/>
      <c r="N2044" s="8"/>
      <c r="O2044" s="8"/>
      <c r="P2044" s="8"/>
      <c r="Q2044" s="8"/>
      <c r="R2044" s="8"/>
      <c r="S2044" s="8"/>
      <c r="T2044" s="8"/>
      <c r="U2044" s="8"/>
      <c r="V2044" s="8"/>
      <c r="W2044" s="34"/>
      <c r="X2044" s="8"/>
      <c r="Y2044" s="8"/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A_remplir</vt:lpstr>
      <vt:lpstr>DONNEES</vt:lpstr>
      <vt:lpstr>ARMEE</vt:lpstr>
      <vt:lpstr>compte</vt:lpstr>
      <vt:lpstr>DONNEES!groupe1</vt:lpstr>
      <vt:lpstr>Orga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2017-05-15T15:12:35Z</dcterms:modified>
</cp:coreProperties>
</file>