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drawings/drawing6.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325" codeName="{2109D909-C6D8-E34B-4C66-09127ED2DC46}"/>
  <workbookPr codeName="ThisWorkbook" defaultThemeVersion="124226"/>
  <mc:AlternateContent xmlns:mc="http://schemas.openxmlformats.org/markup-compatibility/2006">
    <mc:Choice Requires="x15">
      <x15ac:absPath xmlns:x15ac="http://schemas.microsoft.com/office/spreadsheetml/2010/11/ac" url="K:\00 - BUREAU\AAA - PETOULIERS\NOUVELLE GESTION DES MEMBRES DU CLUB\"/>
    </mc:Choice>
  </mc:AlternateContent>
  <xr:revisionPtr revIDLastSave="0" documentId="8_{54A5E24F-72BB-432A-AB6F-CE2A6400BE2D}" xr6:coauthVersionLast="45" xr6:coauthVersionMax="45" xr10:uidLastSave="{00000000-0000-0000-0000-000000000000}"/>
  <bookViews>
    <workbookView xWindow="19080" yWindow="-435" windowWidth="25440" windowHeight="15990" activeTab="1" xr2:uid="{00000000-000D-0000-FFFF-FFFF00000000}"/>
  </bookViews>
  <sheets>
    <sheet name="Data" sheetId="1" r:id="rId1"/>
    <sheet name="Menu" sheetId="7" r:id="rId2"/>
    <sheet name="Membres" sheetId="2" r:id="rId3"/>
    <sheet name="Inscriptions33" sheetId="10" state="hidden" r:id="rId4"/>
    <sheet name="Inscriptions" sheetId="28" r:id="rId5"/>
    <sheet name="Concours" sheetId="25" r:id="rId6"/>
    <sheet name="INFO" sheetId="12" r:id="rId7"/>
    <sheet name="Problèmes" sheetId="13" r:id="rId8"/>
    <sheet name="Averifier" sheetId="26" r:id="rId9"/>
    <sheet name="Plan de travail" sheetId="27" r:id="rId10"/>
    <sheet name="Feuil1" sheetId="29" r:id="rId11"/>
  </sheets>
  <definedNames>
    <definedName name="Dl_1" localSheetId="5">Concours!$AJ$11</definedName>
    <definedName name="Dl_10" localSheetId="5">Concours!$AJ$20</definedName>
    <definedName name="Dl_11" localSheetId="5">Concours!$AJ$21</definedName>
    <definedName name="Dl_12" localSheetId="5">Concours!$AJ$22</definedName>
    <definedName name="Dl_13" localSheetId="5">Concours!$AJ$23</definedName>
    <definedName name="Dl_14" localSheetId="5">Concours!$AJ$24</definedName>
    <definedName name="Dl_15" localSheetId="5">Concours!$AJ$25</definedName>
    <definedName name="Dl_2" localSheetId="5">Concours!$AJ$12</definedName>
    <definedName name="Dl_3" localSheetId="5">Concours!$AJ$13</definedName>
    <definedName name="Dl_4" localSheetId="5">Concours!$AJ$14</definedName>
    <definedName name="Dl_5" localSheetId="5">Concours!$AJ$15</definedName>
    <definedName name="Dl_6" localSheetId="5">Concours!$AJ$16</definedName>
    <definedName name="Dl_7" localSheetId="5">Concours!$AJ$17</definedName>
    <definedName name="Dl_8" localSheetId="5">Concours!$AJ$18</definedName>
    <definedName name="Dl_9" localSheetId="5">Concours!$AJ$19</definedName>
    <definedName name="Pl_1" localSheetId="5">Concours!$AI$11</definedName>
    <definedName name="Pl_10" localSheetId="5">Concours!$AI$20</definedName>
    <definedName name="Pl_11" localSheetId="5">Concours!$AI$21</definedName>
    <definedName name="Pl_12" localSheetId="5">Concours!$AI$22</definedName>
    <definedName name="Pl_13" localSheetId="5">Concours!$AI$23</definedName>
    <definedName name="Pl_14" localSheetId="5">Concours!$AI$24</definedName>
    <definedName name="Pl_15" localSheetId="5">Concours!$AI$25</definedName>
    <definedName name="Pl_2" localSheetId="5">Concours!$AI$12</definedName>
    <definedName name="Pl_3" localSheetId="5">Concours!$AI$13</definedName>
    <definedName name="Pl_4" localSheetId="5">Concours!$AI$14</definedName>
    <definedName name="Pl_5" localSheetId="5">Concours!$AI$15</definedName>
    <definedName name="Pl_6" localSheetId="5">Concours!$AI$16</definedName>
    <definedName name="Pl_7" localSheetId="5">Concours!$AI$17</definedName>
    <definedName name="Pl_8" localSheetId="5">Concours!$AI$18</definedName>
    <definedName name="Pl_9" localSheetId="5">Concours!$AI$19</definedName>
    <definedName name="QuelP" localSheetId="5">Concours!$AJ$9</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I25" i="25" l="1"/>
  <c r="AI24" i="25"/>
  <c r="AI23" i="25"/>
  <c r="AI22" i="25"/>
  <c r="AI21" i="25"/>
  <c r="AI20" i="25"/>
  <c r="AI19" i="25"/>
  <c r="AI18" i="25"/>
  <c r="AI17" i="25"/>
  <c r="AI16" i="25"/>
  <c r="AI15" i="25"/>
  <c r="AI14" i="25"/>
  <c r="AI13" i="25"/>
  <c r="AI12" i="25"/>
  <c r="K182" i="28" l="1"/>
  <c r="K181" i="28"/>
  <c r="K180" i="28"/>
  <c r="K179" i="28"/>
  <c r="K178" i="28"/>
  <c r="K177" i="28"/>
  <c r="K176" i="28"/>
  <c r="K175" i="28"/>
  <c r="K174" i="28"/>
  <c r="K173" i="28"/>
  <c r="K172" i="28"/>
  <c r="K171" i="28"/>
  <c r="K170" i="28"/>
  <c r="K169" i="28"/>
  <c r="K168" i="28"/>
  <c r="K167" i="28"/>
  <c r="K166" i="28"/>
  <c r="K165" i="28"/>
  <c r="K164" i="28"/>
  <c r="K163" i="28"/>
  <c r="K162" i="28"/>
  <c r="K161" i="28"/>
  <c r="K160" i="28"/>
  <c r="K159" i="28"/>
  <c r="K158" i="28"/>
  <c r="K157" i="28"/>
  <c r="K156" i="28"/>
  <c r="K155" i="28"/>
  <c r="K154" i="28"/>
  <c r="K153" i="28"/>
  <c r="K152" i="28"/>
  <c r="K151" i="28"/>
  <c r="K150" i="28"/>
  <c r="K149" i="28"/>
  <c r="K148" i="28"/>
  <c r="K147" i="28"/>
  <c r="K146" i="28"/>
  <c r="K145" i="28"/>
  <c r="K144" i="28"/>
  <c r="K143" i="28"/>
  <c r="K142" i="28"/>
  <c r="K141" i="28"/>
  <c r="K140" i="28"/>
  <c r="K139" i="28"/>
  <c r="K138" i="28"/>
  <c r="K137" i="28"/>
  <c r="K136" i="28"/>
  <c r="K135" i="28"/>
  <c r="K134" i="28"/>
  <c r="K133" i="28"/>
  <c r="K132" i="28"/>
  <c r="K131" i="28"/>
  <c r="K130" i="28"/>
  <c r="K129" i="28"/>
  <c r="K128" i="28"/>
  <c r="K127" i="28"/>
  <c r="K126" i="28"/>
  <c r="K125" i="28"/>
  <c r="K124" i="28"/>
  <c r="K123" i="28"/>
  <c r="K122" i="28"/>
  <c r="K121" i="28"/>
  <c r="K120" i="28"/>
  <c r="K119" i="28"/>
  <c r="K118" i="28"/>
  <c r="K117" i="28"/>
  <c r="K116" i="28"/>
  <c r="K115" i="28"/>
  <c r="K114" i="28"/>
  <c r="K113" i="28"/>
  <c r="K112" i="28"/>
  <c r="K111" i="28"/>
  <c r="K110" i="28"/>
  <c r="K109" i="28"/>
  <c r="K108" i="28"/>
  <c r="K107" i="28"/>
  <c r="K106" i="28"/>
  <c r="K105" i="28"/>
  <c r="K104" i="28"/>
  <c r="K103" i="28"/>
  <c r="K102" i="28"/>
  <c r="K101" i="28"/>
  <c r="K100" i="28"/>
  <c r="K99" i="28"/>
  <c r="K98" i="28"/>
  <c r="K97" i="28"/>
  <c r="K96" i="28"/>
  <c r="K95" i="28"/>
  <c r="K94" i="28"/>
  <c r="K93" i="28"/>
  <c r="K92" i="28"/>
  <c r="K91" i="28"/>
  <c r="K90" i="28"/>
  <c r="K89" i="28"/>
  <c r="K88" i="28"/>
  <c r="K87" i="28"/>
  <c r="K86" i="28"/>
  <c r="K85" i="28"/>
  <c r="K84" i="28"/>
  <c r="K83" i="28"/>
  <c r="K82" i="28"/>
  <c r="K81" i="28"/>
  <c r="K80" i="28"/>
  <c r="K79" i="28"/>
  <c r="K78" i="28"/>
  <c r="K77" i="28"/>
  <c r="K76" i="28"/>
  <c r="K75" i="28"/>
  <c r="K74" i="28"/>
  <c r="K73" i="28"/>
  <c r="K72" i="28"/>
  <c r="K71" i="28"/>
  <c r="K70" i="28"/>
  <c r="K69" i="28"/>
  <c r="K68" i="28"/>
  <c r="K67" i="28"/>
  <c r="K66" i="28"/>
  <c r="K65" i="28"/>
  <c r="K64" i="28"/>
  <c r="K63" i="28"/>
  <c r="K62" i="28"/>
  <c r="K61" i="28"/>
  <c r="K60" i="28"/>
  <c r="K59" i="28"/>
  <c r="K58" i="28"/>
  <c r="K57" i="28"/>
  <c r="K56" i="28"/>
  <c r="K55" i="28"/>
  <c r="K54" i="28"/>
  <c r="K53" i="28"/>
  <c r="K52" i="28"/>
  <c r="K51" i="28"/>
  <c r="K50" i="28"/>
  <c r="K49" i="28"/>
  <c r="K48" i="28"/>
  <c r="K47" i="28"/>
  <c r="K46" i="28"/>
  <c r="K45" i="28"/>
  <c r="K44" i="28"/>
  <c r="K43" i="28"/>
  <c r="K42" i="28"/>
  <c r="K41" i="28"/>
  <c r="K40" i="28"/>
  <c r="K39" i="28"/>
  <c r="K38" i="28"/>
  <c r="K37" i="28"/>
  <c r="K36" i="28"/>
  <c r="K35" i="28"/>
  <c r="K34" i="28"/>
  <c r="K33" i="28"/>
  <c r="K32" i="28"/>
  <c r="K31" i="28"/>
  <c r="K30" i="28"/>
  <c r="K29" i="28"/>
  <c r="K28" i="28"/>
  <c r="K27" i="28"/>
  <c r="K26" i="28"/>
  <c r="K25" i="28"/>
  <c r="K24" i="28"/>
  <c r="K23" i="28"/>
  <c r="K22" i="28"/>
  <c r="K21" i="28"/>
  <c r="K20" i="28"/>
  <c r="K19" i="28"/>
  <c r="K18" i="28"/>
  <c r="K17" i="28"/>
  <c r="K16" i="28"/>
  <c r="K15" i="28"/>
  <c r="K14" i="28"/>
  <c r="K13" i="28"/>
  <c r="K12" i="28"/>
  <c r="K11" i="28"/>
  <c r="K10" i="28"/>
  <c r="K9" i="28"/>
  <c r="K8" i="28"/>
  <c r="K7" i="28"/>
  <c r="K6" i="28"/>
  <c r="K5" i="28"/>
  <c r="K4" i="28"/>
  <c r="K3" i="28"/>
  <c r="K2" i="28"/>
  <c r="J2" i="28"/>
  <c r="H2" i="28" s="1"/>
  <c r="K2" i="10" l="1"/>
  <c r="K3" i="10"/>
  <c r="K4" i="10"/>
  <c r="K5" i="10"/>
  <c r="K6" i="10"/>
  <c r="K7" i="10"/>
  <c r="K8" i="10"/>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118" i="10"/>
  <c r="K119" i="10"/>
  <c r="K120" i="10"/>
  <c r="K121" i="10"/>
  <c r="K122" i="10"/>
  <c r="K123" i="10"/>
  <c r="K124" i="10"/>
  <c r="K125" i="10"/>
  <c r="K126" i="10"/>
  <c r="K127" i="10"/>
  <c r="K128" i="10"/>
  <c r="K129" i="10"/>
  <c r="K130" i="10"/>
  <c r="K131" i="10"/>
  <c r="K132" i="10"/>
  <c r="K133" i="10"/>
  <c r="K134" i="10"/>
  <c r="K135" i="10"/>
  <c r="K136" i="10"/>
  <c r="K137" i="10"/>
  <c r="K138" i="10"/>
  <c r="K139" i="10"/>
  <c r="K140" i="10"/>
  <c r="K141" i="10"/>
  <c r="K142" i="10"/>
  <c r="K143" i="10"/>
  <c r="K144" i="10"/>
  <c r="K145" i="10"/>
  <c r="K146" i="10"/>
  <c r="K147" i="10"/>
  <c r="K148" i="10"/>
  <c r="K149" i="10"/>
  <c r="K150" i="10"/>
  <c r="K151" i="10"/>
  <c r="K152" i="10"/>
  <c r="K153" i="10"/>
  <c r="K154" i="10"/>
  <c r="K155" i="10"/>
  <c r="K156" i="10"/>
  <c r="K157" i="10"/>
  <c r="K158" i="10"/>
  <c r="K159" i="10"/>
  <c r="K160" i="10"/>
  <c r="K161" i="10"/>
  <c r="K162" i="10"/>
  <c r="K163" i="10"/>
  <c r="K164" i="10"/>
  <c r="K165" i="10"/>
  <c r="K166" i="10"/>
  <c r="K167" i="10"/>
  <c r="K168" i="10"/>
  <c r="K169" i="10"/>
  <c r="K170" i="10"/>
  <c r="K171" i="10"/>
  <c r="K172" i="10"/>
  <c r="K173" i="10"/>
  <c r="K174" i="10"/>
  <c r="K175" i="10"/>
  <c r="K176" i="10"/>
  <c r="K177" i="10"/>
  <c r="K178" i="10"/>
  <c r="K179" i="10"/>
  <c r="K180" i="10"/>
  <c r="K181" i="10"/>
  <c r="K182" i="10"/>
  <c r="O5" i="13"/>
  <c r="O6" i="13" s="1"/>
  <c r="O7" i="13" s="1"/>
  <c r="O8" i="13" s="1"/>
  <c r="O9" i="13" s="1"/>
  <c r="O10" i="13" s="1"/>
  <c r="O11" i="13" s="1"/>
  <c r="O12" i="13" s="1"/>
  <c r="O13" i="13" s="1"/>
  <c r="O14" i="13" s="1"/>
  <c r="O15" i="13" s="1"/>
  <c r="O16" i="13" s="1"/>
  <c r="O17" i="13" s="1"/>
  <c r="O18" i="13" s="1"/>
  <c r="J3" i="10" l="1"/>
  <c r="J2" i="10"/>
  <c r="H2"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Joseph</author>
  </authors>
  <commentList>
    <comment ref="F9" authorId="0" shapeId="0" xr:uid="{00000000-0006-0000-0900-000001000000}">
      <text>
        <r>
          <rPr>
            <b/>
            <sz val="9"/>
            <color indexed="81"/>
            <rFont val="Tahoma"/>
            <family val="2"/>
          </rPr>
          <t>Joseph:</t>
        </r>
        <r>
          <rPr>
            <sz val="9"/>
            <color indexed="81"/>
            <rFont val="Tahoma"/>
            <family val="2"/>
          </rPr>
          <t xml:space="preserve">
Ouvre U_Liste
Pour la gestion des membres</t>
        </r>
      </text>
    </comment>
    <comment ref="P9" authorId="0" shapeId="0" xr:uid="{00000000-0006-0000-0900-000002000000}">
      <text>
        <r>
          <rPr>
            <b/>
            <sz val="9"/>
            <color indexed="81"/>
            <rFont val="Tahoma"/>
            <family val="2"/>
          </rPr>
          <t>Joseph:</t>
        </r>
        <r>
          <rPr>
            <sz val="9"/>
            <color indexed="81"/>
            <rFont val="Tahoma"/>
            <family val="2"/>
          </rPr>
          <t xml:space="preserve">
ouvre U_Inscription 
(au concours)</t>
        </r>
      </text>
    </comment>
    <comment ref="I14" authorId="0" shapeId="0" xr:uid="{00000000-0006-0000-0900-000003000000}">
      <text>
        <r>
          <rPr>
            <b/>
            <sz val="9"/>
            <color indexed="81"/>
            <rFont val="Tahoma"/>
            <family val="2"/>
          </rPr>
          <t>Joseph:</t>
        </r>
        <r>
          <rPr>
            <sz val="9"/>
            <color indexed="81"/>
            <rFont val="Tahoma"/>
            <family val="2"/>
          </rPr>
          <t xml:space="preserve">
Ferme U_Liste
et retourne à la feuille Menu
</t>
        </r>
      </text>
    </comment>
    <comment ref="Q14" authorId="0" shapeId="0" xr:uid="{00000000-0006-0000-0900-000004000000}">
      <text>
        <r>
          <rPr>
            <b/>
            <sz val="9"/>
            <color indexed="81"/>
            <rFont val="Tahoma"/>
            <family val="2"/>
          </rPr>
          <t>Joseph:</t>
        </r>
        <r>
          <rPr>
            <sz val="9"/>
            <color indexed="81"/>
            <rFont val="Tahoma"/>
            <family val="2"/>
          </rPr>
          <t xml:space="preserve">
Permet de faire afficher les 3 boutons :
Tirage Tête à tête
Tirage Doublettes
Tirage Triplette
</t>
        </r>
      </text>
    </comment>
    <comment ref="S14" authorId="0" shapeId="0" xr:uid="{00000000-0006-0000-0900-000005000000}">
      <text>
        <r>
          <rPr>
            <b/>
            <sz val="9"/>
            <color indexed="81"/>
            <rFont val="Tahoma"/>
            <family val="2"/>
          </rPr>
          <t>Joseph:</t>
        </r>
        <r>
          <rPr>
            <sz val="9"/>
            <color indexed="81"/>
            <rFont val="Tahoma"/>
            <family val="2"/>
          </rPr>
          <t xml:space="preserve">
Bouton non codé
Pour l'instant
</t>
        </r>
      </text>
    </comment>
    <comment ref="Q16" authorId="0" shapeId="0" xr:uid="{00000000-0006-0000-0900-000006000000}">
      <text>
        <r>
          <rPr>
            <b/>
            <sz val="9"/>
            <color indexed="81"/>
            <rFont val="Tahoma"/>
            <family val="2"/>
          </rPr>
          <t xml:space="preserve">Joseph:
</t>
        </r>
        <r>
          <rPr>
            <sz val="9"/>
            <color indexed="81"/>
            <rFont val="Tahoma"/>
            <family val="2"/>
          </rPr>
          <t>Ouvre la feuille Concours
Active l'OptionButton1 (1) pour le tirage en Tête à Tête
Ici, cette étape pourra être supprimé plus tard.
Appel la macro DecompterLesParties
Ici, c'est une étape qui pourra être simplifié ou morcelé plus tard.
Lance le tirage au sort des équipes de la feuille Inscription.
Puis place ces noms dans la feuille Concours.
Les enêtes et grilles sont composés.
Le tirage au sort des lignes (pour les affrontements) est fait pour toutes les parties jusqu'au final</t>
        </r>
      </text>
    </comment>
    <comment ref="Q27" authorId="0" shapeId="0" xr:uid="{00000000-0006-0000-0900-000007000000}">
      <text>
        <r>
          <rPr>
            <b/>
            <sz val="9"/>
            <color indexed="81"/>
            <rFont val="Tahoma"/>
            <family val="2"/>
          </rPr>
          <t>Joseph:</t>
        </r>
        <r>
          <rPr>
            <sz val="9"/>
            <color indexed="81"/>
            <rFont val="Tahoma"/>
            <family val="2"/>
          </rPr>
          <t xml:space="preserve">
Ferme U_Insciption
et retourne à la feuille Menu</t>
        </r>
      </text>
    </comment>
    <comment ref="S28" authorId="0" shapeId="0" xr:uid="{00000000-0006-0000-0900-000008000000}">
      <text>
        <r>
          <rPr>
            <b/>
            <sz val="9"/>
            <color indexed="81"/>
            <rFont val="Tahoma"/>
            <family val="2"/>
          </rPr>
          <t>Joseph:</t>
        </r>
        <r>
          <rPr>
            <sz val="9"/>
            <color indexed="81"/>
            <rFont val="Tahoma"/>
            <family val="2"/>
          </rPr>
          <t xml:space="preserve">
Appel de U_NonMembre</t>
        </r>
      </text>
    </comment>
  </commentList>
</comments>
</file>

<file path=xl/sharedStrings.xml><?xml version="1.0" encoding="utf-8"?>
<sst xmlns="http://schemas.openxmlformats.org/spreadsheetml/2006/main" count="2303" uniqueCount="862">
  <si>
    <t>NOM</t>
  </si>
  <si>
    <t>Prénom</t>
  </si>
  <si>
    <t>Tél. Fixe</t>
  </si>
  <si>
    <t>ADRESSE</t>
  </si>
  <si>
    <t>VILLE</t>
  </si>
  <si>
    <t>Licence</t>
  </si>
  <si>
    <t>Carte</t>
  </si>
  <si>
    <t>MARSEILLE</t>
  </si>
  <si>
    <t>Tél. Port</t>
  </si>
  <si>
    <t>C.POST</t>
  </si>
  <si>
    <t>Pointeur</t>
  </si>
  <si>
    <t>Millieu</t>
  </si>
  <si>
    <t>Tireur</t>
  </si>
  <si>
    <t>Sexe</t>
  </si>
  <si>
    <t>E-mail</t>
  </si>
  <si>
    <t>H</t>
  </si>
  <si>
    <t>X</t>
  </si>
  <si>
    <t>Date 
Naissance</t>
  </si>
  <si>
    <t>F</t>
  </si>
  <si>
    <t>ALLAUCH</t>
  </si>
  <si>
    <t>ST MAXIMIN</t>
  </si>
  <si>
    <t>ID</t>
  </si>
  <si>
    <t>BERNARD</t>
  </si>
  <si>
    <t>RICHARD</t>
  </si>
  <si>
    <t>Label</t>
  </si>
  <si>
    <t>Ville</t>
  </si>
  <si>
    <t>Date Naissance</t>
  </si>
  <si>
    <t>Top</t>
  </si>
  <si>
    <t>Locked</t>
  </si>
  <si>
    <t>True</t>
  </si>
  <si>
    <t>C Postal</t>
  </si>
  <si>
    <t>Tag</t>
  </si>
  <si>
    <t>O</t>
  </si>
  <si>
    <t>Message</t>
  </si>
  <si>
    <t>ControlTipText</t>
  </si>
  <si>
    <t>Vous n'avez pas rempli ce champ</t>
  </si>
  <si>
    <t>Vous n'avez pas rempli  ID</t>
  </si>
  <si>
    <t>Vous n'avez pas rempli le nom</t>
  </si>
  <si>
    <t>Mettre le nom</t>
  </si>
  <si>
    <t>Mettre le prenom</t>
  </si>
  <si>
    <t>PERTUIS</t>
  </si>
  <si>
    <t>VENTABREN</t>
  </si>
  <si>
    <t>79, Bd du Cabot</t>
  </si>
  <si>
    <t>5, rue du felibrige</t>
  </si>
  <si>
    <t>13/04/1961</t>
  </si>
  <si>
    <t>20, rue Nicole Zemmour, Le belvedère Bt C</t>
  </si>
  <si>
    <t>19/06/1947</t>
  </si>
  <si>
    <t>20, rue Nicole Zemmour, Le Belvedère Bt C</t>
  </si>
  <si>
    <t>16/09/1960</t>
  </si>
  <si>
    <t>15/11/1946</t>
  </si>
  <si>
    <t>CP</t>
  </si>
  <si>
    <t>00 00 00 00 00</t>
  </si>
  <si>
    <t>Lucas</t>
  </si>
  <si>
    <t>Enzo</t>
  </si>
  <si>
    <t>Raphaelle</t>
  </si>
  <si>
    <t>Benjamin</t>
  </si>
  <si>
    <t>Sophie</t>
  </si>
  <si>
    <t>Antoinette</t>
  </si>
  <si>
    <t>MARTINI</t>
  </si>
  <si>
    <t>THOMASI</t>
  </si>
  <si>
    <t>PETITO</t>
  </si>
  <si>
    <t>ROBERTO</t>
  </si>
  <si>
    <t>Nb.Équipes</t>
  </si>
  <si>
    <t>Nb.</t>
  </si>
  <si>
    <t>UserForm "Gestion des membres du club" :</t>
  </si>
  <si>
    <t>Manque un bouton  "Quitter" sur UserForm "Inscriptions"</t>
  </si>
  <si>
    <t xml:space="preserve">UserForm "Enregistrer un nouveau membres" </t>
  </si>
  <si>
    <t xml:space="preserve">UserForm "Modifier un enregistrement" </t>
  </si>
  <si>
    <t>UserForm "Inscriptions"</t>
  </si>
  <si>
    <t>Manque un bouton vers feuille "Inscription" et inversement</t>
  </si>
  <si>
    <t xml:space="preserve">UserForm "Inscrire un joueur exterieur au club" </t>
  </si>
  <si>
    <t xml:space="preserve"> enregistre automatiquement "F" si on ne selectionne pas le sexe</t>
  </si>
  <si>
    <t xml:space="preserve">colorier 1 ligne sur 2  </t>
  </si>
  <si>
    <t>Centrer l'image et colorier le fond</t>
  </si>
  <si>
    <t>feuille "Membres" :</t>
  </si>
  <si>
    <t>feuille "Menu" :</t>
  </si>
  <si>
    <t>Manque une fleche "Annulation de la dernière inscription"</t>
  </si>
  <si>
    <t>Avec réinscription des données dans la ListeView1</t>
  </si>
  <si>
    <t>Bonjour le forum,</t>
  </si>
  <si>
    <t xml:space="preserve">J'ai un transfert de données avec un appel à la macro "Grille" qui créer la grille au fur et a mesure du tirage...! :scritch: </t>
  </si>
  <si>
    <t>J'essaie de Modifier la macro "TêteAtete" renommée "Grille en modifiant les plages à travailler!</t>
  </si>
  <si>
    <t>J'ai réussi à transférer les N°</t>
  </si>
  <si>
    <t>Jusque là ça va à peu prés, mais maintenant que ça se corse, j'ai besoin de votre aide...</t>
  </si>
  <si>
    <t>Je souhaiterai</t>
  </si>
  <si>
    <t>Module02</t>
  </si>
  <si>
    <t>Prévoir de bloquer le tirage a 1 seule fois</t>
  </si>
  <si>
    <t>DURAND</t>
  </si>
  <si>
    <t>Sayan</t>
  </si>
  <si>
    <t>DUBOIS</t>
  </si>
  <si>
    <t>Helene</t>
  </si>
  <si>
    <t>MOREAU</t>
  </si>
  <si>
    <t>Julien</t>
  </si>
  <si>
    <t>SIMONI</t>
  </si>
  <si>
    <t>Nathan</t>
  </si>
  <si>
    <t>MICHELI</t>
  </si>
  <si>
    <t>Alexandre</t>
  </si>
  <si>
    <t>LEROY</t>
  </si>
  <si>
    <t>Adolphe</t>
  </si>
  <si>
    <t>ROUXI</t>
  </si>
  <si>
    <t>Valerie</t>
  </si>
  <si>
    <t>DAVID</t>
  </si>
  <si>
    <t>Henriette</t>
  </si>
  <si>
    <t>BERTRAND</t>
  </si>
  <si>
    <t>Alexandra</t>
  </si>
  <si>
    <t>MOREL</t>
  </si>
  <si>
    <t>Yanis</t>
  </si>
  <si>
    <t>FOURNIER</t>
  </si>
  <si>
    <t>Sofia</t>
  </si>
  <si>
    <t>GIRARD</t>
  </si>
  <si>
    <t>Alix</t>
  </si>
  <si>
    <t>BONNET</t>
  </si>
  <si>
    <t>Maxime</t>
  </si>
  <si>
    <t>DUPONT</t>
  </si>
  <si>
    <t>Kevina</t>
  </si>
  <si>
    <t>LAMBERT</t>
  </si>
  <si>
    <t>Dylan</t>
  </si>
  <si>
    <t>FONTAINE</t>
  </si>
  <si>
    <t>Samuel</t>
  </si>
  <si>
    <t>ROUSSEAU</t>
  </si>
  <si>
    <t>Richard</t>
  </si>
  <si>
    <t>VINCENTI</t>
  </si>
  <si>
    <t>Philippe</t>
  </si>
  <si>
    <t>MULLER</t>
  </si>
  <si>
    <t>Antoine</t>
  </si>
  <si>
    <t>LEFEVRE</t>
  </si>
  <si>
    <t>Yolande</t>
  </si>
  <si>
    <t>FAURE</t>
  </si>
  <si>
    <t>Joel</t>
  </si>
  <si>
    <t>ANDRE</t>
  </si>
  <si>
    <t>Armand</t>
  </si>
  <si>
    <t>MERCIER</t>
  </si>
  <si>
    <t>Annie</t>
  </si>
  <si>
    <t>BLANC</t>
  </si>
  <si>
    <t>David</t>
  </si>
  <si>
    <t>GUERIN</t>
  </si>
  <si>
    <t>Mireille</t>
  </si>
  <si>
    <t>BOYER</t>
  </si>
  <si>
    <t>Marcel</t>
  </si>
  <si>
    <t>GARNIER</t>
  </si>
  <si>
    <t>Claudine</t>
  </si>
  <si>
    <t>CHEVALIER</t>
  </si>
  <si>
    <t>Robert</t>
  </si>
  <si>
    <t>FRANCOIS</t>
  </si>
  <si>
    <t>Jean-Marc</t>
  </si>
  <si>
    <t>feuille "Data"</t>
  </si>
  <si>
    <t>retour ville</t>
  </si>
  <si>
    <t>retour CP</t>
  </si>
  <si>
    <t>Mettre le sexe</t>
  </si>
  <si>
    <t>Ecrit "F"  d'office dans la listView et dans la feuille membre</t>
  </si>
  <si>
    <t xml:space="preserve"> n'a pas de forçage du sexe</t>
  </si>
  <si>
    <t>Peut-être réglé avec le saut de feuille, et/ou la disparition de la feuille "Tirages Equipe" (en fin de procédure)</t>
  </si>
  <si>
    <t>44, Place du Cabot</t>
  </si>
  <si>
    <t>21/11/1949</t>
  </si>
  <si>
    <t>19/10/1947</t>
  </si>
  <si>
    <t>Avenue de la Campagne Berger</t>
  </si>
  <si>
    <t>29/12/1938</t>
  </si>
  <si>
    <t>147, Avenue Clot Bey</t>
  </si>
  <si>
    <t>15/03/1952</t>
  </si>
  <si>
    <t>147, avenue Clot Bey</t>
  </si>
  <si>
    <t>18/07/1954</t>
  </si>
  <si>
    <t>11, Avenue Docteur Heckel</t>
  </si>
  <si>
    <t>24/01/1965</t>
  </si>
  <si>
    <t>81, rue Borde</t>
  </si>
  <si>
    <t>23/04/1984</t>
  </si>
  <si>
    <t>2, Avenue Moutin</t>
  </si>
  <si>
    <t>13, Lotissement Les Plaines</t>
  </si>
  <si>
    <t>16/01/1948</t>
  </si>
  <si>
    <t>3052, Chemin du Moulin</t>
  </si>
  <si>
    <t>8 Clos des Fontaines</t>
  </si>
  <si>
    <t>28/06/1973</t>
  </si>
  <si>
    <t>Chemin Colline St Jodseph, Parc La Bruyère</t>
  </si>
  <si>
    <t>14/02/1945</t>
  </si>
  <si>
    <t>17/09/1937</t>
  </si>
  <si>
    <t>570, Chemin de Bon rencontre</t>
  </si>
  <si>
    <t>184, Avenue de Toulon</t>
  </si>
  <si>
    <t>31/03/1963</t>
  </si>
  <si>
    <t>122, Avenue de la Panouse</t>
  </si>
  <si>
    <t>23/05/1942</t>
  </si>
  <si>
    <t>26, Chemin de la Palama</t>
  </si>
  <si>
    <t>43, Boulevard frédéric Chevillon</t>
  </si>
  <si>
    <t>19/08/1955</t>
  </si>
  <si>
    <t>résidense Allée des pins, Bt La Felouque</t>
  </si>
  <si>
    <t>444, Ancien Chemin d'Aix, Bt H</t>
  </si>
  <si>
    <t>Parc Belle fontaine, Route gepetto Bt A</t>
  </si>
  <si>
    <t>29/08/1955</t>
  </si>
  <si>
    <t>173, Boulevard de St Loup, Le Plein ciel Bt 3</t>
  </si>
  <si>
    <t>LEGRAND</t>
  </si>
  <si>
    <t>Gérard</t>
  </si>
  <si>
    <t>GAUTHIER</t>
  </si>
  <si>
    <t>Nicolas</t>
  </si>
  <si>
    <t>PERRIN</t>
  </si>
  <si>
    <t>Nicole</t>
  </si>
  <si>
    <t>1, Avenue du corail</t>
  </si>
  <si>
    <t>27/10/1947</t>
  </si>
  <si>
    <t>221, Ancien chemin de Cassis</t>
  </si>
  <si>
    <t>Dico H/F</t>
  </si>
  <si>
    <t>Arrêté aux labels Nb equipes</t>
  </si>
  <si>
    <t>F1</t>
  </si>
  <si>
    <t>H1</t>
  </si>
  <si>
    <t>F2</t>
  </si>
  <si>
    <t>H2</t>
  </si>
  <si>
    <t>H3</t>
  </si>
  <si>
    <t>F3</t>
  </si>
  <si>
    <t>H4</t>
  </si>
  <si>
    <t>F4</t>
  </si>
  <si>
    <t>H5</t>
  </si>
  <si>
    <t>H6</t>
  </si>
  <si>
    <t>H7</t>
  </si>
  <si>
    <t>H8</t>
  </si>
  <si>
    <t>F5</t>
  </si>
  <si>
    <t>F6</t>
  </si>
  <si>
    <t>F7</t>
  </si>
  <si>
    <t>H9</t>
  </si>
  <si>
    <t>F8</t>
  </si>
  <si>
    <t>F9</t>
  </si>
  <si>
    <t>H10</t>
  </si>
  <si>
    <t>F10</t>
  </si>
  <si>
    <t>H11</t>
  </si>
  <si>
    <t>H12</t>
  </si>
  <si>
    <t>H13</t>
  </si>
  <si>
    <t>H14</t>
  </si>
  <si>
    <t>H15</t>
  </si>
  <si>
    <t>F11</t>
  </si>
  <si>
    <t>H16</t>
  </si>
  <si>
    <t>H17</t>
  </si>
  <si>
    <t>F12</t>
  </si>
  <si>
    <t>H18</t>
  </si>
  <si>
    <t>F13</t>
  </si>
  <si>
    <t>H19</t>
  </si>
  <si>
    <t>F14</t>
  </si>
  <si>
    <t>H20</t>
  </si>
  <si>
    <t>H21</t>
  </si>
  <si>
    <t>H22</t>
  </si>
  <si>
    <t>H23</t>
  </si>
  <si>
    <t>F15</t>
  </si>
  <si>
    <t>TATA</t>
  </si>
  <si>
    <t>Yoyo</t>
  </si>
  <si>
    <t>F16</t>
  </si>
  <si>
    <t>RIRI</t>
  </si>
  <si>
    <t>Loulou</t>
  </si>
  <si>
    <t>H24</t>
  </si>
  <si>
    <t>KEKE</t>
  </si>
  <si>
    <t>Louis</t>
  </si>
  <si>
    <t>H25</t>
  </si>
  <si>
    <t>H26</t>
  </si>
  <si>
    <t>F17</t>
  </si>
  <si>
    <t>H27</t>
  </si>
  <si>
    <t>NENE</t>
  </si>
  <si>
    <t>Leon</t>
  </si>
  <si>
    <t>Sh =&gt;</t>
  </si>
  <si>
    <t>Membres</t>
  </si>
  <si>
    <t>Sh1 =&gt;</t>
  </si>
  <si>
    <t>Inscriptions</t>
  </si>
  <si>
    <t>Variable =&gt;</t>
  </si>
  <si>
    <t>Feuille</t>
  </si>
  <si>
    <t>Fait</t>
  </si>
  <si>
    <t xml:space="preserve"> n'a pas de forçage du sexe </t>
  </si>
  <si>
    <t>REMI</t>
  </si>
  <si>
    <t>Serge</t>
  </si>
  <si>
    <t>F18</t>
  </si>
  <si>
    <t>H28</t>
  </si>
  <si>
    <t>[EXCEL] Champ de recherche VBA (recherches partielles + résultats instantanés)</t>
  </si>
  <si>
    <t>https://www.youtube.com/watch?v=e-dZdQ5r6Gs</t>
  </si>
  <si>
    <t>N°</t>
  </si>
  <si>
    <t>Equipes</t>
  </si>
  <si>
    <t>Terrain</t>
  </si>
  <si>
    <t>G/P</t>
  </si>
  <si>
    <t>Concours Partie N°</t>
  </si>
  <si>
    <t>LABROSSE</t>
  </si>
  <si>
    <t>Douce</t>
  </si>
  <si>
    <t>F19</t>
  </si>
  <si>
    <t>ATLONIA</t>
  </si>
  <si>
    <t>Programmeur</t>
  </si>
  <si>
    <t>H29</t>
  </si>
  <si>
    <t xml:space="preserve"> Concatenation du nom et du prenom</t>
  </si>
  <si>
    <t>Gringo_1</t>
  </si>
  <si>
    <t>Gringo_2</t>
  </si>
  <si>
    <t>Gringo_3</t>
  </si>
  <si>
    <t>Gringo_4</t>
  </si>
  <si>
    <t>Gringo_5</t>
  </si>
  <si>
    <t>Gringo_6</t>
  </si>
  <si>
    <t>Gringo_7</t>
  </si>
  <si>
    <t>Gringo_8</t>
  </si>
  <si>
    <t>Gringo_9</t>
  </si>
  <si>
    <t>Gringo_10</t>
  </si>
  <si>
    <t>Gringo_11</t>
  </si>
  <si>
    <t>Gringo_12</t>
  </si>
  <si>
    <t>Gringo_13</t>
  </si>
  <si>
    <t>Gringo_14</t>
  </si>
  <si>
    <t>Gringo_15</t>
  </si>
  <si>
    <t>Gringo_16</t>
  </si>
  <si>
    <t>Gringo_17</t>
  </si>
  <si>
    <t>Gringo_18</t>
  </si>
  <si>
    <t>Gringo_19</t>
  </si>
  <si>
    <t>Gringo_20</t>
  </si>
  <si>
    <t>Gringo_21</t>
  </si>
  <si>
    <t>Gringo_22</t>
  </si>
  <si>
    <t>Gringo_23</t>
  </si>
  <si>
    <t>Gringo_24</t>
  </si>
  <si>
    <t>Gringo_25</t>
  </si>
  <si>
    <t>Gringo_26</t>
  </si>
  <si>
    <t>Gringo_27</t>
  </si>
  <si>
    <t>Gringo_28</t>
  </si>
  <si>
    <t>Gringo_29</t>
  </si>
  <si>
    <t>Gringo_30</t>
  </si>
  <si>
    <t>Gringo_31</t>
  </si>
  <si>
    <t>Gringo_32</t>
  </si>
  <si>
    <t>Gringo_33</t>
  </si>
  <si>
    <t>Gringo_34</t>
  </si>
  <si>
    <t>Gringo_35</t>
  </si>
  <si>
    <t>Gringo_36</t>
  </si>
  <si>
    <t>Gringo_37</t>
  </si>
  <si>
    <t>Gringo_38</t>
  </si>
  <si>
    <t>Gringo_39</t>
  </si>
  <si>
    <t>Gringo_40</t>
  </si>
  <si>
    <t>Gringo_41</t>
  </si>
  <si>
    <t>Gringo_42</t>
  </si>
  <si>
    <t>Gringo_43</t>
  </si>
  <si>
    <t>Gringo_44</t>
  </si>
  <si>
    <t>Gringo_45</t>
  </si>
  <si>
    <t>Gringo_46</t>
  </si>
  <si>
    <t>Gringo_47</t>
  </si>
  <si>
    <t>Gringo_48</t>
  </si>
  <si>
    <t>Gringo_49</t>
  </si>
  <si>
    <t>Gringo_50</t>
  </si>
  <si>
    <t>Paco_1</t>
  </si>
  <si>
    <t>Paco_2</t>
  </si>
  <si>
    <t>Paco_3</t>
  </si>
  <si>
    <t>Paco_4</t>
  </si>
  <si>
    <t>Paco_5</t>
  </si>
  <si>
    <t>Paco_6</t>
  </si>
  <si>
    <t>Paco_7</t>
  </si>
  <si>
    <t>Paco_8</t>
  </si>
  <si>
    <t>Paco_9</t>
  </si>
  <si>
    <t>Paco_10</t>
  </si>
  <si>
    <t>Paco_11</t>
  </si>
  <si>
    <t>Paco_12</t>
  </si>
  <si>
    <t>Paco_13</t>
  </si>
  <si>
    <t>Paco_14</t>
  </si>
  <si>
    <t>Paco_15</t>
  </si>
  <si>
    <t>Paco_16</t>
  </si>
  <si>
    <t>Paco_17</t>
  </si>
  <si>
    <t>Paco_18</t>
  </si>
  <si>
    <t>Paco_19</t>
  </si>
  <si>
    <t>Paco_20</t>
  </si>
  <si>
    <t>Paco_21</t>
  </si>
  <si>
    <t>Paco_22</t>
  </si>
  <si>
    <t>Paco_23</t>
  </si>
  <si>
    <t>Paco_24</t>
  </si>
  <si>
    <t>Paco_25</t>
  </si>
  <si>
    <t>Paco_26</t>
  </si>
  <si>
    <t>Paco_27</t>
  </si>
  <si>
    <t>Paco_28</t>
  </si>
  <si>
    <t>Paco_29</t>
  </si>
  <si>
    <t>Paco_30</t>
  </si>
  <si>
    <t>Paco_31</t>
  </si>
  <si>
    <t>Paco_32</t>
  </si>
  <si>
    <t>Paco_33</t>
  </si>
  <si>
    <t>Paco_34</t>
  </si>
  <si>
    <t>Paco_35</t>
  </si>
  <si>
    <t>Paco_36</t>
  </si>
  <si>
    <t>Paco_37</t>
  </si>
  <si>
    <t>Paco_38</t>
  </si>
  <si>
    <t>Paco_39</t>
  </si>
  <si>
    <t>Paco_40</t>
  </si>
  <si>
    <t>Paco_41</t>
  </si>
  <si>
    <t>Paco_42</t>
  </si>
  <si>
    <t>Paco_43</t>
  </si>
  <si>
    <t>Paco_44</t>
  </si>
  <si>
    <t>Paco_45</t>
  </si>
  <si>
    <t>Paco_46</t>
  </si>
  <si>
    <t>Paco_47</t>
  </si>
  <si>
    <t>Paco_48</t>
  </si>
  <si>
    <t>Paco_49</t>
  </si>
  <si>
    <t>Paco_50</t>
  </si>
  <si>
    <t>H30</t>
  </si>
  <si>
    <t>H31</t>
  </si>
  <si>
    <t>H32</t>
  </si>
  <si>
    <t>H33</t>
  </si>
  <si>
    <t>H34</t>
  </si>
  <si>
    <t>H35</t>
  </si>
  <si>
    <t>H36</t>
  </si>
  <si>
    <t>H37</t>
  </si>
  <si>
    <t>H38</t>
  </si>
  <si>
    <t>H39</t>
  </si>
  <si>
    <t>H40</t>
  </si>
  <si>
    <t>H41</t>
  </si>
  <si>
    <t>H42</t>
  </si>
  <si>
    <t>H43</t>
  </si>
  <si>
    <t>H44</t>
  </si>
  <si>
    <t>H45</t>
  </si>
  <si>
    <t>H46</t>
  </si>
  <si>
    <t>H47</t>
  </si>
  <si>
    <t>H48</t>
  </si>
  <si>
    <t>H49</t>
  </si>
  <si>
    <t>H50</t>
  </si>
  <si>
    <t>H51</t>
  </si>
  <si>
    <t>H52</t>
  </si>
  <si>
    <t>H53</t>
  </si>
  <si>
    <t>H54</t>
  </si>
  <si>
    <t>H55</t>
  </si>
  <si>
    <t>H56</t>
  </si>
  <si>
    <t>H57</t>
  </si>
  <si>
    <t>H58</t>
  </si>
  <si>
    <t>H59</t>
  </si>
  <si>
    <t>H60</t>
  </si>
  <si>
    <t>H61</t>
  </si>
  <si>
    <t>H62</t>
  </si>
  <si>
    <t>H63</t>
  </si>
  <si>
    <t>H64</t>
  </si>
  <si>
    <t>H65</t>
  </si>
  <si>
    <t>H66</t>
  </si>
  <si>
    <t>H67</t>
  </si>
  <si>
    <t>H68</t>
  </si>
  <si>
    <t>H69</t>
  </si>
  <si>
    <t>H70</t>
  </si>
  <si>
    <t>H71</t>
  </si>
  <si>
    <t>H72</t>
  </si>
  <si>
    <t>H73</t>
  </si>
  <si>
    <t>H74</t>
  </si>
  <si>
    <t>H75</t>
  </si>
  <si>
    <t>H76</t>
  </si>
  <si>
    <t>H77</t>
  </si>
  <si>
    <t>H78</t>
  </si>
  <si>
    <t>H79</t>
  </si>
  <si>
    <t>Gringette_1</t>
  </si>
  <si>
    <t>Gringette_2</t>
  </si>
  <si>
    <t>Gringette_3</t>
  </si>
  <si>
    <t>Gringette_4</t>
  </si>
  <si>
    <t>Gringette_5</t>
  </si>
  <si>
    <t>Gringette_6</t>
  </si>
  <si>
    <t>Gringette_7</t>
  </si>
  <si>
    <t>Gringette_8</t>
  </si>
  <si>
    <t>Gringette_9</t>
  </si>
  <si>
    <t>Gringette_10</t>
  </si>
  <si>
    <t>Gringette_11</t>
  </si>
  <si>
    <t>Gringette_12</t>
  </si>
  <si>
    <t>Gringette_13</t>
  </si>
  <si>
    <t>Gringette_14</t>
  </si>
  <si>
    <t>Gringette_15</t>
  </si>
  <si>
    <t>Gringette_16</t>
  </si>
  <si>
    <t>Gringette_17</t>
  </si>
  <si>
    <t>Gringette_18</t>
  </si>
  <si>
    <t>Gringette_19</t>
  </si>
  <si>
    <t>Gringette_20</t>
  </si>
  <si>
    <t>Gringette_21</t>
  </si>
  <si>
    <t>Gringette_22</t>
  </si>
  <si>
    <t>Gringette_23</t>
  </si>
  <si>
    <t>Gringette_24</t>
  </si>
  <si>
    <t>Gringette_25</t>
  </si>
  <si>
    <t>Gringette_26</t>
  </si>
  <si>
    <t>Gringette_27</t>
  </si>
  <si>
    <t>Gringette_28</t>
  </si>
  <si>
    <t>Gringette_29</t>
  </si>
  <si>
    <t>Gringette_30</t>
  </si>
  <si>
    <t>Gringette_31</t>
  </si>
  <si>
    <t>Gringette_32</t>
  </si>
  <si>
    <t>Gringette_33</t>
  </si>
  <si>
    <t>Gringette_34</t>
  </si>
  <si>
    <t>Gringette_35</t>
  </si>
  <si>
    <t>Gringette_36</t>
  </si>
  <si>
    <t>Gringette_37</t>
  </si>
  <si>
    <t>Gringette_38</t>
  </si>
  <si>
    <t>Gringette_39</t>
  </si>
  <si>
    <t>Gringette_40</t>
  </si>
  <si>
    <t>Gringette_41</t>
  </si>
  <si>
    <t>Gringette_42</t>
  </si>
  <si>
    <t>Gringette_43</t>
  </si>
  <si>
    <t>Gringette_44</t>
  </si>
  <si>
    <t>Gringette_45</t>
  </si>
  <si>
    <t>Gringette_46</t>
  </si>
  <si>
    <t>Gringette_47</t>
  </si>
  <si>
    <t>Gringette_48</t>
  </si>
  <si>
    <t>Gringette_49</t>
  </si>
  <si>
    <t>Gringette_50</t>
  </si>
  <si>
    <t>Gringette_51</t>
  </si>
  <si>
    <t>Gringette_52</t>
  </si>
  <si>
    <t>Gringette_53</t>
  </si>
  <si>
    <t>Gringette_54</t>
  </si>
  <si>
    <t>Gringette_55</t>
  </si>
  <si>
    <t>Gringette_56</t>
  </si>
  <si>
    <t>Gringette_57</t>
  </si>
  <si>
    <t>Gringette_58</t>
  </si>
  <si>
    <t>Gringette_59</t>
  </si>
  <si>
    <t>Gringette_60</t>
  </si>
  <si>
    <t>Huguette_1</t>
  </si>
  <si>
    <t>Huguette_2</t>
  </si>
  <si>
    <t>Huguette_3</t>
  </si>
  <si>
    <t>Huguette_4</t>
  </si>
  <si>
    <t>Huguette_5</t>
  </si>
  <si>
    <t>Huguette_6</t>
  </si>
  <si>
    <t>Huguette_7</t>
  </si>
  <si>
    <t>Huguette_8</t>
  </si>
  <si>
    <t>Huguette_9</t>
  </si>
  <si>
    <t>Huguette_10</t>
  </si>
  <si>
    <t>Huguette_11</t>
  </si>
  <si>
    <t>Huguette_12</t>
  </si>
  <si>
    <t>Huguette_13</t>
  </si>
  <si>
    <t>Huguette_14</t>
  </si>
  <si>
    <t>Huguette_15</t>
  </si>
  <si>
    <t>Huguette_16</t>
  </si>
  <si>
    <t>Huguette_17</t>
  </si>
  <si>
    <t>Huguette_18</t>
  </si>
  <si>
    <t>Huguette_19</t>
  </si>
  <si>
    <t>Huguette_20</t>
  </si>
  <si>
    <t>Huguette_21</t>
  </si>
  <si>
    <t>Huguette_22</t>
  </si>
  <si>
    <t>Huguette_23</t>
  </si>
  <si>
    <t>Huguette_24</t>
  </si>
  <si>
    <t>Huguette_25</t>
  </si>
  <si>
    <t>Huguette_26</t>
  </si>
  <si>
    <t>Huguette_27</t>
  </si>
  <si>
    <t>Huguette_28</t>
  </si>
  <si>
    <t>Huguette_29</t>
  </si>
  <si>
    <t>Huguette_30</t>
  </si>
  <si>
    <t>Huguette_31</t>
  </si>
  <si>
    <t>Huguette_32</t>
  </si>
  <si>
    <t>Huguette_33</t>
  </si>
  <si>
    <t>Huguette_34</t>
  </si>
  <si>
    <t>Huguette_35</t>
  </si>
  <si>
    <t>Huguette_36</t>
  </si>
  <si>
    <t>Huguette_37</t>
  </si>
  <si>
    <t>Huguette_38</t>
  </si>
  <si>
    <t>Huguette_39</t>
  </si>
  <si>
    <t>Huguette_40</t>
  </si>
  <si>
    <t>Huguette_41</t>
  </si>
  <si>
    <t>Huguette_42</t>
  </si>
  <si>
    <t>Huguette_43</t>
  </si>
  <si>
    <t>Huguette_44</t>
  </si>
  <si>
    <t>Huguette_45</t>
  </si>
  <si>
    <t>Huguette_46</t>
  </si>
  <si>
    <t>Huguette_47</t>
  </si>
  <si>
    <t>Huguette_48</t>
  </si>
  <si>
    <t>Huguette_49</t>
  </si>
  <si>
    <t>Huguette_50</t>
  </si>
  <si>
    <t>Huguette_51</t>
  </si>
  <si>
    <t>Huguette_52</t>
  </si>
  <si>
    <t>Huguette_53</t>
  </si>
  <si>
    <t>Huguette_54</t>
  </si>
  <si>
    <t>Huguette_55</t>
  </si>
  <si>
    <t>Huguette_56</t>
  </si>
  <si>
    <t>Huguette_57</t>
  </si>
  <si>
    <t>Huguette_58</t>
  </si>
  <si>
    <t>Huguette_59</t>
  </si>
  <si>
    <t>Huguette_60</t>
  </si>
  <si>
    <t>F20</t>
  </si>
  <si>
    <t>F21</t>
  </si>
  <si>
    <t>F22</t>
  </si>
  <si>
    <t>F23</t>
  </si>
  <si>
    <t>F24</t>
  </si>
  <si>
    <t>F25</t>
  </si>
  <si>
    <t>F26</t>
  </si>
  <si>
    <t>F27</t>
  </si>
  <si>
    <t>F28</t>
  </si>
  <si>
    <t>F29</t>
  </si>
  <si>
    <t>F30</t>
  </si>
  <si>
    <t>F31</t>
  </si>
  <si>
    <t>F32</t>
  </si>
  <si>
    <t>F33</t>
  </si>
  <si>
    <t>F34</t>
  </si>
  <si>
    <t>F35</t>
  </si>
  <si>
    <t>F36</t>
  </si>
  <si>
    <t>F37</t>
  </si>
  <si>
    <t>F38</t>
  </si>
  <si>
    <t>F39</t>
  </si>
  <si>
    <t>F40</t>
  </si>
  <si>
    <t>F41</t>
  </si>
  <si>
    <t>F42</t>
  </si>
  <si>
    <t>F43</t>
  </si>
  <si>
    <t>F44</t>
  </si>
  <si>
    <t>F45</t>
  </si>
  <si>
    <t>F46</t>
  </si>
  <si>
    <t>F47</t>
  </si>
  <si>
    <t>F48</t>
  </si>
  <si>
    <t>F49</t>
  </si>
  <si>
    <t>F50</t>
  </si>
  <si>
    <t>F51</t>
  </si>
  <si>
    <t>F52</t>
  </si>
  <si>
    <t>F53</t>
  </si>
  <si>
    <t>F54</t>
  </si>
  <si>
    <t>F55</t>
  </si>
  <si>
    <t>F56</t>
  </si>
  <si>
    <t>F57</t>
  </si>
  <si>
    <t>F58</t>
  </si>
  <si>
    <t>F59</t>
  </si>
  <si>
    <t>F60</t>
  </si>
  <si>
    <t>F61</t>
  </si>
  <si>
    <t>F62</t>
  </si>
  <si>
    <t>F63</t>
  </si>
  <si>
    <t>F64</t>
  </si>
  <si>
    <t>F65</t>
  </si>
  <si>
    <t>F66</t>
  </si>
  <si>
    <t>F67</t>
  </si>
  <si>
    <t>F68</t>
  </si>
  <si>
    <t>F69</t>
  </si>
  <si>
    <t>F70</t>
  </si>
  <si>
    <t>F71</t>
  </si>
  <si>
    <t>F72</t>
  </si>
  <si>
    <t>F73</t>
  </si>
  <si>
    <t>F74</t>
  </si>
  <si>
    <t>F75</t>
  </si>
  <si>
    <t>F76</t>
  </si>
  <si>
    <t>F77</t>
  </si>
  <si>
    <t>F78</t>
  </si>
  <si>
    <t>F79</t>
  </si>
  <si>
    <t>nombre de concurrents &gt;&gt;</t>
  </si>
  <si>
    <t xml:space="preserve">   &lt;&lt; Nombre de parties</t>
  </si>
  <si>
    <t>CHEVALIER-Robert</t>
  </si>
  <si>
    <t>Gringette_33-Huguette_33</t>
  </si>
  <si>
    <t>Gringette_28-Huguette_28</t>
  </si>
  <si>
    <t>Gringette_11-Huguette_11</t>
  </si>
  <si>
    <t>DAVID-Henriette</t>
  </si>
  <si>
    <t>Gringette_42-Huguette_42</t>
  </si>
  <si>
    <t>Gringette_37-Huguette_37</t>
  </si>
  <si>
    <t>Gringette_21-Huguette_21</t>
  </si>
  <si>
    <t>Gringette_15-Huguette_15</t>
  </si>
  <si>
    <t>Gringette_26-Huguette_26</t>
  </si>
  <si>
    <t>Gringette_16-Huguette_16</t>
  </si>
  <si>
    <t>Gringette_39-Huguette_39</t>
  </si>
  <si>
    <t>Gringette_1-Huguette_1</t>
  </si>
  <si>
    <t>Gringette_36-Huguette_36</t>
  </si>
  <si>
    <t>BERTRAND-Alexandra</t>
  </si>
  <si>
    <t>Gringette_7-Huguette_7</t>
  </si>
  <si>
    <t>MOL</t>
  </si>
  <si>
    <t>Joe</t>
  </si>
  <si>
    <t>NONO</t>
  </si>
  <si>
    <t>Nini</t>
  </si>
  <si>
    <t>huuuu</t>
  </si>
  <si>
    <t>COLIN</t>
  </si>
  <si>
    <t>hhhhhhhhhhhhhhhhhhhhhh</t>
  </si>
  <si>
    <t>LUIGGI</t>
  </si>
  <si>
    <t>Teo</t>
  </si>
  <si>
    <t>1 utilité du module 1 ?</t>
  </si>
  <si>
    <t>COCO</t>
  </si>
  <si>
    <t>Chanel</t>
  </si>
  <si>
    <t>3 Utilité Initialisation du UserForm "U_CreatModif" ('Me.Caption = "TRAVAUX SUR LES DONNÉES") ?????????????</t>
  </si>
  <si>
    <t>4 Utilité du module "Concatenation" puisque la concaténation se fait déjà dans le module "M_tirages"</t>
  </si>
  <si>
    <t>H80</t>
  </si>
  <si>
    <t>1 Doublons enregistrement nouveau membre</t>
  </si>
  <si>
    <t>2 Doublons inscription concours</t>
  </si>
  <si>
    <t>3 Anullation inscription Concours</t>
  </si>
  <si>
    <t>programmer les 5 repères:</t>
  </si>
  <si>
    <t>Nb d'inscrits</t>
  </si>
  <si>
    <t>Nb tat</t>
  </si>
  <si>
    <t>Nb Doublettes</t>
  </si>
  <si>
    <t>Nb Triplettes</t>
  </si>
  <si>
    <t>Nb joueurs non membres inscrits</t>
  </si>
  <si>
    <t>F80</t>
  </si>
  <si>
    <t>COCO-Chanel</t>
  </si>
  <si>
    <t>car entre la déprotection de la feuille et le tirage de la partie suivante, on peut par des copier/coller intervertir des joueurs</t>
  </si>
  <si>
    <t>Modifier la protection de la feuille "Concours" pour ne protéger que la plage de chaque tirage en laissant libre les colonnes "G/P"</t>
  </si>
  <si>
    <t>On supprimera par la même occasion l'obligation de déprotéger entre chaque tirage</t>
  </si>
  <si>
    <t>AURIOL</t>
  </si>
  <si>
    <t>Michel</t>
  </si>
  <si>
    <t>Licence N°</t>
  </si>
  <si>
    <t>CALI</t>
  </si>
  <si>
    <t>Josette</t>
  </si>
  <si>
    <t>DELBEC</t>
  </si>
  <si>
    <t>Alain</t>
  </si>
  <si>
    <t>Formule</t>
  </si>
  <si>
    <t>=SI(NB.SI($K$2:K2;K2)&gt;1;"Doublon";"")</t>
  </si>
  <si>
    <t xml:space="preserve">BERNARD </t>
  </si>
  <si>
    <t>F81</t>
  </si>
  <si>
    <t>H81</t>
  </si>
  <si>
    <t>F82</t>
  </si>
  <si>
    <t>F83</t>
  </si>
  <si>
    <t>H82</t>
  </si>
  <si>
    <t>F84</t>
  </si>
  <si>
    <t>F85</t>
  </si>
  <si>
    <t>H83</t>
  </si>
  <si>
    <t>H84</t>
  </si>
  <si>
    <t>H85</t>
  </si>
  <si>
    <t>H86</t>
  </si>
  <si>
    <t>H87</t>
  </si>
  <si>
    <t>F86</t>
  </si>
  <si>
    <t>F87</t>
  </si>
  <si>
    <t>H88</t>
  </si>
  <si>
    <t>H89</t>
  </si>
  <si>
    <t>H90</t>
  </si>
  <si>
    <t>H91</t>
  </si>
  <si>
    <t>F88</t>
  </si>
  <si>
    <t>H92</t>
  </si>
  <si>
    <t>H93</t>
  </si>
  <si>
    <t>H94</t>
  </si>
  <si>
    <t>H95</t>
  </si>
  <si>
    <t>Armand-Pic</t>
  </si>
  <si>
    <t>Mireille-Lagrande</t>
  </si>
  <si>
    <t>Dylan-Boule</t>
  </si>
  <si>
    <t>Gérard-Mich</t>
  </si>
  <si>
    <t>Annie-Jeanne</t>
  </si>
  <si>
    <t>Yolande-Frisée</t>
  </si>
  <si>
    <t>Yanis-Hic</t>
  </si>
  <si>
    <t>Enzo-Bobo</t>
  </si>
  <si>
    <t>Richard-Ric</t>
  </si>
  <si>
    <t>ANDRE-Armand-Pic</t>
  </si>
  <si>
    <t>Alexandra-Mousse</t>
  </si>
  <si>
    <t>David-LeBorgne</t>
  </si>
  <si>
    <t>Maxime-Mec</t>
  </si>
  <si>
    <t>Marcel-Elect</t>
  </si>
  <si>
    <t>Robert-Blanc</t>
  </si>
  <si>
    <t>Kevina-Tousse</t>
  </si>
  <si>
    <t>Sayan-Non</t>
  </si>
  <si>
    <t>Joel-LaLune</t>
  </si>
  <si>
    <t>Samuel-Kik</t>
  </si>
  <si>
    <t>Sofia-Loren</t>
  </si>
  <si>
    <t>Jean-Marc-DesPoints</t>
  </si>
  <si>
    <t>Claudine-Cloclo</t>
  </si>
  <si>
    <t>Alix-Alix</t>
  </si>
  <si>
    <t>Nicolas-André</t>
  </si>
  <si>
    <t>DUPONT-Kevina-Tousse</t>
  </si>
  <si>
    <t>GIRARD-Alix-Alix</t>
  </si>
  <si>
    <t>Lucas-Luc</t>
  </si>
  <si>
    <t>Antoinette-Net</t>
  </si>
  <si>
    <t>Sophie-LaRousse</t>
  </si>
  <si>
    <t>Emmanuel</t>
  </si>
  <si>
    <t>H96</t>
  </si>
  <si>
    <t>Antoine-TiToine</t>
  </si>
  <si>
    <t>MACRON</t>
  </si>
  <si>
    <t>H97</t>
  </si>
  <si>
    <t>F89</t>
  </si>
  <si>
    <t>F90</t>
  </si>
  <si>
    <t>H98</t>
  </si>
  <si>
    <t>H99</t>
  </si>
  <si>
    <t>F91</t>
  </si>
  <si>
    <t>H100</t>
  </si>
  <si>
    <t>Feuille Menu</t>
  </si>
  <si>
    <t>Bouton</t>
  </si>
  <si>
    <t>Gestion des membres du club</t>
  </si>
  <si>
    <t>Concours</t>
  </si>
  <si>
    <t>U_Inscription</t>
  </si>
  <si>
    <t>&lt;&lt; Annulation</t>
  </si>
  <si>
    <t>Inscrire au concours &gt;&gt;</t>
  </si>
  <si>
    <t>Remise à Zéro</t>
  </si>
  <si>
    <t>Clore les inscriptions</t>
  </si>
  <si>
    <t>Concours Équipes choisies</t>
  </si>
  <si>
    <t>Quitter</t>
  </si>
  <si>
    <t>Inscription Joueur non membres</t>
  </si>
  <si>
    <t>Tirage Tête à tête</t>
  </si>
  <si>
    <t>Tirage Doublettes</t>
  </si>
  <si>
    <t>Tirage Triplette</t>
  </si>
  <si>
    <t>Ajouter</t>
  </si>
  <si>
    <t>Modifier</t>
  </si>
  <si>
    <t>Supprimer</t>
  </si>
  <si>
    <t>H101</t>
  </si>
  <si>
    <t xml:space="preserve"> &lt;&lt; Partie complété</t>
  </si>
  <si>
    <t>Pl</t>
  </si>
  <si>
    <t>Dl</t>
  </si>
  <si>
    <t xml:space="preserve"> &lt; Dl_1 = Partie 1</t>
  </si>
  <si>
    <t xml:space="preserve"> &lt; Dl_2</t>
  </si>
  <si>
    <t xml:space="preserve"> &lt; Dl_3</t>
  </si>
  <si>
    <t xml:space="preserve"> &lt; Dl_4</t>
  </si>
  <si>
    <t xml:space="preserve"> &lt; Dl_5</t>
  </si>
  <si>
    <t xml:space="preserve"> &lt; Dl_6 = Partie 6</t>
  </si>
  <si>
    <t xml:space="preserve"> &lt; Dl_7</t>
  </si>
  <si>
    <t xml:space="preserve"> &lt; Dl_8</t>
  </si>
  <si>
    <t xml:space="preserve"> &lt; Dl_9</t>
  </si>
  <si>
    <t xml:space="preserve"> &lt; Dl_10</t>
  </si>
  <si>
    <t xml:space="preserve"> &lt; Dl_11</t>
  </si>
  <si>
    <t xml:space="preserve"> &lt; Dl_12</t>
  </si>
  <si>
    <t xml:space="preserve"> &lt; Dl_13</t>
  </si>
  <si>
    <t xml:space="preserve"> &lt; Dl_14</t>
  </si>
  <si>
    <t xml:space="preserve"> &lt; Dl_15</t>
  </si>
  <si>
    <t>8 - 7</t>
  </si>
  <si>
    <t>24 - 3</t>
  </si>
  <si>
    <t>10 - 3</t>
  </si>
  <si>
    <t>No
Equ</t>
  </si>
  <si>
    <t>Nom joueur</t>
  </si>
  <si>
    <t>No
Ligne&amp;colone</t>
  </si>
  <si>
    <t>Date et heure 
de l'événement</t>
  </si>
  <si>
    <t>16 - 7</t>
  </si>
  <si>
    <t>18 - 7</t>
  </si>
  <si>
    <t>54 - 7</t>
  </si>
  <si>
    <t>62 - 3</t>
  </si>
  <si>
    <t>60 - 3</t>
  </si>
  <si>
    <t>60 - 7</t>
  </si>
  <si>
    <t>72 - 7</t>
  </si>
  <si>
    <t>162 - 15</t>
  </si>
  <si>
    <t>&lt;&lt; ne pas effacer, important</t>
  </si>
  <si>
    <t>Bouton Clore les inscriptions</t>
  </si>
  <si>
    <t>Bouton Tirage Tête à tête</t>
  </si>
  <si>
    <t>Sélectionne feuille Concours</t>
  </si>
  <si>
    <t>Renseigne variable Tournois  … 1 = tat</t>
  </si>
  <si>
    <t>Renseigne variable Verrou  … 0  = la feulle ne se verrouillera plus durant le tirage partie 1 et la compostion des grilles</t>
  </si>
  <si>
    <t>Module M_Concours &gt; macro DecompterLesParties</t>
  </si>
  <si>
    <t>Confirmation de l'effacement des résultats (parties et grilles)</t>
  </si>
  <si>
    <t>Module M_Tirage &gt; macro TêteÀtête &gt; Tirage 1 &gt; inscription des concurrents en feuille Concours  &gt;&gt; décompté selon le nombre d'inscriptions</t>
  </si>
  <si>
    <t>Module M_EnteteEtGrilles &gt; macro EntêteLesP &gt; compostion des entêtes parties régulières et consolantes &gt;&gt; décompté selon le nombre d'inscriptions</t>
  </si>
  <si>
    <t>Module M_EnteteEtGrilles &gt; macro GrilleLesP &gt; compostion des grilles parties régulières et consolantes  &gt;&gt; décompté selon le nombre d'inscriptions</t>
  </si>
  <si>
    <t>Le tournois commence et les résultats commencent à entrer</t>
  </si>
  <si>
    <t>Bouton de droite sur les colonnes C ou G pour inscrire les G/P &gt; la feuille est verroullée &gt; seules les cellules prévues pour G/P ne le sont pas.</t>
  </si>
  <si>
    <t>Dès que G/P saisi, ces cellules se verrouillent</t>
  </si>
  <si>
    <t>Si tous les G/P sont saisis, un message box avise et la plage est rosée ou bleuie</t>
  </si>
  <si>
    <t>Si G/P est déjà saisi et qu'on clique droit à nouveau &gt; un message demande si on veut modifier le résultat &gt; dans l'affirmative &gt; modification possible</t>
  </si>
  <si>
    <t>Dans la feuile concours, dès qu'on change de cellule, la feuille est verrouillée</t>
  </si>
  <si>
    <t>Parties 2 et suivantes</t>
  </si>
  <si>
    <t>Les tirages des équipes se fait dès le début</t>
  </si>
  <si>
    <t>Le principe : Il y a x concurrents divisés par deux pour faire une partie &gt; divisé encore par deux car un seul gagnant par partie (ici je parle que d'une ligne</t>
  </si>
  <si>
    <t>Exemple : 60 concurrents &gt; 30 affrontements &gt; 15 gagnants</t>
  </si>
  <si>
    <t>Pour le tirage aléatoire, il ne reste qu'à mêler aléatoirement de 1 à 15</t>
  </si>
  <si>
    <t>Le gagnant d'une ligne affrontera le gagnant d'une autre ligne déterminée à l'avance par le tirage aléatoire</t>
  </si>
  <si>
    <t>FÈUR</t>
  </si>
  <si>
    <t>Jp^P^Ju</t>
  </si>
  <si>
    <t>ÂAAAAAAAAA</t>
  </si>
  <si>
    <t>Aaaaaaaaaaa</t>
  </si>
  <si>
    <t>Concours Partie N° 1</t>
  </si>
  <si>
    <t>Concours Partie N° 2</t>
  </si>
  <si>
    <t>Concours Partie N° 3</t>
  </si>
  <si>
    <t>Concours Partie N° 4</t>
  </si>
  <si>
    <t>Concours Partie N° 5</t>
  </si>
  <si>
    <t>Concours Partie N° 6</t>
  </si>
  <si>
    <t>aaaaaaaaaaaa1</t>
  </si>
  <si>
    <t>bbbbbbbbbb1</t>
  </si>
  <si>
    <t>aaaaaaaaaaaa2</t>
  </si>
  <si>
    <t>bbbbbbbbbb2</t>
  </si>
  <si>
    <t>aaaaaaaaaaaa3</t>
  </si>
  <si>
    <t>bbbbbbbbbb3</t>
  </si>
  <si>
    <t>aaaaaaaaaaaa4</t>
  </si>
  <si>
    <t>bbbbbbbbbb4</t>
  </si>
  <si>
    <t>aaaaaaaaaaaa5</t>
  </si>
  <si>
    <t>bbbbbbbbbb5</t>
  </si>
  <si>
    <t>aaaaaaaaaaaa6</t>
  </si>
  <si>
    <t>bbbbbbbbbb6</t>
  </si>
  <si>
    <t>aaaaaaaaaaaa7</t>
  </si>
  <si>
    <t>bbbbbbbbbb7</t>
  </si>
  <si>
    <t>aaaaaaaaaaaa8</t>
  </si>
  <si>
    <t>bbbbbbbbbb8</t>
  </si>
  <si>
    <t>aaaaaaaaaaaa9</t>
  </si>
  <si>
    <t>bbbbbbbbbb9</t>
  </si>
  <si>
    <t>aaaaaaaaaaaa10</t>
  </si>
  <si>
    <t>bbbbbbbbbb10</t>
  </si>
  <si>
    <t>aaaaaaaaaaaa11</t>
  </si>
  <si>
    <t>bbbbbbbbbb11</t>
  </si>
  <si>
    <t>aaaaaaaaaaaa12</t>
  </si>
  <si>
    <t>bbbbbbbbbb12</t>
  </si>
  <si>
    <t>aaaaaaaaaaaa13</t>
  </si>
  <si>
    <t>bbbbbbbbbb13</t>
  </si>
  <si>
    <t>aaaaaaaaaaaa14</t>
  </si>
  <si>
    <t>bbbbbbbbbb14</t>
  </si>
  <si>
    <t>aaaaaaaaaaaa15</t>
  </si>
  <si>
    <t>bbbbbbbbbb15</t>
  </si>
  <si>
    <t>aaaaaaaaaaaa16</t>
  </si>
  <si>
    <t>bbbbbbbbbb16</t>
  </si>
  <si>
    <t>aaaaaaaaaaaa17</t>
  </si>
  <si>
    <t>bbbbbbbbbb17</t>
  </si>
  <si>
    <t>aaaaaaaaaaaa18</t>
  </si>
  <si>
    <t>bbbbbbbbbb18</t>
  </si>
  <si>
    <t>aaaaaaaaaaaa19</t>
  </si>
  <si>
    <t>bbbbbbbbbb19</t>
  </si>
  <si>
    <t>aaaaaaaaaaaa20</t>
  </si>
  <si>
    <t>bbbbbbbbbb20</t>
  </si>
  <si>
    <t>aaaaaaaaaaaa21</t>
  </si>
  <si>
    <t>bbbbbbbbbb21</t>
  </si>
  <si>
    <t>aaaaaaaaaaaa22</t>
  </si>
  <si>
    <t>bbbbbbbbbb22</t>
  </si>
  <si>
    <t>aaaaaaaaaaaa23</t>
  </si>
  <si>
    <t>bbbbbbbbbb23</t>
  </si>
  <si>
    <t>aaaaaaaaaaaa24</t>
  </si>
  <si>
    <t>bbbbbbbbbb24</t>
  </si>
  <si>
    <t>aaaaaaaaaaaa25</t>
  </si>
  <si>
    <t>bbbbbbbbbb25</t>
  </si>
  <si>
    <t>aaaaaaaaaaaa26</t>
  </si>
  <si>
    <t>bbbbbbbbbb26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</si>
</sst>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2"/>
      <color theme="1"/>
      <name val="Calibri"/>
      <family val="2"/>
      <scheme val="minor"/>
    </font>
    <font>
      <b/>
      <sz val="12"/>
      <color theme="1"/>
      <name val="Calibri"/>
      <family val="2"/>
      <scheme val="minor"/>
    </font>
    <font>
      <sz val="12"/>
      <name val="Calibri"/>
      <family val="2"/>
      <scheme val="minor"/>
    </font>
    <font>
      <b/>
      <sz val="11"/>
      <color theme="1"/>
      <name val="Calibri"/>
      <family val="2"/>
      <scheme val="minor"/>
    </font>
    <font>
      <b/>
      <sz val="22"/>
      <color theme="1"/>
      <name val="Calibri"/>
      <family val="2"/>
      <scheme val="minor"/>
    </font>
    <font>
      <b/>
      <sz val="11"/>
      <color theme="8" tint="-0.499984740745262"/>
      <name val="Calibri"/>
      <family val="2"/>
      <scheme val="minor"/>
    </font>
    <font>
      <b/>
      <sz val="12"/>
      <color theme="8" tint="-0.499984740745262"/>
      <name val="Calibri"/>
      <family val="2"/>
      <scheme val="minor"/>
    </font>
    <font>
      <b/>
      <sz val="16"/>
      <color theme="8" tint="-0.499984740745262"/>
      <name val="Calibri"/>
      <family val="2"/>
      <scheme val="minor"/>
    </font>
    <font>
      <b/>
      <sz val="12"/>
      <name val="Calibri"/>
      <family val="2"/>
      <scheme val="minor"/>
    </font>
    <font>
      <sz val="9"/>
      <color indexed="81"/>
      <name val="Tahoma"/>
      <family val="2"/>
    </font>
    <font>
      <b/>
      <sz val="9"/>
      <color indexed="81"/>
      <name val="Tahoma"/>
      <family val="2"/>
    </font>
    <font>
      <sz val="11"/>
      <name val="Calibri"/>
      <family val="2"/>
      <scheme val="minor"/>
    </font>
    <font>
      <b/>
      <sz val="14"/>
      <color theme="1"/>
      <name val="Calibri"/>
      <family val="2"/>
      <scheme val="minor"/>
    </font>
    <font>
      <b/>
      <sz val="12"/>
      <color theme="1"/>
      <name val="Calibri"/>
      <family val="2"/>
      <scheme val="minor"/>
    </font>
    <font>
      <sz val="11"/>
      <color theme="1"/>
      <name val="Calibri"/>
      <family val="2"/>
      <scheme val="minor"/>
    </font>
    <font>
      <b/>
      <sz val="18"/>
      <color theme="1"/>
      <name val="Calibri"/>
      <family val="2"/>
      <scheme val="minor"/>
    </font>
    <font>
      <b/>
      <sz val="11"/>
      <color theme="1"/>
      <name val="Calibri"/>
      <family val="2"/>
      <scheme val="minor"/>
    </font>
    <font>
      <sz val="11"/>
      <color rgb="FF000000"/>
      <name val="Calibri"/>
      <family val="2"/>
    </font>
  </fonts>
  <fills count="24">
    <fill>
      <patternFill patternType="none"/>
    </fill>
    <fill>
      <patternFill patternType="gray125"/>
    </fill>
    <fill>
      <patternFill patternType="solid">
        <fgColor theme="4" tint="0.79998168889431442"/>
        <bgColor indexed="64"/>
      </patternFill>
    </fill>
    <fill>
      <patternFill patternType="solid">
        <fgColor theme="7" tint="0.39994506668294322"/>
        <bgColor indexed="64"/>
      </patternFill>
    </fill>
    <fill>
      <patternFill patternType="solid">
        <fgColor theme="2" tint="-0.24994659260841701"/>
        <bgColor indexed="64"/>
      </patternFill>
    </fill>
    <fill>
      <patternFill patternType="solid">
        <fgColor theme="6" tint="0.39994506668294322"/>
        <bgColor indexed="64"/>
      </patternFill>
    </fill>
    <fill>
      <patternFill patternType="solid">
        <fgColor theme="7" tint="0.79998168889431442"/>
        <bgColor indexed="64"/>
      </patternFill>
    </fill>
    <fill>
      <patternFill patternType="solid">
        <fgColor theme="7" tint="0.59996337778862885"/>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96F096"/>
        <bgColor indexed="64"/>
      </patternFill>
    </fill>
    <fill>
      <patternFill patternType="solid">
        <fgColor rgb="FFE6FAE6"/>
        <bgColor indexed="64"/>
      </patternFill>
    </fill>
    <fill>
      <patternFill patternType="solid">
        <fgColor rgb="FFFFFF00"/>
        <bgColor indexed="64"/>
      </patternFill>
    </fill>
    <fill>
      <patternFill patternType="solid">
        <fgColor indexed="10"/>
        <bgColor indexed="64"/>
      </patternFill>
    </fill>
    <fill>
      <patternFill patternType="solid">
        <fgColor theme="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AC896"/>
        <bgColor indexed="64"/>
      </patternFill>
    </fill>
    <fill>
      <patternFill patternType="solid">
        <fgColor rgb="FFFFFAD7"/>
        <bgColor indexed="64"/>
      </patternFill>
    </fill>
  </fills>
  <borders count="18">
    <border>
      <left/>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style="medium">
        <color auto="1"/>
      </right>
      <top style="medium">
        <color indexed="64"/>
      </top>
      <bottom style="medium">
        <color indexed="64"/>
      </bottom>
      <diagonal/>
    </border>
    <border>
      <left style="medium">
        <color auto="1"/>
      </left>
      <right style="medium">
        <color auto="1"/>
      </right>
      <top style="medium">
        <color auto="1"/>
      </top>
      <bottom style="medium">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auto="1"/>
      </top>
      <bottom/>
      <diagonal/>
    </border>
    <border>
      <left style="medium">
        <color indexed="64"/>
      </left>
      <right style="medium">
        <color indexed="64"/>
      </right>
      <top style="medium">
        <color indexed="64"/>
      </top>
      <bottom style="medium">
        <color auto="1"/>
      </bottom>
      <diagonal/>
    </border>
  </borders>
  <cellStyleXfs count="1">
    <xf numFmtId="0" fontId="0" fillId="0" borderId="0"/>
  </cellStyleXfs>
  <cellXfs count="134">
    <xf numFmtId="0" fontId="0" fillId="0" borderId="0" xfId="0"/>
    <xf numFmtId="0" fontId="1" fillId="0" borderId="0" xfId="0" applyFont="1" applyAlignment="1">
      <alignment vertical="center"/>
    </xf>
    <xf numFmtId="0" fontId="1" fillId="0" borderId="0" xfId="0" applyFont="1" applyBorder="1" applyAlignment="1">
      <alignment horizontal="center" vertical="center"/>
    </xf>
    <xf numFmtId="0" fontId="1" fillId="0" borderId="0" xfId="0" applyFont="1" applyBorder="1" applyAlignment="1">
      <alignment vertical="center"/>
    </xf>
    <xf numFmtId="0" fontId="1" fillId="0" borderId="0" xfId="0" applyNumberFormat="1" applyFont="1" applyBorder="1" applyAlignment="1">
      <alignment vertical="center"/>
    </xf>
    <xf numFmtId="0" fontId="1" fillId="0" borderId="0" xfId="0" applyFont="1" applyBorder="1" applyAlignment="1">
      <alignment horizontal="right" vertical="center"/>
    </xf>
    <xf numFmtId="14" fontId="1" fillId="0" borderId="0" xfId="0" applyNumberFormat="1" applyFont="1" applyBorder="1" applyAlignment="1">
      <alignment vertical="center"/>
    </xf>
    <xf numFmtId="0" fontId="3" fillId="0" borderId="0" xfId="0" applyFont="1" applyFill="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xf>
    <xf numFmtId="0" fontId="1" fillId="2" borderId="0" xfId="0" applyFont="1" applyFill="1" applyAlignment="1">
      <alignment vertical="center"/>
    </xf>
    <xf numFmtId="0" fontId="0" fillId="0" borderId="0" xfId="0" applyAlignment="1">
      <alignment vertical="center"/>
    </xf>
    <xf numFmtId="0" fontId="1" fillId="0" borderId="0" xfId="0" applyFont="1" applyFill="1" applyBorder="1" applyAlignment="1">
      <alignment horizontal="center" vertical="center"/>
    </xf>
    <xf numFmtId="0" fontId="1" fillId="0" borderId="0" xfId="0" applyFont="1" applyFill="1" applyAlignment="1">
      <alignment vertical="center"/>
    </xf>
    <xf numFmtId="0" fontId="1" fillId="0" borderId="0" xfId="0" applyFont="1" applyFill="1" applyBorder="1" applyAlignment="1">
      <alignment vertical="center"/>
    </xf>
    <xf numFmtId="0" fontId="1" fillId="0" borderId="0" xfId="0" applyNumberFormat="1" applyFont="1" applyFill="1" applyBorder="1" applyAlignment="1">
      <alignment vertical="center"/>
    </xf>
    <xf numFmtId="0" fontId="1" fillId="0" borderId="0" xfId="0" applyFont="1" applyFill="1" applyBorder="1" applyAlignment="1">
      <alignment horizontal="right" vertical="center"/>
    </xf>
    <xf numFmtId="14" fontId="1" fillId="0" borderId="0" xfId="0" applyNumberFormat="1" applyFont="1" applyFill="1" applyBorder="1" applyAlignment="1">
      <alignment vertical="center"/>
    </xf>
    <xf numFmtId="0" fontId="1" fillId="0" borderId="0" xfId="0" applyFont="1" applyAlignment="1">
      <alignment horizontal="center" vertical="center"/>
    </xf>
    <xf numFmtId="0" fontId="0" fillId="0" borderId="0" xfId="0"/>
    <xf numFmtId="0" fontId="0" fillId="10" borderId="6" xfId="0" applyFill="1" applyBorder="1" applyAlignment="1">
      <alignment horizontal="center"/>
    </xf>
    <xf numFmtId="0" fontId="0" fillId="0" borderId="7" xfId="0" applyFill="1" applyBorder="1"/>
    <xf numFmtId="0" fontId="0" fillId="0" borderId="0" xfId="0" applyBorder="1"/>
    <xf numFmtId="0" fontId="1" fillId="11" borderId="0" xfId="0" applyFont="1" applyFill="1" applyBorder="1" applyAlignment="1">
      <alignment vertical="center"/>
    </xf>
    <xf numFmtId="0" fontId="1" fillId="12" borderId="0" xfId="0" applyFont="1" applyFill="1" applyAlignment="1">
      <alignment vertical="center"/>
    </xf>
    <xf numFmtId="0" fontId="0" fillId="0" borderId="0" xfId="0" applyBorder="1" applyAlignment="1">
      <alignment vertical="center"/>
    </xf>
    <xf numFmtId="0" fontId="0" fillId="0" borderId="9" xfId="0" applyFill="1" applyBorder="1"/>
    <xf numFmtId="0" fontId="0" fillId="0" borderId="6" xfId="0" applyBorder="1" applyAlignment="1">
      <alignment vertical="center"/>
    </xf>
    <xf numFmtId="0" fontId="4" fillId="0" borderId="7" xfId="0" applyFont="1" applyBorder="1"/>
    <xf numFmtId="0" fontId="0" fillId="0" borderId="0" xfId="0" applyAlignment="1">
      <alignment horizontal="right"/>
    </xf>
    <xf numFmtId="0" fontId="0" fillId="0" borderId="0" xfId="0" applyAlignment="1">
      <alignment horizontal="right" vertical="center"/>
    </xf>
    <xf numFmtId="0" fontId="6" fillId="3" borderId="1" xfId="0" applyFont="1" applyFill="1" applyBorder="1" applyAlignment="1">
      <alignment horizontal="center" vertical="top" textRotation="180"/>
    </xf>
    <xf numFmtId="0" fontId="6" fillId="7" borderId="1" xfId="0" applyFont="1" applyFill="1" applyBorder="1" applyAlignment="1">
      <alignment horizontal="center" vertical="top" textRotation="180"/>
    </xf>
    <xf numFmtId="0" fontId="7"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 xfId="0" applyNumberFormat="1" applyFont="1" applyFill="1" applyBorder="1" applyAlignment="1">
      <alignment horizontal="center" vertical="center"/>
    </xf>
    <xf numFmtId="14" fontId="7" fillId="2"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textRotation="180"/>
    </xf>
    <xf numFmtId="0" fontId="7" fillId="5" borderId="1" xfId="0" applyFont="1" applyFill="1" applyBorder="1" applyAlignment="1">
      <alignment horizontal="center" vertical="center" textRotation="180"/>
    </xf>
    <xf numFmtId="0" fontId="7" fillId="3" borderId="1" xfId="0" applyFont="1" applyFill="1" applyBorder="1" applyAlignment="1">
      <alignment horizontal="center" vertical="center" textRotation="180"/>
    </xf>
    <xf numFmtId="0" fontId="7" fillId="6" borderId="2" xfId="0" applyFont="1" applyFill="1" applyBorder="1" applyAlignment="1">
      <alignment horizontal="center" vertical="center" textRotation="180"/>
    </xf>
    <xf numFmtId="0" fontId="7" fillId="7" borderId="1" xfId="0" applyFont="1" applyFill="1" applyBorder="1" applyAlignment="1">
      <alignment horizontal="center" vertical="center" textRotation="180"/>
    </xf>
    <xf numFmtId="0" fontId="6" fillId="6" borderId="10" xfId="0" applyFont="1" applyFill="1" applyBorder="1" applyAlignment="1">
      <alignment horizontal="center" vertical="top" textRotation="180"/>
    </xf>
    <xf numFmtId="1" fontId="0" fillId="0" borderId="0" xfId="0" applyNumberFormat="1" applyAlignment="1">
      <alignment horizontal="center"/>
    </xf>
    <xf numFmtId="0" fontId="0" fillId="10" borderId="7" xfId="0" applyFill="1" applyBorder="1" applyAlignment="1">
      <alignment horizontal="center"/>
    </xf>
    <xf numFmtId="0" fontId="4" fillId="0" borderId="1" xfId="0" applyFont="1" applyBorder="1" applyAlignment="1">
      <alignment horizontal="center" vertical="top" textRotation="180" wrapText="1"/>
    </xf>
    <xf numFmtId="0" fontId="0" fillId="0" borderId="1" xfId="0" applyBorder="1" applyAlignment="1">
      <alignment horizontal="center"/>
    </xf>
    <xf numFmtId="0" fontId="0" fillId="0" borderId="2" xfId="0" applyBorder="1" applyAlignment="1">
      <alignment horizontal="center"/>
    </xf>
    <xf numFmtId="0" fontId="1" fillId="8" borderId="0" xfId="0" applyFont="1" applyFill="1" applyAlignment="1">
      <alignment vertical="center"/>
    </xf>
    <xf numFmtId="0" fontId="1" fillId="8" borderId="0" xfId="0" applyFont="1" applyFill="1" applyBorder="1" applyAlignment="1">
      <alignment vertical="center"/>
    </xf>
    <xf numFmtId="0" fontId="9" fillId="9" borderId="0" xfId="0" applyFont="1" applyFill="1" applyBorder="1" applyAlignment="1">
      <alignment horizontal="center" vertical="center"/>
    </xf>
    <xf numFmtId="0" fontId="0" fillId="0" borderId="0" xfId="0" applyFill="1"/>
    <xf numFmtId="0" fontId="0" fillId="0" borderId="0" xfId="0"/>
    <xf numFmtId="0" fontId="0" fillId="0" borderId="0" xfId="0" applyAlignment="1">
      <alignment horizontal="center"/>
    </xf>
    <xf numFmtId="0" fontId="0" fillId="0" borderId="0" xfId="0" applyProtection="1"/>
    <xf numFmtId="0" fontId="0" fillId="0" borderId="0" xfId="0" applyBorder="1" applyAlignment="1" applyProtection="1"/>
    <xf numFmtId="1" fontId="0" fillId="0" borderId="0" xfId="0" applyNumberFormat="1"/>
    <xf numFmtId="1" fontId="0" fillId="15" borderId="0" xfId="0" applyNumberFormat="1" applyFill="1"/>
    <xf numFmtId="0" fontId="0" fillId="0" borderId="9" xfId="0" applyBorder="1" applyAlignment="1">
      <alignment vertical="center"/>
    </xf>
    <xf numFmtId="0" fontId="0" fillId="0" borderId="12" xfId="0" applyBorder="1" applyAlignment="1">
      <alignment vertical="center"/>
    </xf>
    <xf numFmtId="0" fontId="0" fillId="0" borderId="0" xfId="0" quotePrefix="1" applyAlignment="1">
      <alignment vertical="center"/>
    </xf>
    <xf numFmtId="0" fontId="0" fillId="0" borderId="0" xfId="0" applyFill="1" applyBorder="1" applyAlignment="1">
      <alignment vertical="center"/>
    </xf>
    <xf numFmtId="0" fontId="1" fillId="16" borderId="0" xfId="0" applyFont="1" applyFill="1" applyBorder="1" applyAlignment="1">
      <alignment vertical="center"/>
    </xf>
    <xf numFmtId="0" fontId="1" fillId="16" borderId="0" xfId="0" applyFont="1" applyFill="1" applyAlignment="1">
      <alignment vertical="center"/>
    </xf>
    <xf numFmtId="0" fontId="0" fillId="0" borderId="7" xfId="0" applyBorder="1" applyAlignment="1">
      <alignment vertical="center"/>
    </xf>
    <xf numFmtId="0" fontId="0" fillId="0" borderId="6" xfId="0" applyFill="1" applyBorder="1"/>
    <xf numFmtId="0" fontId="0" fillId="0" borderId="16" xfId="0" applyBorder="1"/>
    <xf numFmtId="0" fontId="12" fillId="0" borderId="0" xfId="0" applyFont="1" applyFill="1" applyAlignment="1">
      <alignment horizontal="center"/>
    </xf>
    <xf numFmtId="0" fontId="0" fillId="0" borderId="0" xfId="0" applyFill="1" applyBorder="1"/>
    <xf numFmtId="0" fontId="0" fillId="0" borderId="0" xfId="0" applyFill="1" applyBorder="1" applyAlignment="1">
      <alignment horizontal="right"/>
    </xf>
    <xf numFmtId="0" fontId="13" fillId="15" borderId="0" xfId="0" applyFont="1" applyFill="1"/>
    <xf numFmtId="0" fontId="0" fillId="17" borderId="0" xfId="0" applyFill="1"/>
    <xf numFmtId="0" fontId="0" fillId="18" borderId="0" xfId="0" applyFill="1"/>
    <xf numFmtId="0" fontId="0" fillId="17" borderId="0" xfId="0" applyFill="1" applyAlignment="1">
      <alignment horizontal="center"/>
    </xf>
    <xf numFmtId="0" fontId="0" fillId="15" borderId="0" xfId="0" applyFill="1" applyAlignment="1">
      <alignment horizontal="center"/>
    </xf>
    <xf numFmtId="0" fontId="0" fillId="18" borderId="0" xfId="0" applyFill="1" applyAlignment="1">
      <alignment horizontal="center"/>
    </xf>
    <xf numFmtId="0" fontId="0" fillId="19" borderId="0" xfId="0" applyFill="1" applyAlignment="1">
      <alignment horizontal="center"/>
    </xf>
    <xf numFmtId="0" fontId="0" fillId="0" borderId="0" xfId="0" applyFill="1" applyAlignment="1">
      <alignment horizontal="center"/>
    </xf>
    <xf numFmtId="0" fontId="0" fillId="0" borderId="0" xfId="0" applyFill="1" applyBorder="1" applyAlignment="1">
      <alignment horizontal="center"/>
    </xf>
    <xf numFmtId="0" fontId="0" fillId="0" borderId="0" xfId="0" applyAlignment="1">
      <alignment horizontal="center" vertical="center"/>
    </xf>
    <xf numFmtId="0" fontId="0" fillId="0" borderId="0" xfId="0" applyFill="1" applyAlignment="1">
      <alignment horizontal="center" vertical="center"/>
    </xf>
    <xf numFmtId="0" fontId="0" fillId="0" borderId="0" xfId="0" applyBorder="1" applyAlignment="1">
      <alignment horizontal="center" vertical="center"/>
    </xf>
    <xf numFmtId="0" fontId="0" fillId="20" borderId="15" xfId="0" applyFill="1" applyBorder="1" applyProtection="1">
      <protection locked="0"/>
    </xf>
    <xf numFmtId="0" fontId="0" fillId="20" borderId="6" xfId="0" applyFill="1" applyBorder="1"/>
    <xf numFmtId="0" fontId="0" fillId="21" borderId="0" xfId="0" applyFill="1" applyAlignment="1" applyProtection="1">
      <alignment horizontal="center" vertical="center"/>
      <protection locked="0"/>
    </xf>
    <xf numFmtId="0" fontId="0" fillId="21" borderId="0" xfId="0" applyFill="1" applyAlignment="1">
      <alignment horizontal="center" vertical="center"/>
    </xf>
    <xf numFmtId="0" fontId="0" fillId="21" borderId="13" xfId="0" applyFill="1" applyBorder="1" applyProtection="1">
      <protection locked="0"/>
    </xf>
    <xf numFmtId="0" fontId="0" fillId="6" borderId="13" xfId="0" applyFill="1" applyBorder="1" applyProtection="1">
      <protection locked="0"/>
    </xf>
    <xf numFmtId="0" fontId="0" fillId="21" borderId="13" xfId="0" applyFill="1" applyBorder="1"/>
    <xf numFmtId="0" fontId="0" fillId="21" borderId="14" xfId="0" applyFill="1" applyBorder="1" applyProtection="1">
      <protection locked="0"/>
    </xf>
    <xf numFmtId="0" fontId="0" fillId="6" borderId="14" xfId="0" applyFill="1" applyBorder="1" applyProtection="1">
      <protection locked="0"/>
    </xf>
    <xf numFmtId="0" fontId="0" fillId="21" borderId="14" xfId="0" applyFill="1" applyBorder="1"/>
    <xf numFmtId="49" fontId="0" fillId="0" borderId="0" xfId="0" applyNumberFormat="1" applyAlignment="1">
      <alignment horizontal="center"/>
    </xf>
    <xf numFmtId="0" fontId="0" fillId="0" borderId="6" xfId="0" applyBorder="1" applyAlignment="1">
      <alignment horizontal="center"/>
    </xf>
    <xf numFmtId="0" fontId="0" fillId="0" borderId="6" xfId="0" applyBorder="1"/>
    <xf numFmtId="49" fontId="0" fillId="0" borderId="6" xfId="0" applyNumberFormat="1" applyBorder="1" applyAlignment="1">
      <alignment horizontal="center"/>
    </xf>
    <xf numFmtId="22" fontId="0" fillId="0" borderId="6" xfId="0" applyNumberFormat="1" applyBorder="1"/>
    <xf numFmtId="0" fontId="0" fillId="0" borderId="6" xfId="0" applyFill="1" applyBorder="1" applyAlignment="1">
      <alignment horizontal="center"/>
    </xf>
    <xf numFmtId="49" fontId="0" fillId="0" borderId="6" xfId="0" applyNumberFormat="1" applyFill="1" applyBorder="1" applyAlignment="1">
      <alignment horizontal="center"/>
    </xf>
    <xf numFmtId="0" fontId="0" fillId="6" borderId="6" xfId="0" applyFill="1" applyBorder="1" applyAlignment="1">
      <alignment horizontal="center" wrapText="1"/>
    </xf>
    <xf numFmtId="0" fontId="0" fillId="6" borderId="6" xfId="0" applyFill="1" applyBorder="1" applyAlignment="1">
      <alignment horizontal="center"/>
    </xf>
    <xf numFmtId="49" fontId="0" fillId="6" borderId="6" xfId="0" applyNumberFormat="1" applyFill="1" applyBorder="1" applyAlignment="1">
      <alignment horizontal="center" wrapText="1"/>
    </xf>
    <xf numFmtId="22" fontId="0" fillId="0" borderId="6" xfId="0" applyNumberFormat="1" applyFill="1" applyBorder="1"/>
    <xf numFmtId="0" fontId="14" fillId="14" borderId="12" xfId="0" applyFont="1" applyFill="1" applyBorder="1" applyAlignment="1">
      <alignment horizontal="center"/>
    </xf>
    <xf numFmtId="0" fontId="15" fillId="13" borderId="8" xfId="0" applyFont="1" applyFill="1" applyBorder="1"/>
    <xf numFmtId="0" fontId="16" fillId="13" borderId="8" xfId="0" applyFont="1" applyFill="1" applyBorder="1" applyAlignment="1">
      <alignment horizontal="center" vertical="center"/>
    </xf>
    <xf numFmtId="0" fontId="15" fillId="13" borderId="11" xfId="0" applyFont="1" applyFill="1" applyBorder="1"/>
    <xf numFmtId="0" fontId="15" fillId="0" borderId="0" xfId="0" applyFont="1"/>
    <xf numFmtId="0" fontId="14" fillId="14" borderId="12" xfId="0" applyFont="1" applyFill="1" applyBorder="1" applyAlignment="1">
      <alignment horizontal="center" vertical="center"/>
    </xf>
    <xf numFmtId="0" fontId="17" fillId="14" borderId="12" xfId="0" applyFont="1" applyFill="1" applyBorder="1" applyAlignment="1">
      <alignment horizontal="center" vertical="center"/>
    </xf>
    <xf numFmtId="0" fontId="14" fillId="14" borderId="12" xfId="0" applyFont="1" applyFill="1" applyBorder="1" applyAlignment="1">
      <alignment vertical="center"/>
    </xf>
    <xf numFmtId="0" fontId="0" fillId="13" borderId="5" xfId="0" applyFill="1" applyBorder="1" applyProtection="1"/>
    <xf numFmtId="0" fontId="0" fillId="13" borderId="8" xfId="0" applyFill="1" applyBorder="1" applyProtection="1"/>
    <xf numFmtId="0" fontId="0" fillId="13" borderId="11" xfId="0" applyFill="1" applyBorder="1" applyProtection="1"/>
    <xf numFmtId="0" fontId="16" fillId="13" borderId="8" xfId="0" applyFont="1" applyFill="1" applyBorder="1" applyAlignment="1" applyProtection="1">
      <alignment horizontal="center" vertical="center"/>
    </xf>
    <xf numFmtId="0" fontId="2" fillId="14" borderId="12" xfId="0" applyFont="1" applyFill="1" applyBorder="1" applyAlignment="1" applyProtection="1">
      <alignment horizontal="center"/>
    </xf>
    <xf numFmtId="0" fontId="2" fillId="14" borderId="12" xfId="0" applyFont="1" applyFill="1" applyBorder="1" applyAlignment="1" applyProtection="1">
      <alignment horizontal="center" vertical="center"/>
    </xf>
    <xf numFmtId="0" fontId="4" fillId="14" borderId="12" xfId="0" applyFont="1" applyFill="1" applyBorder="1" applyAlignment="1" applyProtection="1">
      <alignment horizontal="center" vertical="center"/>
    </xf>
    <xf numFmtId="0" fontId="2" fillId="0" borderId="12" xfId="0" applyFont="1" applyBorder="1" applyAlignment="1" applyProtection="1">
      <alignment horizontal="center" vertical="center"/>
    </xf>
    <xf numFmtId="0" fontId="0" fillId="22" borderId="5" xfId="0" applyFill="1" applyBorder="1" applyProtection="1"/>
    <xf numFmtId="0" fontId="0" fillId="22" borderId="8" xfId="0" applyFill="1" applyBorder="1" applyProtection="1"/>
    <xf numFmtId="0" fontId="0" fillId="22" borderId="11" xfId="0" applyFill="1" applyBorder="1" applyProtection="1"/>
    <xf numFmtId="0" fontId="16" fillId="22" borderId="8" xfId="0" applyFont="1" applyFill="1" applyBorder="1" applyAlignment="1" applyProtection="1">
      <alignment horizontal="center" vertical="center"/>
    </xf>
    <xf numFmtId="0" fontId="2" fillId="23" borderId="12" xfId="0" applyFont="1" applyFill="1" applyBorder="1" applyAlignment="1" applyProtection="1">
      <alignment horizontal="center"/>
    </xf>
    <xf numFmtId="0" fontId="2" fillId="23" borderId="12" xfId="0" applyFont="1" applyFill="1" applyBorder="1" applyAlignment="1" applyProtection="1">
      <alignment horizontal="center" vertical="center"/>
    </xf>
    <xf numFmtId="0" fontId="4" fillId="23" borderId="12" xfId="0" applyFont="1" applyFill="1" applyBorder="1" applyAlignment="1" applyProtection="1">
      <alignment horizontal="center" vertical="center"/>
    </xf>
    <xf numFmtId="0" fontId="5" fillId="0" borderId="5" xfId="0" applyFont="1" applyBorder="1" applyAlignment="1">
      <alignment horizontal="center" vertical="center"/>
    </xf>
    <xf numFmtId="0" fontId="5" fillId="0" borderId="8" xfId="0" applyFont="1" applyBorder="1" applyAlignment="1">
      <alignment horizontal="center" vertical="center"/>
    </xf>
    <xf numFmtId="0" fontId="5" fillId="0" borderId="4" xfId="0" applyFont="1" applyBorder="1" applyAlignment="1">
      <alignment horizontal="center" vertical="center"/>
    </xf>
    <xf numFmtId="0" fontId="2" fillId="0" borderId="12" xfId="0" applyFont="1" applyBorder="1" applyAlignment="1" applyProtection="1">
      <alignment horizontal="center" vertical="center"/>
    </xf>
    <xf numFmtId="0" fontId="2" fillId="0" borderId="12" xfId="0" applyFont="1" applyBorder="1" applyAlignment="1" applyProtection="1">
      <alignment horizontal="center" vertical="center"/>
      <protection locked="0"/>
    </xf>
    <xf numFmtId="0" fontId="2" fillId="0" borderId="17" xfId="0" applyFont="1" applyBorder="1" applyAlignment="1" applyProtection="1">
      <alignment horizontal="center" vertical="center"/>
      <protection locked="0"/>
    </xf>
    <xf numFmtId="0" fontId="2" fillId="0" borderId="17" xfId="0" applyFont="1" applyBorder="1" applyAlignment="1" applyProtection="1">
      <alignment horizontal="center" vertical="center"/>
    </xf>
  </cellXfs>
  <cellStyles count="1">
    <cellStyle name="Normal" xfId="0" builtinId="0"/>
  </cellStyles>
  <dxfs count="5">
    <dxf>
      <font>
        <b/>
        <i val="0"/>
        <color rgb="FF00B0F0"/>
      </font>
    </dxf>
    <dxf>
      <fill>
        <patternFill>
          <bgColor theme="4" tint="0.59996337778862885"/>
        </patternFill>
      </fill>
    </dxf>
    <dxf>
      <font>
        <b/>
        <i val="0"/>
        <color rgb="FF00B0F0"/>
      </font>
    </dxf>
    <dxf>
      <fill>
        <patternFill>
          <bgColor theme="4" tint="0.59996337778862885"/>
        </patternFill>
      </fill>
    </dxf>
    <dxf>
      <fill>
        <patternFill>
          <bgColor theme="4" tint="0.59996337778862885"/>
        </patternFill>
      </fill>
    </dxf>
  </dxfs>
  <tableStyles count="0" defaultTableStyle="TableStyleMedium9" defaultPivotStyle="PivotStyleLight16"/>
  <colors>
    <mruColors>
      <color rgb="FFDFF1CB"/>
      <color rgb="FFE9F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371474</xdr:colOff>
      <xdr:row>39</xdr:row>
      <xdr:rowOff>5118</xdr:rowOff>
    </xdr:to>
    <xdr:pic>
      <xdr:nvPicPr>
        <xdr:cNvPr id="5" name="Image 4" descr="plaque-metal-place-de-la-petanque-ped-tanca-petanco-provence-provencal-decoration-vintage-retro-france.png">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stretch>
          <a:fillRect/>
        </a:stretch>
      </xdr:blipFill>
      <xdr:spPr>
        <a:xfrm>
          <a:off x="0" y="0"/>
          <a:ext cx="15611474" cy="7644168"/>
        </a:xfrm>
        <a:prstGeom prst="rect">
          <a:avLst/>
        </a:prstGeom>
      </xdr:spPr>
    </xdr:pic>
    <xdr:clientData/>
  </xdr:twoCellAnchor>
  <xdr:twoCellAnchor>
    <xdr:from>
      <xdr:col>15</xdr:col>
      <xdr:colOff>114300</xdr:colOff>
      <xdr:row>0</xdr:row>
      <xdr:rowOff>66676</xdr:rowOff>
    </xdr:from>
    <xdr:to>
      <xdr:col>19</xdr:col>
      <xdr:colOff>228600</xdr:colOff>
      <xdr:row>1</xdr:row>
      <xdr:rowOff>133350</xdr:rowOff>
    </xdr:to>
    <xdr:sp macro="[0]!M_Menu.Inscription" textlink="">
      <xdr:nvSpPr>
        <xdr:cNvPr id="6" name="Rectangle à coins arrondis 5">
          <a:extLst>
            <a:ext uri="{FF2B5EF4-FFF2-40B4-BE49-F238E27FC236}">
              <a16:creationId xmlns:a16="http://schemas.microsoft.com/office/drawing/2014/main" id="{00000000-0008-0000-0100-000006000000}"/>
            </a:ext>
          </a:extLst>
        </xdr:cNvPr>
        <xdr:cNvSpPr/>
      </xdr:nvSpPr>
      <xdr:spPr>
        <a:xfrm>
          <a:off x="11544300" y="66676"/>
          <a:ext cx="3162300" cy="48577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3200" b="1"/>
            <a:t>Concours</a:t>
          </a:r>
        </a:p>
      </xdr:txBody>
    </xdr:sp>
    <xdr:clientData/>
  </xdr:twoCellAnchor>
  <xdr:twoCellAnchor>
    <xdr:from>
      <xdr:col>1</xdr:col>
      <xdr:colOff>209550</xdr:colOff>
      <xdr:row>0</xdr:row>
      <xdr:rowOff>76201</xdr:rowOff>
    </xdr:from>
    <xdr:to>
      <xdr:col>5</xdr:col>
      <xdr:colOff>76201</xdr:colOff>
      <xdr:row>1</xdr:row>
      <xdr:rowOff>161925</xdr:rowOff>
    </xdr:to>
    <xdr:sp macro="[0]!ListMembre" textlink="">
      <xdr:nvSpPr>
        <xdr:cNvPr id="7" name="Rectangle à coins arrondis 6">
          <a:extLst>
            <a:ext uri="{FF2B5EF4-FFF2-40B4-BE49-F238E27FC236}">
              <a16:creationId xmlns:a16="http://schemas.microsoft.com/office/drawing/2014/main" id="{00000000-0008-0000-0100-000007000000}"/>
            </a:ext>
          </a:extLst>
        </xdr:cNvPr>
        <xdr:cNvSpPr/>
      </xdr:nvSpPr>
      <xdr:spPr>
        <a:xfrm>
          <a:off x="971550" y="76201"/>
          <a:ext cx="2914651" cy="50482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Gestion des membres du club</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xdr:col>
      <xdr:colOff>504825</xdr:colOff>
      <xdr:row>7</xdr:row>
      <xdr:rowOff>0</xdr:rowOff>
    </xdr:from>
    <xdr:ext cx="184731" cy="264560"/>
    <xdr:sp macro="" textlink="">
      <xdr:nvSpPr>
        <xdr:cNvPr id="2" name="ZoneTexte 1">
          <a:extLst>
            <a:ext uri="{FF2B5EF4-FFF2-40B4-BE49-F238E27FC236}">
              <a16:creationId xmlns:a16="http://schemas.microsoft.com/office/drawing/2014/main" id="{00000000-0008-0000-0200-000002000000}"/>
            </a:ext>
          </a:extLst>
        </xdr:cNvPr>
        <xdr:cNvSpPr txBox="1"/>
      </xdr:nvSpPr>
      <xdr:spPr>
        <a:xfrm>
          <a:off x="1476375" y="340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2</xdr:col>
      <xdr:colOff>504825</xdr:colOff>
      <xdr:row>13</xdr:row>
      <xdr:rowOff>142875</xdr:rowOff>
    </xdr:from>
    <xdr:ext cx="184731" cy="264560"/>
    <xdr:sp macro="" textlink="">
      <xdr:nvSpPr>
        <xdr:cNvPr id="3" name="ZoneTexte 2">
          <a:extLst>
            <a:ext uri="{FF2B5EF4-FFF2-40B4-BE49-F238E27FC236}">
              <a16:creationId xmlns:a16="http://schemas.microsoft.com/office/drawing/2014/main" id="{00000000-0008-0000-0200-000003000000}"/>
            </a:ext>
          </a:extLst>
        </xdr:cNvPr>
        <xdr:cNvSpPr txBox="1"/>
      </xdr:nvSpPr>
      <xdr:spPr>
        <a:xfrm>
          <a:off x="1885950" y="313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504825</xdr:colOff>
      <xdr:row>6</xdr:row>
      <xdr:rowOff>0</xdr:rowOff>
    </xdr:from>
    <xdr:ext cx="184731" cy="264560"/>
    <xdr:sp macro="" textlink="">
      <xdr:nvSpPr>
        <xdr:cNvPr id="4" name="ZoneTexte 3">
          <a:extLst>
            <a:ext uri="{FF2B5EF4-FFF2-40B4-BE49-F238E27FC236}">
              <a16:creationId xmlns:a16="http://schemas.microsoft.com/office/drawing/2014/main" id="{00000000-0008-0000-0300-000004000000}"/>
            </a:ext>
          </a:extLst>
        </xdr:cNvPr>
        <xdr:cNvSpPr txBox="1"/>
      </xdr:nvSpPr>
      <xdr:spPr>
        <a:xfrm>
          <a:off x="1333500" y="179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6" name="ZoneTexte 5">
          <a:extLst>
            <a:ext uri="{FF2B5EF4-FFF2-40B4-BE49-F238E27FC236}">
              <a16:creationId xmlns:a16="http://schemas.microsoft.com/office/drawing/2014/main" id="{00000000-0008-0000-0300-000006000000}"/>
            </a:ext>
          </a:extLst>
        </xdr:cNvPr>
        <xdr:cNvSpPr txBox="1"/>
      </xdr:nvSpPr>
      <xdr:spPr>
        <a:xfrm>
          <a:off x="1333500" y="339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9" name="ZoneTexte 8">
          <a:extLst>
            <a:ext uri="{FF2B5EF4-FFF2-40B4-BE49-F238E27FC236}">
              <a16:creationId xmlns:a16="http://schemas.microsoft.com/office/drawing/2014/main" id="{00000000-0008-0000-0300-000009000000}"/>
            </a:ext>
          </a:extLst>
        </xdr:cNvPr>
        <xdr:cNvSpPr txBox="1"/>
      </xdr:nvSpPr>
      <xdr:spPr>
        <a:xfrm>
          <a:off x="1333500" y="179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10" name="ZoneTexte 9">
          <a:extLst>
            <a:ext uri="{FF2B5EF4-FFF2-40B4-BE49-F238E27FC236}">
              <a16:creationId xmlns:a16="http://schemas.microsoft.com/office/drawing/2014/main" id="{00000000-0008-0000-0300-00000A000000}"/>
            </a:ext>
          </a:extLst>
        </xdr:cNvPr>
        <xdr:cNvSpPr txBox="1"/>
      </xdr:nvSpPr>
      <xdr:spPr>
        <a:xfrm>
          <a:off x="1333500" y="339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177</xdr:row>
      <xdr:rowOff>142875</xdr:rowOff>
    </xdr:from>
    <xdr:ext cx="184731" cy="264560"/>
    <xdr:sp macro="" textlink="">
      <xdr:nvSpPr>
        <xdr:cNvPr id="13" name="ZoneTexte 12">
          <a:extLst>
            <a:ext uri="{FF2B5EF4-FFF2-40B4-BE49-F238E27FC236}">
              <a16:creationId xmlns:a16="http://schemas.microsoft.com/office/drawing/2014/main" id="{00000000-0008-0000-0300-00000D000000}"/>
            </a:ext>
          </a:extLst>
        </xdr:cNvPr>
        <xdr:cNvSpPr txBox="1"/>
      </xdr:nvSpPr>
      <xdr:spPr>
        <a:xfrm>
          <a:off x="1333500" y="3248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177</xdr:row>
      <xdr:rowOff>142875</xdr:rowOff>
    </xdr:from>
    <xdr:ext cx="184731" cy="264560"/>
    <xdr:sp macro="" textlink="">
      <xdr:nvSpPr>
        <xdr:cNvPr id="14" name="ZoneTexte 13">
          <a:extLst>
            <a:ext uri="{FF2B5EF4-FFF2-40B4-BE49-F238E27FC236}">
              <a16:creationId xmlns:a16="http://schemas.microsoft.com/office/drawing/2014/main" id="{00000000-0008-0000-0300-00000E000000}"/>
            </a:ext>
          </a:extLst>
        </xdr:cNvPr>
        <xdr:cNvSpPr txBox="1"/>
      </xdr:nvSpPr>
      <xdr:spPr>
        <a:xfrm>
          <a:off x="1885950" y="313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504825</xdr:colOff>
      <xdr:row>6</xdr:row>
      <xdr:rowOff>0</xdr:rowOff>
    </xdr:from>
    <xdr:ext cx="184731" cy="264560"/>
    <xdr:sp macro="" textlink="">
      <xdr:nvSpPr>
        <xdr:cNvPr id="2" name="ZoneTexte 1">
          <a:extLst>
            <a:ext uri="{FF2B5EF4-FFF2-40B4-BE49-F238E27FC236}">
              <a16:creationId xmlns:a16="http://schemas.microsoft.com/office/drawing/2014/main" id="{00000000-0008-0000-0400-000002000000}"/>
            </a:ext>
          </a:extLst>
        </xdr:cNvPr>
        <xdr:cNvSpPr txBox="1"/>
      </xdr:nvSpPr>
      <xdr:spPr>
        <a:xfrm>
          <a:off x="1333500"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3" name="ZoneTexte 2">
          <a:extLst>
            <a:ext uri="{FF2B5EF4-FFF2-40B4-BE49-F238E27FC236}">
              <a16:creationId xmlns:a16="http://schemas.microsoft.com/office/drawing/2014/main" id="{00000000-0008-0000-0400-000003000000}"/>
            </a:ext>
          </a:extLst>
        </xdr:cNvPr>
        <xdr:cNvSpPr txBox="1"/>
      </xdr:nvSpPr>
      <xdr:spPr>
        <a:xfrm>
          <a:off x="1333500" y="36804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4" name="ZoneTexte 3">
          <a:extLst>
            <a:ext uri="{FF2B5EF4-FFF2-40B4-BE49-F238E27FC236}">
              <a16:creationId xmlns:a16="http://schemas.microsoft.com/office/drawing/2014/main" id="{00000000-0008-0000-0400-000004000000}"/>
            </a:ext>
          </a:extLst>
        </xdr:cNvPr>
        <xdr:cNvSpPr txBox="1"/>
      </xdr:nvSpPr>
      <xdr:spPr>
        <a:xfrm>
          <a:off x="1333500" y="36804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5" name="ZoneTexte 4">
          <a:extLst>
            <a:ext uri="{FF2B5EF4-FFF2-40B4-BE49-F238E27FC236}">
              <a16:creationId xmlns:a16="http://schemas.microsoft.com/office/drawing/2014/main" id="{00000000-0008-0000-0400-000005000000}"/>
            </a:ext>
          </a:extLst>
        </xdr:cNvPr>
        <xdr:cNvSpPr txBox="1"/>
      </xdr:nvSpPr>
      <xdr:spPr>
        <a:xfrm>
          <a:off x="1333500" y="36804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177</xdr:row>
      <xdr:rowOff>142875</xdr:rowOff>
    </xdr:from>
    <xdr:ext cx="184731" cy="264560"/>
    <xdr:sp macro="" textlink="">
      <xdr:nvSpPr>
        <xdr:cNvPr id="6" name="ZoneTexte 5">
          <a:extLst>
            <a:ext uri="{FF2B5EF4-FFF2-40B4-BE49-F238E27FC236}">
              <a16:creationId xmlns:a16="http://schemas.microsoft.com/office/drawing/2014/main" id="{00000000-0008-0000-0400-000006000000}"/>
            </a:ext>
          </a:extLst>
        </xdr:cNvPr>
        <xdr:cNvSpPr txBox="1"/>
      </xdr:nvSpPr>
      <xdr:spPr>
        <a:xfrm>
          <a:off x="1333500" y="35947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177</xdr:row>
      <xdr:rowOff>142875</xdr:rowOff>
    </xdr:from>
    <xdr:ext cx="184731" cy="264560"/>
    <xdr:sp macro="" textlink="">
      <xdr:nvSpPr>
        <xdr:cNvPr id="7" name="ZoneTexte 6">
          <a:extLst>
            <a:ext uri="{FF2B5EF4-FFF2-40B4-BE49-F238E27FC236}">
              <a16:creationId xmlns:a16="http://schemas.microsoft.com/office/drawing/2014/main" id="{00000000-0008-0000-0400-000007000000}"/>
            </a:ext>
          </a:extLst>
        </xdr:cNvPr>
        <xdr:cNvSpPr txBox="1"/>
      </xdr:nvSpPr>
      <xdr:spPr>
        <a:xfrm>
          <a:off x="1333500" y="35947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175260</xdr:colOff>
          <xdr:row>0</xdr:row>
          <xdr:rowOff>114300</xdr:rowOff>
        </xdr:from>
        <xdr:to>
          <xdr:col>30</xdr:col>
          <xdr:colOff>944880</xdr:colOff>
          <xdr:row>38</xdr:row>
          <xdr:rowOff>22860</xdr:rowOff>
        </xdr:to>
        <xdr:sp macro="" textlink="">
          <xdr:nvSpPr>
            <xdr:cNvPr id="19481" name="ListBoxLesPairs" hidden="1">
              <a:extLst>
                <a:ext uri="{63B3BB69-23CF-44E3-9099-C40C66FF867C}">
                  <a14:compatExt spid="_x0000_s19481"/>
                </a:ext>
                <a:ext uri="{FF2B5EF4-FFF2-40B4-BE49-F238E27FC236}">
                  <a16:creationId xmlns:a16="http://schemas.microsoft.com/office/drawing/2014/main" id="{00000000-0008-0000-0500-00001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182880</xdr:colOff>
          <xdr:row>10</xdr:row>
          <xdr:rowOff>0</xdr:rowOff>
        </xdr:from>
        <xdr:to>
          <xdr:col>19</xdr:col>
          <xdr:colOff>220980</xdr:colOff>
          <xdr:row>14</xdr:row>
          <xdr:rowOff>83820</xdr:rowOff>
        </xdr:to>
        <xdr:sp macro="" textlink="">
          <xdr:nvSpPr>
            <xdr:cNvPr id="19482" name="Sauvegardes" hidden="1">
              <a:extLst>
                <a:ext uri="{63B3BB69-23CF-44E3-9099-C40C66FF867C}">
                  <a14:compatExt spid="_x0000_s19482"/>
                </a:ext>
                <a:ext uri="{FF2B5EF4-FFF2-40B4-BE49-F238E27FC236}">
                  <a16:creationId xmlns:a16="http://schemas.microsoft.com/office/drawing/2014/main" id="{00000000-0008-0000-0500-00001A4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Sauvegarde</a:t>
              </a:r>
            </a:p>
            <a:p>
              <a:pPr algn="ctr" rtl="0">
                <a:defRPr sz="1000"/>
              </a:pPr>
              <a:r>
                <a:rPr lang="fr-FR" sz="1100" b="0" i="0" u="none" strike="noStrike" baseline="0">
                  <a:solidFill>
                    <a:srgbClr val="000000"/>
                  </a:solidFill>
                  <a:latin typeface="Calibri"/>
                  <a:cs typeface="Calibri"/>
                </a:rPr>
                <a:t>Parties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xdr:col>
      <xdr:colOff>28576</xdr:colOff>
      <xdr:row>1</xdr:row>
      <xdr:rowOff>171450</xdr:rowOff>
    </xdr:from>
    <xdr:to>
      <xdr:col>4</xdr:col>
      <xdr:colOff>161926</xdr:colOff>
      <xdr:row>12</xdr:row>
      <xdr:rowOff>57150</xdr:rowOff>
    </xdr:to>
    <xdr:sp macro="" textlink="">
      <xdr:nvSpPr>
        <xdr:cNvPr id="2" name="ZoneTexte 1">
          <a:extLst>
            <a:ext uri="{FF2B5EF4-FFF2-40B4-BE49-F238E27FC236}">
              <a16:creationId xmlns:a16="http://schemas.microsoft.com/office/drawing/2014/main" id="{00000000-0008-0000-0600-000002000000}"/>
            </a:ext>
          </a:extLst>
        </xdr:cNvPr>
        <xdr:cNvSpPr txBox="1"/>
      </xdr:nvSpPr>
      <xdr:spPr>
        <a:xfrm>
          <a:off x="790576" y="361950"/>
          <a:ext cx="2419350" cy="198120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400" b="1"/>
            <a:t>Tête</a:t>
          </a:r>
          <a:r>
            <a:rPr lang="fr-FR" sz="1400" b="1" baseline="0"/>
            <a:t> à tête</a:t>
          </a:r>
        </a:p>
        <a:p>
          <a:endParaRPr lang="fr-FR" sz="1100" baseline="0"/>
        </a:p>
        <a:p>
          <a:r>
            <a:rPr lang="fr-FR" sz="1100" baseline="0"/>
            <a:t>1 tirage pour les hommes</a:t>
          </a:r>
        </a:p>
        <a:p>
          <a:endParaRPr lang="fr-FR" sz="1100" baseline="0"/>
        </a:p>
        <a:p>
          <a:r>
            <a:rPr lang="fr-FR" sz="1100" baseline="0"/>
            <a:t>1 tirage pour les femmes</a:t>
          </a:r>
        </a:p>
        <a:p>
          <a:endParaRPr lang="fr-FR" sz="1100" baseline="0"/>
        </a:p>
        <a:p>
          <a:r>
            <a:rPr lang="fr-FR" sz="1100" baseline="0"/>
            <a:t>les deux gagnants de chaque séries se rencontrent à la fin</a:t>
          </a:r>
          <a:endParaRPr lang="fr-FR" sz="1100"/>
        </a:p>
      </xdr:txBody>
    </xdr:sp>
    <xdr:clientData/>
  </xdr:twoCellAnchor>
  <xdr:twoCellAnchor>
    <xdr:from>
      <xdr:col>5</xdr:col>
      <xdr:colOff>238125</xdr:colOff>
      <xdr:row>1</xdr:row>
      <xdr:rowOff>152399</xdr:rowOff>
    </xdr:from>
    <xdr:to>
      <xdr:col>8</xdr:col>
      <xdr:colOff>523875</xdr:colOff>
      <xdr:row>12</xdr:row>
      <xdr:rowOff>66674</xdr:rowOff>
    </xdr:to>
    <xdr:sp macro="" textlink="">
      <xdr:nvSpPr>
        <xdr:cNvPr id="3" name="ZoneTexte 2">
          <a:extLst>
            <a:ext uri="{FF2B5EF4-FFF2-40B4-BE49-F238E27FC236}">
              <a16:creationId xmlns:a16="http://schemas.microsoft.com/office/drawing/2014/main" id="{00000000-0008-0000-0600-000003000000}"/>
            </a:ext>
          </a:extLst>
        </xdr:cNvPr>
        <xdr:cNvSpPr txBox="1"/>
      </xdr:nvSpPr>
      <xdr:spPr>
        <a:xfrm>
          <a:off x="4048125" y="342899"/>
          <a:ext cx="2571750" cy="2009775"/>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400" b="1"/>
            <a:t>Doublettes</a:t>
          </a:r>
        </a:p>
        <a:p>
          <a:endParaRPr lang="fr-FR" sz="1100"/>
        </a:p>
        <a:p>
          <a:r>
            <a:rPr lang="fr-FR" sz="1100"/>
            <a:t>1 tireur et 1 pointeur </a:t>
          </a:r>
          <a:r>
            <a:rPr lang="fr-FR" sz="1100" baseline="0"/>
            <a:t> ou 1 millieu par équipe dont une femme obligatoire sauf si le nombre de femmes ou d'hommes et   insuffisant.</a:t>
          </a:r>
        </a:p>
        <a:p>
          <a:endParaRPr lang="fr-FR" sz="1100" baseline="0"/>
        </a:p>
        <a:p>
          <a:r>
            <a:rPr lang="fr-FR" sz="1100" baseline="0"/>
            <a:t>on complète le nombre d'équipes avec ce qui reste</a:t>
          </a:r>
          <a:endParaRPr lang="fr-FR" sz="1100"/>
        </a:p>
      </xdr:txBody>
    </xdr:sp>
    <xdr:clientData/>
  </xdr:twoCellAnchor>
  <xdr:twoCellAnchor>
    <xdr:from>
      <xdr:col>9</xdr:col>
      <xdr:colOff>371475</xdr:colOff>
      <xdr:row>1</xdr:row>
      <xdr:rowOff>171448</xdr:rowOff>
    </xdr:from>
    <xdr:to>
      <xdr:col>12</xdr:col>
      <xdr:colOff>571500</xdr:colOff>
      <xdr:row>12</xdr:row>
      <xdr:rowOff>57149</xdr:rowOff>
    </xdr:to>
    <xdr:sp macro="" textlink="">
      <xdr:nvSpPr>
        <xdr:cNvPr id="4" name="ZoneTexte 3">
          <a:extLst>
            <a:ext uri="{FF2B5EF4-FFF2-40B4-BE49-F238E27FC236}">
              <a16:creationId xmlns:a16="http://schemas.microsoft.com/office/drawing/2014/main" id="{00000000-0008-0000-0600-000004000000}"/>
            </a:ext>
          </a:extLst>
        </xdr:cNvPr>
        <xdr:cNvSpPr txBox="1"/>
      </xdr:nvSpPr>
      <xdr:spPr>
        <a:xfrm>
          <a:off x="7229475" y="361948"/>
          <a:ext cx="2486025" cy="1981201"/>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Triplettes</a:t>
          </a:r>
        </a:p>
        <a:p>
          <a:endParaRPr lang="fr-FR" sz="1100"/>
        </a:p>
        <a:p>
          <a:r>
            <a:rPr lang="fr-FR" sz="1100"/>
            <a:t>1 tireur,</a:t>
          </a:r>
          <a:r>
            <a:rPr lang="fr-FR" sz="1100" baseline="0"/>
            <a:t> 1millieu et un pointeur  obligatoire par équipe dont 1 femme imposée </a:t>
          </a:r>
          <a:r>
            <a:rPr lang="fr-FR" sz="1100" baseline="0">
              <a:solidFill>
                <a:schemeClr val="dk1"/>
              </a:solidFill>
              <a:latin typeface="+mn-lt"/>
              <a:ea typeface="+mn-ea"/>
              <a:cs typeface="+mn-cs"/>
            </a:rPr>
            <a:t>sauf si le nombre de femmes ou d'hommes et   insuffisant.</a:t>
          </a:r>
          <a:endParaRPr lang="fr-FR"/>
        </a:p>
        <a:p>
          <a:pPr fontAlgn="base"/>
          <a:endParaRPr lang="fr-FR" sz="1100" baseline="0">
            <a:solidFill>
              <a:schemeClr val="dk1"/>
            </a:solidFill>
            <a:latin typeface="+mn-lt"/>
            <a:ea typeface="+mn-ea"/>
            <a:cs typeface="+mn-cs"/>
          </a:endParaRPr>
        </a:p>
        <a:p>
          <a:r>
            <a:rPr lang="fr-FR" sz="1100" baseline="0">
              <a:solidFill>
                <a:schemeClr val="dk1"/>
              </a:solidFill>
              <a:latin typeface="+mn-lt"/>
              <a:ea typeface="+mn-ea"/>
              <a:cs typeface="+mn-cs"/>
            </a:rPr>
            <a:t>3 hommes ou 3 femmes dans la même équipe est interdit par mesure d'équité, sauf si on ne peut vraiment pas faire autrement.</a:t>
          </a:r>
        </a:p>
        <a:p>
          <a:endParaRPr lang="fr-FR" sz="1100" baseline="0">
            <a:solidFill>
              <a:schemeClr val="dk1"/>
            </a:solidFill>
            <a:latin typeface="+mn-lt"/>
            <a:ea typeface="+mn-ea"/>
            <a:cs typeface="+mn-cs"/>
          </a:endParaRPr>
        </a:p>
        <a:p>
          <a:endParaRPr lang="fr-FR" sz="1100">
            <a:solidFill>
              <a:schemeClr val="dk1"/>
            </a:solidFill>
            <a:latin typeface="+mn-lt"/>
            <a:ea typeface="+mn-ea"/>
            <a:cs typeface="+mn-cs"/>
          </a:endParaRPr>
        </a:p>
        <a:p>
          <a:endParaRPr lang="fr-FR" sz="1100"/>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1.xml"/><Relationship Id="rId5" Type="http://schemas.openxmlformats.org/officeDocument/2006/relationships/image" Target="../media/image2.emf"/><Relationship Id="rId4" Type="http://schemas.openxmlformats.org/officeDocument/2006/relationships/control" Target="../activeX/activeX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Data"/>
  <dimension ref="A1:P17"/>
  <sheetViews>
    <sheetView workbookViewId="0">
      <selection activeCell="A19" sqref="A19"/>
    </sheetView>
  </sheetViews>
  <sheetFormatPr baseColWidth="10" defaultColWidth="11.44140625" defaultRowHeight="15.6" x14ac:dyDescent="0.3"/>
  <cols>
    <col min="1" max="1" width="21.109375" style="1" customWidth="1"/>
    <col min="2" max="2" width="6" style="1" bestFit="1" customWidth="1"/>
    <col min="3" max="4" width="11.44140625" style="1"/>
    <col min="5" max="5" width="15.5546875" style="1" bestFit="1" customWidth="1"/>
    <col min="6" max="6" width="11.44140625" style="1"/>
    <col min="7" max="7" width="7.109375" style="8" bestFit="1" customWidth="1"/>
    <col min="8" max="8" width="4" style="8" bestFit="1" customWidth="1"/>
    <col min="9" max="9" width="30.109375" style="1" bestFit="1" customWidth="1"/>
    <col min="10" max="10" width="32.33203125" style="1" bestFit="1" customWidth="1"/>
    <col min="11" max="15" width="11.44140625" style="1"/>
    <col min="16" max="16" width="3.33203125" style="1" bestFit="1" customWidth="1"/>
    <col min="17" max="16384" width="11.44140625" style="1"/>
  </cols>
  <sheetData>
    <row r="1" spans="1:16" s="8" customFormat="1" x14ac:dyDescent="0.3">
      <c r="A1" s="8" t="s">
        <v>25</v>
      </c>
      <c r="B1" s="7" t="s">
        <v>50</v>
      </c>
      <c r="C1" s="51" t="s">
        <v>253</v>
      </c>
      <c r="D1" s="51" t="s">
        <v>254</v>
      </c>
      <c r="E1" s="7" t="s">
        <v>24</v>
      </c>
      <c r="F1" s="7" t="s">
        <v>27</v>
      </c>
      <c r="G1" s="7" t="s">
        <v>28</v>
      </c>
      <c r="H1" s="7" t="s">
        <v>31</v>
      </c>
      <c r="I1" s="9" t="s">
        <v>34</v>
      </c>
      <c r="J1" s="8" t="s">
        <v>33</v>
      </c>
    </row>
    <row r="2" spans="1:16" x14ac:dyDescent="0.3">
      <c r="A2" t="s">
        <v>7</v>
      </c>
      <c r="B2">
        <v>13009</v>
      </c>
      <c r="C2" s="49" t="s">
        <v>249</v>
      </c>
      <c r="D2" s="49" t="s">
        <v>250</v>
      </c>
      <c r="E2" s="1" t="s">
        <v>21</v>
      </c>
      <c r="F2" s="1">
        <v>10</v>
      </c>
      <c r="G2" s="8" t="s">
        <v>29</v>
      </c>
      <c r="J2" s="1" t="s">
        <v>36</v>
      </c>
      <c r="K2" s="1">
        <v>36</v>
      </c>
      <c r="L2" s="10"/>
      <c r="O2" s="1" t="s">
        <v>5</v>
      </c>
      <c r="P2" s="1">
        <v>12</v>
      </c>
    </row>
    <row r="3" spans="1:16" x14ac:dyDescent="0.3">
      <c r="A3" t="s">
        <v>7</v>
      </c>
      <c r="B3">
        <v>13008</v>
      </c>
      <c r="C3" s="49" t="s">
        <v>251</v>
      </c>
      <c r="D3" s="50" t="s">
        <v>252</v>
      </c>
      <c r="E3" s="1" t="s">
        <v>0</v>
      </c>
      <c r="F3" s="1">
        <v>36</v>
      </c>
      <c r="H3" s="8" t="s">
        <v>32</v>
      </c>
      <c r="I3" s="1" t="s">
        <v>38</v>
      </c>
      <c r="J3" s="1" t="s">
        <v>37</v>
      </c>
      <c r="K3" s="1">
        <v>62</v>
      </c>
      <c r="O3" s="1" t="s">
        <v>6</v>
      </c>
      <c r="P3" s="1">
        <v>13</v>
      </c>
    </row>
    <row r="4" spans="1:16" x14ac:dyDescent="0.3">
      <c r="A4" t="s">
        <v>7</v>
      </c>
      <c r="B4">
        <v>13010</v>
      </c>
      <c r="E4" s="1" t="s">
        <v>1</v>
      </c>
      <c r="F4" s="1">
        <v>62</v>
      </c>
      <c r="H4" s="8" t="s">
        <v>32</v>
      </c>
      <c r="I4" s="1" t="s">
        <v>39</v>
      </c>
      <c r="J4" s="1" t="s">
        <v>35</v>
      </c>
      <c r="K4" s="1">
        <v>166</v>
      </c>
      <c r="O4" s="1" t="s">
        <v>12</v>
      </c>
      <c r="P4" s="1">
        <v>14</v>
      </c>
    </row>
    <row r="5" spans="1:16" x14ac:dyDescent="0.3">
      <c r="A5" t="s">
        <v>7</v>
      </c>
      <c r="B5">
        <v>13011</v>
      </c>
      <c r="E5" s="1" t="s">
        <v>2</v>
      </c>
      <c r="F5" s="1">
        <v>88</v>
      </c>
      <c r="K5" s="1">
        <v>192</v>
      </c>
      <c r="O5" s="1" t="s">
        <v>11</v>
      </c>
      <c r="P5" s="1">
        <v>15</v>
      </c>
    </row>
    <row r="6" spans="1:16" x14ac:dyDescent="0.3">
      <c r="A6" t="s">
        <v>7</v>
      </c>
      <c r="B6">
        <v>13013</v>
      </c>
      <c r="E6" s="1" t="s">
        <v>8</v>
      </c>
      <c r="F6" s="1">
        <v>114</v>
      </c>
      <c r="K6" s="1">
        <v>218</v>
      </c>
      <c r="O6" s="1" t="s">
        <v>10</v>
      </c>
      <c r="P6" s="1">
        <v>16</v>
      </c>
    </row>
    <row r="7" spans="1:16" x14ac:dyDescent="0.3">
      <c r="A7" t="s">
        <v>19</v>
      </c>
      <c r="B7">
        <v>13190</v>
      </c>
      <c r="E7" s="1" t="s">
        <v>3</v>
      </c>
      <c r="F7" s="1">
        <v>140</v>
      </c>
    </row>
    <row r="8" spans="1:16" x14ac:dyDescent="0.3">
      <c r="A8" t="s">
        <v>40</v>
      </c>
      <c r="B8">
        <v>84120</v>
      </c>
      <c r="E8" s="1" t="s">
        <v>4</v>
      </c>
      <c r="F8" s="1">
        <v>166</v>
      </c>
    </row>
    <row r="9" spans="1:16" x14ac:dyDescent="0.3">
      <c r="A9" t="s">
        <v>20</v>
      </c>
      <c r="B9">
        <v>83470</v>
      </c>
      <c r="E9" s="1" t="s">
        <v>30</v>
      </c>
      <c r="F9" s="1">
        <v>192</v>
      </c>
    </row>
    <row r="10" spans="1:16" x14ac:dyDescent="0.3">
      <c r="A10" t="s">
        <v>41</v>
      </c>
      <c r="B10">
        <v>13122</v>
      </c>
      <c r="E10" s="1" t="s">
        <v>14</v>
      </c>
      <c r="F10" s="1">
        <v>218</v>
      </c>
    </row>
    <row r="11" spans="1:16" x14ac:dyDescent="0.3">
      <c r="E11" s="1" t="s">
        <v>26</v>
      </c>
      <c r="F11" s="1">
        <v>244</v>
      </c>
    </row>
    <row r="12" spans="1:16" x14ac:dyDescent="0.3">
      <c r="E12" s="1" t="s">
        <v>13</v>
      </c>
      <c r="F12" s="1">
        <v>370</v>
      </c>
      <c r="G12" s="18" t="s">
        <v>29</v>
      </c>
      <c r="H12" s="8" t="s">
        <v>32</v>
      </c>
      <c r="I12" s="24" t="s">
        <v>147</v>
      </c>
      <c r="J12" s="1" t="s">
        <v>35</v>
      </c>
    </row>
    <row r="13" spans="1:16" x14ac:dyDescent="0.3">
      <c r="E13" s="1" t="s">
        <v>654</v>
      </c>
      <c r="F13" s="1">
        <v>50</v>
      </c>
      <c r="G13" s="8" t="s">
        <v>29</v>
      </c>
    </row>
    <row r="14" spans="1:16" x14ac:dyDescent="0.3">
      <c r="E14" s="1" t="s">
        <v>6</v>
      </c>
      <c r="F14" s="1">
        <v>90</v>
      </c>
      <c r="G14" s="8" t="s">
        <v>29</v>
      </c>
    </row>
    <row r="15" spans="1:16" x14ac:dyDescent="0.3">
      <c r="E15" s="1" t="s">
        <v>12</v>
      </c>
      <c r="F15" s="1">
        <v>130</v>
      </c>
      <c r="G15" s="8" t="s">
        <v>29</v>
      </c>
    </row>
    <row r="16" spans="1:16" x14ac:dyDescent="0.3">
      <c r="E16" s="1" t="s">
        <v>11</v>
      </c>
      <c r="F16" s="1">
        <v>170</v>
      </c>
      <c r="G16" s="8" t="s">
        <v>29</v>
      </c>
    </row>
    <row r="17" spans="5:7" x14ac:dyDescent="0.3">
      <c r="E17" s="1" t="s">
        <v>10</v>
      </c>
      <c r="F17" s="1">
        <v>210</v>
      </c>
      <c r="G17" s="8" t="s">
        <v>29</v>
      </c>
    </row>
  </sheetData>
  <sheetProtection selectLockedCells="1" selectUnlockedCells="1"/>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Menu"/>
  <dimension ref="A1:G3"/>
  <sheetViews>
    <sheetView tabSelected="1" zoomScale="70" zoomScaleNormal="70" workbookViewId="0"/>
  </sheetViews>
  <sheetFormatPr baseColWidth="10" defaultColWidth="11.44140625" defaultRowHeight="14.4" x14ac:dyDescent="0.3"/>
  <cols>
    <col min="1" max="16384" width="11.44140625" style="108"/>
  </cols>
  <sheetData>
    <row r="1" spans="1:7" ht="33" customHeight="1" thickBot="1" x14ac:dyDescent="0.35">
      <c r="A1" s="104" t="s">
        <v>263</v>
      </c>
      <c r="B1" s="105"/>
      <c r="C1" s="105"/>
      <c r="D1" s="106" t="s">
        <v>267</v>
      </c>
      <c r="E1" s="105"/>
      <c r="F1" s="105"/>
      <c r="G1" s="107"/>
    </row>
    <row r="2" spans="1:7" ht="18" customHeight="1" thickBot="1" x14ac:dyDescent="0.35">
      <c r="B2" s="109" t="s">
        <v>264</v>
      </c>
      <c r="C2" s="110" t="s">
        <v>266</v>
      </c>
      <c r="D2" s="111" t="s">
        <v>265</v>
      </c>
      <c r="E2" s="104" t="s">
        <v>263</v>
      </c>
      <c r="F2" s="109" t="s">
        <v>264</v>
      </c>
      <c r="G2" s="110" t="s">
        <v>266</v>
      </c>
    </row>
    <row r="3" spans="1:7" ht="11.1"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embres"/>
  <dimension ref="A1:Q49"/>
  <sheetViews>
    <sheetView zoomScaleNormal="100" workbookViewId="0">
      <pane ySplit="1" topLeftCell="A2" activePane="bottomLeft" state="frozen"/>
      <selection pane="bottomLeft" activeCell="A2" sqref="A2"/>
    </sheetView>
  </sheetViews>
  <sheetFormatPr baseColWidth="10" defaultColWidth="11.44140625" defaultRowHeight="15.6" x14ac:dyDescent="0.3"/>
  <cols>
    <col min="1" max="1" width="5" style="2" customWidth="1"/>
    <col min="2" max="2" width="15.6640625" style="3" customWidth="1"/>
    <col min="3" max="3" width="10.5546875" style="3" bestFit="1" customWidth="1"/>
    <col min="4" max="4" width="14.6640625" style="3" bestFit="1" customWidth="1"/>
    <col min="5" max="5" width="12.6640625" style="4" bestFit="1" customWidth="1"/>
    <col min="6" max="6" width="42.109375" style="5" customWidth="1"/>
    <col min="7" max="7" width="12.88671875" style="5" customWidth="1"/>
    <col min="8" max="8" width="8.44140625" style="3" customWidth="1"/>
    <col min="9" max="9" width="22.33203125" style="3" customWidth="1"/>
    <col min="10" max="10" width="11.88671875" style="6" bestFit="1" customWidth="1"/>
    <col min="11" max="16" width="3.6640625" style="2" bestFit="1" customWidth="1"/>
    <col min="17" max="16384" width="11.44140625" style="1"/>
  </cols>
  <sheetData>
    <row r="1" spans="1:17" ht="46.5" customHeight="1" thickBot="1" x14ac:dyDescent="0.35">
      <c r="A1" s="35" t="s">
        <v>21</v>
      </c>
      <c r="B1" s="33" t="s">
        <v>0</v>
      </c>
      <c r="C1" s="33" t="s">
        <v>1</v>
      </c>
      <c r="D1" s="33" t="s">
        <v>2</v>
      </c>
      <c r="E1" s="36" t="s">
        <v>8</v>
      </c>
      <c r="F1" s="33" t="s">
        <v>3</v>
      </c>
      <c r="G1" s="33" t="s">
        <v>4</v>
      </c>
      <c r="H1" s="33" t="s">
        <v>9</v>
      </c>
      <c r="I1" s="33" t="s">
        <v>14</v>
      </c>
      <c r="J1" s="37" t="s">
        <v>17</v>
      </c>
      <c r="K1" s="38" t="s">
        <v>13</v>
      </c>
      <c r="L1" s="39" t="s">
        <v>5</v>
      </c>
      <c r="M1" s="39" t="s">
        <v>6</v>
      </c>
      <c r="N1" s="40" t="s">
        <v>12</v>
      </c>
      <c r="O1" s="42" t="s">
        <v>11</v>
      </c>
      <c r="P1" s="41" t="s">
        <v>10</v>
      </c>
    </row>
    <row r="2" spans="1:17" x14ac:dyDescent="0.3">
      <c r="A2" s="12">
        <v>1</v>
      </c>
      <c r="B2" s="14" t="s">
        <v>58</v>
      </c>
      <c r="C2" s="13" t="s">
        <v>57</v>
      </c>
      <c r="D2" s="14" t="s">
        <v>51</v>
      </c>
      <c r="E2" s="15"/>
      <c r="F2" s="16" t="s">
        <v>42</v>
      </c>
      <c r="G2" s="16" t="s">
        <v>7</v>
      </c>
      <c r="H2" s="14">
        <v>13008</v>
      </c>
      <c r="I2" s="14"/>
      <c r="J2" s="17">
        <v>22690</v>
      </c>
      <c r="K2" s="12" t="s">
        <v>18</v>
      </c>
      <c r="L2" s="12" t="s">
        <v>16</v>
      </c>
      <c r="M2" s="12" t="s">
        <v>16</v>
      </c>
      <c r="N2" s="12" t="s">
        <v>16</v>
      </c>
      <c r="O2" s="12" t="s">
        <v>16</v>
      </c>
      <c r="P2" s="12" t="s">
        <v>16</v>
      </c>
      <c r="Q2" s="1" t="s">
        <v>16</v>
      </c>
    </row>
    <row r="3" spans="1:17" s="13" customFormat="1" x14ac:dyDescent="0.3">
      <c r="A3" s="12">
        <v>2</v>
      </c>
      <c r="B3" s="63" t="s">
        <v>22</v>
      </c>
      <c r="C3" s="64" t="s">
        <v>52</v>
      </c>
      <c r="D3" s="14"/>
      <c r="E3" s="15"/>
      <c r="F3" s="16" t="s">
        <v>43</v>
      </c>
      <c r="G3" s="16"/>
      <c r="H3" s="14"/>
      <c r="I3" s="14"/>
      <c r="J3" s="17" t="s">
        <v>44</v>
      </c>
      <c r="K3" s="12" t="s">
        <v>15</v>
      </c>
      <c r="L3" s="12" t="s">
        <v>16</v>
      </c>
      <c r="M3" s="12" t="s">
        <v>16</v>
      </c>
      <c r="N3" s="12" t="s">
        <v>16</v>
      </c>
      <c r="O3" s="12"/>
      <c r="P3" s="12" t="s">
        <v>16</v>
      </c>
      <c r="Q3" s="13" t="s">
        <v>16</v>
      </c>
    </row>
    <row r="4" spans="1:17" s="13" customFormat="1" x14ac:dyDescent="0.3">
      <c r="A4" s="12">
        <v>3</v>
      </c>
      <c r="B4" s="14" t="s">
        <v>59</v>
      </c>
      <c r="C4" s="13" t="s">
        <v>56</v>
      </c>
      <c r="D4" s="14"/>
      <c r="E4" s="15"/>
      <c r="F4" s="16" t="s">
        <v>45</v>
      </c>
      <c r="G4" s="16"/>
      <c r="H4" s="14"/>
      <c r="I4" s="14"/>
      <c r="J4" s="17" t="s">
        <v>46</v>
      </c>
      <c r="K4" s="12" t="s">
        <v>18</v>
      </c>
      <c r="L4" s="12" t="s">
        <v>16</v>
      </c>
      <c r="M4" s="12" t="s">
        <v>16</v>
      </c>
      <c r="N4" s="12"/>
      <c r="O4" s="12" t="s">
        <v>16</v>
      </c>
      <c r="P4" s="12"/>
      <c r="Q4" s="13" t="s">
        <v>16</v>
      </c>
    </row>
    <row r="5" spans="1:17" s="13" customFormat="1" x14ac:dyDescent="0.3">
      <c r="A5" s="12">
        <v>4</v>
      </c>
      <c r="B5" s="14" t="s">
        <v>60</v>
      </c>
      <c r="C5" s="13" t="s">
        <v>53</v>
      </c>
      <c r="D5" s="14"/>
      <c r="E5" s="15"/>
      <c r="F5" s="16" t="s">
        <v>47</v>
      </c>
      <c r="G5" s="16"/>
      <c r="H5" s="14"/>
      <c r="I5" s="14"/>
      <c r="J5" s="17" t="s">
        <v>48</v>
      </c>
      <c r="K5" s="12" t="s">
        <v>15</v>
      </c>
      <c r="L5" s="12" t="s">
        <v>16</v>
      </c>
      <c r="M5" s="12" t="s">
        <v>16</v>
      </c>
      <c r="N5" s="12"/>
      <c r="O5" s="12" t="s">
        <v>16</v>
      </c>
      <c r="P5" s="12" t="s">
        <v>16</v>
      </c>
      <c r="Q5" s="13" t="s">
        <v>16</v>
      </c>
    </row>
    <row r="6" spans="1:17" s="13" customFormat="1" x14ac:dyDescent="0.3">
      <c r="A6" s="12">
        <v>5</v>
      </c>
      <c r="B6" s="14" t="s">
        <v>61</v>
      </c>
      <c r="C6" s="13" t="s">
        <v>55</v>
      </c>
      <c r="D6" s="14"/>
      <c r="E6" s="15"/>
      <c r="F6" s="16"/>
      <c r="G6" s="16"/>
      <c r="H6" s="14"/>
      <c r="I6" s="14"/>
      <c r="J6" s="17" t="s">
        <v>49</v>
      </c>
      <c r="K6" s="12" t="s">
        <v>15</v>
      </c>
      <c r="L6" s="12" t="s">
        <v>16</v>
      </c>
      <c r="M6" s="12" t="s">
        <v>16</v>
      </c>
      <c r="N6" s="12" t="s">
        <v>16</v>
      </c>
      <c r="O6" s="12" t="s">
        <v>16</v>
      </c>
      <c r="P6" s="12"/>
      <c r="Q6" s="13" t="s">
        <v>16</v>
      </c>
    </row>
    <row r="7" spans="1:17" s="13" customFormat="1" x14ac:dyDescent="0.3">
      <c r="A7" s="12">
        <v>6</v>
      </c>
      <c r="B7" s="14" t="s">
        <v>23</v>
      </c>
      <c r="C7" s="13" t="s">
        <v>54</v>
      </c>
      <c r="D7" s="14"/>
      <c r="E7" s="15"/>
      <c r="F7" s="16"/>
      <c r="G7" s="16"/>
      <c r="H7" s="14"/>
      <c r="I7" s="14"/>
      <c r="J7" s="17">
        <v>15504</v>
      </c>
      <c r="K7" s="12" t="s">
        <v>18</v>
      </c>
      <c r="L7" s="12" t="s">
        <v>16</v>
      </c>
      <c r="M7" s="12" t="s">
        <v>16</v>
      </c>
      <c r="N7" s="12" t="s">
        <v>16</v>
      </c>
      <c r="O7" s="12" t="s">
        <v>16</v>
      </c>
      <c r="P7" s="12" t="s">
        <v>16</v>
      </c>
      <c r="Q7" s="13" t="s">
        <v>16</v>
      </c>
    </row>
    <row r="8" spans="1:17" x14ac:dyDescent="0.3">
      <c r="A8" s="12">
        <v>7</v>
      </c>
      <c r="B8" s="14" t="s">
        <v>86</v>
      </c>
      <c r="C8" s="13" t="s">
        <v>87</v>
      </c>
      <c r="D8" s="14"/>
      <c r="E8" s="15"/>
      <c r="F8" s="16" t="s">
        <v>151</v>
      </c>
      <c r="G8" s="16" t="s">
        <v>7</v>
      </c>
      <c r="H8" s="14">
        <v>13013</v>
      </c>
      <c r="I8" s="14"/>
      <c r="J8" s="17" t="s">
        <v>152</v>
      </c>
      <c r="K8" s="12" t="s">
        <v>15</v>
      </c>
      <c r="L8" s="12" t="s">
        <v>16</v>
      </c>
      <c r="M8" s="12" t="s">
        <v>16</v>
      </c>
      <c r="N8" s="12" t="s">
        <v>16</v>
      </c>
      <c r="O8" s="12" t="s">
        <v>16</v>
      </c>
      <c r="P8" s="12"/>
      <c r="Q8" s="1" t="s">
        <v>16</v>
      </c>
    </row>
    <row r="9" spans="1:17" x14ac:dyDescent="0.3">
      <c r="A9" s="12">
        <v>8</v>
      </c>
      <c r="B9" s="14" t="s">
        <v>88</v>
      </c>
      <c r="C9" s="13" t="s">
        <v>89</v>
      </c>
      <c r="D9" s="14"/>
      <c r="E9" s="15"/>
      <c r="F9" s="16" t="s">
        <v>151</v>
      </c>
      <c r="G9" s="16"/>
      <c r="H9" s="14"/>
      <c r="I9" s="14"/>
      <c r="J9" s="17" t="s">
        <v>153</v>
      </c>
      <c r="K9" s="12" t="s">
        <v>18</v>
      </c>
      <c r="L9" s="12" t="s">
        <v>16</v>
      </c>
      <c r="M9" s="12" t="s">
        <v>16</v>
      </c>
      <c r="N9" s="12"/>
      <c r="O9" s="12" t="s">
        <v>16</v>
      </c>
      <c r="P9" s="12" t="s">
        <v>16</v>
      </c>
      <c r="Q9" s="1" t="s">
        <v>16</v>
      </c>
    </row>
    <row r="10" spans="1:17" x14ac:dyDescent="0.3">
      <c r="A10" s="12">
        <v>9</v>
      </c>
      <c r="B10" s="14" t="s">
        <v>90</v>
      </c>
      <c r="C10" s="13" t="s">
        <v>91</v>
      </c>
      <c r="D10" s="14"/>
      <c r="E10" s="15"/>
      <c r="F10" s="16" t="s">
        <v>154</v>
      </c>
      <c r="G10" s="16"/>
      <c r="H10" s="14"/>
      <c r="I10" s="14"/>
      <c r="J10" s="17" t="s">
        <v>155</v>
      </c>
      <c r="K10" s="12" t="s">
        <v>15</v>
      </c>
      <c r="L10" s="12" t="s">
        <v>16</v>
      </c>
      <c r="M10" s="12" t="s">
        <v>16</v>
      </c>
      <c r="N10" s="12" t="s">
        <v>16</v>
      </c>
      <c r="O10" s="12"/>
      <c r="P10" s="12"/>
      <c r="Q10" s="1" t="s">
        <v>16</v>
      </c>
    </row>
    <row r="11" spans="1:17" x14ac:dyDescent="0.3">
      <c r="A11" s="12">
        <v>11</v>
      </c>
      <c r="B11" s="14" t="s">
        <v>92</v>
      </c>
      <c r="C11" s="13" t="s">
        <v>93</v>
      </c>
      <c r="D11" s="14"/>
      <c r="E11" s="15"/>
      <c r="F11" s="16" t="s">
        <v>156</v>
      </c>
      <c r="G11" s="16"/>
      <c r="H11" s="14"/>
      <c r="I11" s="14"/>
      <c r="J11" s="17" t="s">
        <v>157</v>
      </c>
      <c r="K11" s="12" t="s">
        <v>15</v>
      </c>
      <c r="L11" s="12" t="s">
        <v>16</v>
      </c>
      <c r="M11" s="12" t="s">
        <v>16</v>
      </c>
      <c r="N11" s="12" t="s">
        <v>16</v>
      </c>
      <c r="O11" s="12" t="s">
        <v>16</v>
      </c>
      <c r="P11" s="12"/>
      <c r="Q11" s="1" t="s">
        <v>16</v>
      </c>
    </row>
    <row r="12" spans="1:17" x14ac:dyDescent="0.3">
      <c r="A12" s="12">
        <v>12</v>
      </c>
      <c r="B12" s="14" t="s">
        <v>94</v>
      </c>
      <c r="C12" s="13" t="s">
        <v>95</v>
      </c>
      <c r="D12" s="14"/>
      <c r="E12" s="15"/>
      <c r="F12" s="16" t="s">
        <v>158</v>
      </c>
      <c r="G12" s="16"/>
      <c r="H12" s="14"/>
      <c r="I12" s="14"/>
      <c r="J12" s="17" t="s">
        <v>159</v>
      </c>
      <c r="K12" s="12" t="s">
        <v>15</v>
      </c>
      <c r="L12" s="12" t="s">
        <v>16</v>
      </c>
      <c r="M12" s="12" t="s">
        <v>16</v>
      </c>
      <c r="N12" s="12"/>
      <c r="O12" s="12" t="s">
        <v>16</v>
      </c>
      <c r="P12" s="12" t="s">
        <v>16</v>
      </c>
    </row>
    <row r="13" spans="1:17" x14ac:dyDescent="0.3">
      <c r="A13" s="12">
        <v>14</v>
      </c>
      <c r="B13" s="14" t="s">
        <v>96</v>
      </c>
      <c r="C13" s="13" t="s">
        <v>97</v>
      </c>
      <c r="D13" s="14"/>
      <c r="E13" s="15"/>
      <c r="F13" s="16" t="s">
        <v>160</v>
      </c>
      <c r="G13" s="16"/>
      <c r="H13" s="14"/>
      <c r="I13" s="14"/>
      <c r="J13" s="17" t="s">
        <v>161</v>
      </c>
      <c r="K13" s="12" t="s">
        <v>15</v>
      </c>
      <c r="L13" s="12" t="s">
        <v>16</v>
      </c>
      <c r="M13" s="12" t="s">
        <v>16</v>
      </c>
      <c r="N13" s="12" t="s">
        <v>16</v>
      </c>
      <c r="O13" s="12"/>
      <c r="P13" s="12" t="s">
        <v>16</v>
      </c>
    </row>
    <row r="14" spans="1:17" x14ac:dyDescent="0.3">
      <c r="A14" s="12">
        <v>15</v>
      </c>
      <c r="B14" s="14" t="s">
        <v>98</v>
      </c>
      <c r="C14" s="13" t="s">
        <v>99</v>
      </c>
      <c r="D14" s="14"/>
      <c r="E14" s="15"/>
      <c r="F14" s="16" t="s">
        <v>162</v>
      </c>
      <c r="G14" s="16"/>
      <c r="H14" s="14"/>
      <c r="I14" s="14"/>
      <c r="J14" s="17" t="s">
        <v>163</v>
      </c>
      <c r="K14" s="12" t="s">
        <v>18</v>
      </c>
      <c r="L14" s="12" t="s">
        <v>16</v>
      </c>
      <c r="M14" s="12" t="s">
        <v>16</v>
      </c>
      <c r="N14" s="12" t="s">
        <v>16</v>
      </c>
      <c r="O14" s="12" t="s">
        <v>16</v>
      </c>
      <c r="P14" s="12"/>
      <c r="Q14" s="1" t="s">
        <v>16</v>
      </c>
    </row>
    <row r="15" spans="1:17" x14ac:dyDescent="0.3">
      <c r="A15" s="12">
        <v>16</v>
      </c>
      <c r="B15" s="14" t="s">
        <v>100</v>
      </c>
      <c r="C15" s="13" t="s">
        <v>101</v>
      </c>
      <c r="D15" s="14"/>
      <c r="E15" s="15"/>
      <c r="F15" s="16" t="s">
        <v>164</v>
      </c>
      <c r="G15" s="16"/>
      <c r="H15" s="14"/>
      <c r="I15" s="14"/>
      <c r="J15" s="17">
        <v>25630</v>
      </c>
      <c r="K15" s="12" t="s">
        <v>18</v>
      </c>
      <c r="L15" s="12" t="s">
        <v>16</v>
      </c>
      <c r="M15" s="12" t="s">
        <v>16</v>
      </c>
      <c r="N15" s="12" t="s">
        <v>16</v>
      </c>
      <c r="O15" s="12" t="s">
        <v>16</v>
      </c>
      <c r="P15" s="12"/>
      <c r="Q15" s="1" t="s">
        <v>16</v>
      </c>
    </row>
    <row r="16" spans="1:17" x14ac:dyDescent="0.3">
      <c r="A16" s="12">
        <v>17</v>
      </c>
      <c r="B16" s="14" t="s">
        <v>102</v>
      </c>
      <c r="C16" s="13" t="s">
        <v>103</v>
      </c>
      <c r="D16" s="14"/>
      <c r="E16" s="15"/>
      <c r="F16" s="16" t="s">
        <v>165</v>
      </c>
      <c r="G16" s="16"/>
      <c r="H16" s="14"/>
      <c r="I16" s="14"/>
      <c r="J16" s="17" t="s">
        <v>166</v>
      </c>
      <c r="K16" s="12" t="s">
        <v>18</v>
      </c>
      <c r="L16" s="12" t="s">
        <v>16</v>
      </c>
      <c r="M16" s="12" t="s">
        <v>16</v>
      </c>
      <c r="N16" s="12" t="s">
        <v>16</v>
      </c>
      <c r="O16" s="12" t="s">
        <v>16</v>
      </c>
      <c r="P16" s="12"/>
      <c r="Q16" s="1" t="s">
        <v>16</v>
      </c>
    </row>
    <row r="17" spans="1:17" x14ac:dyDescent="0.3">
      <c r="A17" s="12">
        <v>18</v>
      </c>
      <c r="B17" s="14" t="s">
        <v>104</v>
      </c>
      <c r="C17" s="13" t="s">
        <v>105</v>
      </c>
      <c r="D17" s="14"/>
      <c r="E17" s="15"/>
      <c r="F17" s="16" t="s">
        <v>167</v>
      </c>
      <c r="G17" s="16"/>
      <c r="H17" s="14"/>
      <c r="I17" s="13"/>
      <c r="J17" s="17">
        <v>18451</v>
      </c>
      <c r="K17" s="12" t="s">
        <v>15</v>
      </c>
      <c r="L17" s="12" t="s">
        <v>16</v>
      </c>
      <c r="M17" s="12" t="s">
        <v>16</v>
      </c>
      <c r="N17" s="12"/>
      <c r="O17" s="12"/>
      <c r="P17" s="12" t="s">
        <v>16</v>
      </c>
      <c r="Q17" s="1" t="s">
        <v>16</v>
      </c>
    </row>
    <row r="18" spans="1:17" x14ac:dyDescent="0.3">
      <c r="A18" s="12">
        <v>19</v>
      </c>
      <c r="B18" s="14" t="s">
        <v>106</v>
      </c>
      <c r="C18" s="13" t="s">
        <v>107</v>
      </c>
      <c r="D18" s="14"/>
      <c r="E18" s="15"/>
      <c r="F18" s="16" t="s">
        <v>167</v>
      </c>
      <c r="G18" s="16"/>
      <c r="H18" s="14"/>
      <c r="I18" s="23"/>
      <c r="J18" s="17">
        <v>17178</v>
      </c>
      <c r="K18" s="12" t="s">
        <v>18</v>
      </c>
      <c r="L18" s="12" t="s">
        <v>16</v>
      </c>
      <c r="M18" s="12" t="s">
        <v>16</v>
      </c>
      <c r="N18" s="12"/>
      <c r="O18" s="12" t="s">
        <v>16</v>
      </c>
      <c r="P18" s="12" t="s">
        <v>16</v>
      </c>
      <c r="Q18" s="1" t="s">
        <v>16</v>
      </c>
    </row>
    <row r="19" spans="1:17" x14ac:dyDescent="0.3">
      <c r="A19" s="12">
        <v>20</v>
      </c>
      <c r="B19" s="14" t="s">
        <v>108</v>
      </c>
      <c r="C19" s="13" t="s">
        <v>109</v>
      </c>
      <c r="D19" s="14"/>
      <c r="E19" s="15"/>
      <c r="F19" s="16" t="s">
        <v>168</v>
      </c>
      <c r="G19" s="16"/>
      <c r="H19" s="14"/>
      <c r="I19" s="14"/>
      <c r="J19" s="17" t="s">
        <v>169</v>
      </c>
      <c r="K19" s="12" t="s">
        <v>18</v>
      </c>
      <c r="L19" s="12" t="s">
        <v>16</v>
      </c>
      <c r="M19" s="12" t="s">
        <v>16</v>
      </c>
      <c r="N19" s="12"/>
      <c r="O19" s="12" t="s">
        <v>16</v>
      </c>
      <c r="P19" s="12" t="s">
        <v>16</v>
      </c>
      <c r="Q19" s="1" t="s">
        <v>16</v>
      </c>
    </row>
    <row r="20" spans="1:17" x14ac:dyDescent="0.3">
      <c r="A20" s="12">
        <v>21</v>
      </c>
      <c r="B20" s="14" t="s">
        <v>110</v>
      </c>
      <c r="C20" s="13" t="s">
        <v>111</v>
      </c>
      <c r="D20" s="14"/>
      <c r="E20" s="15"/>
      <c r="F20" s="16" t="s">
        <v>170</v>
      </c>
      <c r="G20" s="16" t="s">
        <v>19</v>
      </c>
      <c r="H20" s="14">
        <v>13190</v>
      </c>
      <c r="I20" s="14"/>
      <c r="J20" s="17" t="s">
        <v>171</v>
      </c>
      <c r="K20" s="12" t="s">
        <v>15</v>
      </c>
      <c r="L20" s="12" t="s">
        <v>16</v>
      </c>
      <c r="M20" s="12" t="s">
        <v>16</v>
      </c>
      <c r="N20" s="12" t="s">
        <v>16</v>
      </c>
      <c r="O20" s="12" t="s">
        <v>16</v>
      </c>
      <c r="P20" s="12"/>
      <c r="Q20" s="1" t="s">
        <v>16</v>
      </c>
    </row>
    <row r="21" spans="1:17" x14ac:dyDescent="0.3">
      <c r="A21" s="12">
        <v>22</v>
      </c>
      <c r="B21" s="14" t="s">
        <v>112</v>
      </c>
      <c r="C21" s="13" t="s">
        <v>113</v>
      </c>
      <c r="D21" s="14"/>
      <c r="E21" s="15"/>
      <c r="F21" s="16"/>
      <c r="G21" s="16"/>
      <c r="H21" s="14"/>
      <c r="I21" s="14"/>
      <c r="J21" s="17" t="s">
        <v>172</v>
      </c>
      <c r="K21" s="12" t="s">
        <v>18</v>
      </c>
      <c r="L21" s="12" t="s">
        <v>16</v>
      </c>
      <c r="M21" s="12" t="s">
        <v>16</v>
      </c>
      <c r="N21" s="12" t="s">
        <v>16</v>
      </c>
      <c r="O21" s="12" t="s">
        <v>16</v>
      </c>
      <c r="P21" s="12"/>
      <c r="Q21" s="1" t="s">
        <v>16</v>
      </c>
    </row>
    <row r="22" spans="1:17" x14ac:dyDescent="0.3">
      <c r="A22" s="12">
        <v>23</v>
      </c>
      <c r="B22" s="14" t="s">
        <v>114</v>
      </c>
      <c r="C22" s="13" t="s">
        <v>115</v>
      </c>
      <c r="D22" s="14"/>
      <c r="E22" s="15"/>
      <c r="F22" s="16" t="s">
        <v>173</v>
      </c>
      <c r="G22" s="16"/>
      <c r="H22" s="14"/>
      <c r="I22" s="14"/>
      <c r="J22" s="17">
        <v>14100</v>
      </c>
      <c r="K22" s="12" t="s">
        <v>15</v>
      </c>
      <c r="L22" s="12" t="s">
        <v>16</v>
      </c>
      <c r="M22" s="12" t="s">
        <v>16</v>
      </c>
      <c r="N22" s="12"/>
      <c r="O22" s="12"/>
      <c r="P22" s="12" t="s">
        <v>16</v>
      </c>
      <c r="Q22" s="1" t="s">
        <v>16</v>
      </c>
    </row>
    <row r="23" spans="1:17" x14ac:dyDescent="0.3">
      <c r="A23" s="12">
        <v>24</v>
      </c>
      <c r="B23" s="14" t="s">
        <v>116</v>
      </c>
      <c r="C23" s="13" t="s">
        <v>117</v>
      </c>
      <c r="D23" s="14"/>
      <c r="E23" s="15"/>
      <c r="F23" s="16" t="s">
        <v>194</v>
      </c>
      <c r="G23" s="16"/>
      <c r="H23" s="14"/>
      <c r="I23" s="14"/>
      <c r="J23" s="17">
        <v>14246</v>
      </c>
      <c r="K23" s="12" t="s">
        <v>15</v>
      </c>
      <c r="L23" s="12" t="s">
        <v>16</v>
      </c>
      <c r="M23" s="12" t="s">
        <v>16</v>
      </c>
      <c r="N23" s="12" t="s">
        <v>16</v>
      </c>
      <c r="O23" s="12"/>
      <c r="P23" s="12" t="s">
        <v>16</v>
      </c>
      <c r="Q23" s="1" t="s">
        <v>16</v>
      </c>
    </row>
    <row r="24" spans="1:17" x14ac:dyDescent="0.3">
      <c r="A24" s="12">
        <v>25</v>
      </c>
      <c r="B24" s="14" t="s">
        <v>118</v>
      </c>
      <c r="C24" s="14" t="s">
        <v>119</v>
      </c>
      <c r="D24" s="14"/>
      <c r="E24" s="15"/>
      <c r="F24" s="16"/>
      <c r="G24" s="16"/>
      <c r="H24" s="14"/>
      <c r="I24" s="14"/>
      <c r="J24" s="17">
        <v>13184</v>
      </c>
      <c r="K24" s="12" t="s">
        <v>15</v>
      </c>
      <c r="L24" s="12" t="s">
        <v>16</v>
      </c>
      <c r="M24" s="12" t="s">
        <v>16</v>
      </c>
      <c r="N24" s="12" t="s">
        <v>16</v>
      </c>
      <c r="O24" s="12" t="s">
        <v>16</v>
      </c>
      <c r="P24" s="12" t="s">
        <v>16</v>
      </c>
      <c r="Q24" s="1" t="s">
        <v>16</v>
      </c>
    </row>
    <row r="25" spans="1:17" x14ac:dyDescent="0.3">
      <c r="A25" s="12">
        <v>26</v>
      </c>
      <c r="B25" s="14" t="s">
        <v>120</v>
      </c>
      <c r="C25" s="14" t="s">
        <v>121</v>
      </c>
      <c r="D25" s="14"/>
      <c r="E25" s="15"/>
      <c r="F25" s="16" t="s">
        <v>174</v>
      </c>
      <c r="G25" s="16"/>
      <c r="H25" s="14"/>
      <c r="J25" s="17" t="s">
        <v>175</v>
      </c>
      <c r="K25" s="12" t="s">
        <v>15</v>
      </c>
      <c r="L25" s="12" t="s">
        <v>16</v>
      </c>
      <c r="M25" s="12" t="s">
        <v>16</v>
      </c>
      <c r="N25" s="12" t="s">
        <v>16</v>
      </c>
      <c r="O25" s="12" t="s">
        <v>16</v>
      </c>
      <c r="P25" s="12"/>
      <c r="Q25" s="1" t="s">
        <v>16</v>
      </c>
    </row>
    <row r="26" spans="1:17" x14ac:dyDescent="0.3">
      <c r="A26" s="12">
        <v>27</v>
      </c>
      <c r="B26" s="14" t="s">
        <v>122</v>
      </c>
      <c r="C26" s="14" t="s">
        <v>123</v>
      </c>
      <c r="D26" s="14"/>
      <c r="E26" s="15"/>
      <c r="F26" s="16" t="s">
        <v>176</v>
      </c>
      <c r="G26" s="16" t="s">
        <v>7</v>
      </c>
      <c r="H26" s="14">
        <v>13008</v>
      </c>
      <c r="J26" s="17" t="s">
        <v>177</v>
      </c>
      <c r="K26" s="12" t="s">
        <v>15</v>
      </c>
      <c r="L26" s="12" t="s">
        <v>16</v>
      </c>
      <c r="M26" s="12" t="s">
        <v>16</v>
      </c>
      <c r="N26" s="12"/>
      <c r="O26" s="12" t="s">
        <v>16</v>
      </c>
      <c r="P26" s="12" t="s">
        <v>16</v>
      </c>
      <c r="Q26" s="1" t="s">
        <v>16</v>
      </c>
    </row>
    <row r="27" spans="1:17" x14ac:dyDescent="0.3">
      <c r="A27" s="12">
        <v>28</v>
      </c>
      <c r="B27" s="14" t="s">
        <v>124</v>
      </c>
      <c r="C27" s="14" t="s">
        <v>125</v>
      </c>
      <c r="D27" s="14"/>
      <c r="E27" s="15"/>
      <c r="F27" s="16" t="s">
        <v>178</v>
      </c>
      <c r="G27" s="16" t="s">
        <v>20</v>
      </c>
      <c r="H27" s="14">
        <v>83470</v>
      </c>
      <c r="J27" s="17">
        <v>17294</v>
      </c>
      <c r="K27" s="12" t="s">
        <v>18</v>
      </c>
      <c r="L27" s="12" t="s">
        <v>16</v>
      </c>
      <c r="M27" s="12" t="s">
        <v>16</v>
      </c>
      <c r="N27" s="12"/>
      <c r="O27" s="12"/>
      <c r="P27" s="12" t="s">
        <v>16</v>
      </c>
      <c r="Q27" s="1" t="s">
        <v>16</v>
      </c>
    </row>
    <row r="28" spans="1:17" x14ac:dyDescent="0.3">
      <c r="A28" s="12">
        <v>29</v>
      </c>
      <c r="B28" s="14" t="s">
        <v>126</v>
      </c>
      <c r="C28" s="14" t="s">
        <v>127</v>
      </c>
      <c r="D28" s="14"/>
      <c r="E28" s="15"/>
      <c r="F28" s="16" t="s">
        <v>179</v>
      </c>
      <c r="G28" s="16"/>
      <c r="H28" s="14"/>
      <c r="J28" s="17" t="s">
        <v>180</v>
      </c>
      <c r="K28" s="12" t="s">
        <v>15</v>
      </c>
      <c r="L28" s="12" t="s">
        <v>16</v>
      </c>
      <c r="M28" s="12" t="s">
        <v>16</v>
      </c>
      <c r="N28" s="12"/>
      <c r="O28" s="12" t="s">
        <v>16</v>
      </c>
      <c r="P28" s="12" t="s">
        <v>16</v>
      </c>
      <c r="Q28" s="1" t="s">
        <v>16</v>
      </c>
    </row>
    <row r="29" spans="1:17" x14ac:dyDescent="0.3">
      <c r="A29" s="12">
        <v>30</v>
      </c>
      <c r="B29" s="14" t="s">
        <v>128</v>
      </c>
      <c r="C29" s="14" t="s">
        <v>129</v>
      </c>
      <c r="D29" s="14"/>
      <c r="F29" s="5" t="s">
        <v>181</v>
      </c>
      <c r="J29" s="6">
        <v>21347</v>
      </c>
      <c r="K29" s="2" t="s">
        <v>15</v>
      </c>
      <c r="L29" s="12" t="s">
        <v>16</v>
      </c>
      <c r="M29" s="12" t="s">
        <v>16</v>
      </c>
      <c r="P29" s="12" t="s">
        <v>16</v>
      </c>
      <c r="Q29" s="1" t="s">
        <v>16</v>
      </c>
    </row>
    <row r="30" spans="1:17" x14ac:dyDescent="0.3">
      <c r="A30" s="12">
        <v>31</v>
      </c>
      <c r="B30" s="14" t="s">
        <v>130</v>
      </c>
      <c r="C30" s="14" t="s">
        <v>131</v>
      </c>
      <c r="D30" s="14"/>
      <c r="E30" s="15"/>
      <c r="F30" s="16" t="s">
        <v>182</v>
      </c>
      <c r="G30" s="16"/>
      <c r="H30" s="14"/>
      <c r="J30" s="17"/>
      <c r="K30" s="12" t="s">
        <v>18</v>
      </c>
      <c r="L30" s="12" t="s">
        <v>16</v>
      </c>
      <c r="M30" s="12" t="s">
        <v>16</v>
      </c>
      <c r="N30" s="12"/>
      <c r="O30" s="12" t="s">
        <v>16</v>
      </c>
      <c r="P30" s="12"/>
      <c r="Q30" s="1" t="s">
        <v>16</v>
      </c>
    </row>
    <row r="31" spans="1:17" x14ac:dyDescent="0.3">
      <c r="A31" s="12">
        <v>32</v>
      </c>
      <c r="B31" s="14" t="s">
        <v>132</v>
      </c>
      <c r="C31" s="14" t="s">
        <v>133</v>
      </c>
      <c r="D31" s="14"/>
      <c r="E31" s="15"/>
      <c r="F31" s="16"/>
      <c r="G31" s="16"/>
      <c r="H31" s="14"/>
      <c r="J31" s="17"/>
      <c r="K31" s="12" t="s">
        <v>15</v>
      </c>
      <c r="L31" s="12" t="s">
        <v>16</v>
      </c>
      <c r="M31" s="12" t="s">
        <v>16</v>
      </c>
      <c r="N31" s="12"/>
      <c r="O31" s="12"/>
      <c r="P31" s="12"/>
      <c r="Q31" s="1" t="s">
        <v>16</v>
      </c>
    </row>
    <row r="32" spans="1:17" x14ac:dyDescent="0.3">
      <c r="A32" s="12">
        <v>33</v>
      </c>
      <c r="B32" s="14" t="s">
        <v>134</v>
      </c>
      <c r="C32" s="14" t="s">
        <v>135</v>
      </c>
      <c r="D32" s="14"/>
      <c r="E32" s="15"/>
      <c r="F32" s="16"/>
      <c r="G32" s="16"/>
      <c r="H32" s="14"/>
      <c r="J32" s="17"/>
      <c r="K32" s="12" t="s">
        <v>18</v>
      </c>
      <c r="L32" s="12" t="s">
        <v>16</v>
      </c>
      <c r="M32" s="12" t="s">
        <v>16</v>
      </c>
      <c r="N32" s="12"/>
      <c r="O32" s="12" t="s">
        <v>16</v>
      </c>
      <c r="P32" s="12" t="s">
        <v>16</v>
      </c>
      <c r="Q32" s="1" t="s">
        <v>16</v>
      </c>
    </row>
    <row r="33" spans="1:17" x14ac:dyDescent="0.3">
      <c r="A33" s="12">
        <v>34</v>
      </c>
      <c r="B33" s="14" t="s">
        <v>136</v>
      </c>
      <c r="C33" s="14" t="s">
        <v>137</v>
      </c>
      <c r="D33" s="14"/>
      <c r="E33" s="15"/>
      <c r="F33" s="16"/>
      <c r="G33" s="16"/>
      <c r="H33" s="14"/>
      <c r="J33" s="17"/>
      <c r="K33" s="12" t="s">
        <v>15</v>
      </c>
      <c r="L33" s="12" t="s">
        <v>16</v>
      </c>
      <c r="M33" s="12" t="s">
        <v>16</v>
      </c>
      <c r="N33" s="12" t="s">
        <v>16</v>
      </c>
      <c r="O33" s="12" t="s">
        <v>16</v>
      </c>
      <c r="P33" s="12" t="s">
        <v>16</v>
      </c>
      <c r="Q33" s="1" t="s">
        <v>16</v>
      </c>
    </row>
    <row r="34" spans="1:17" x14ac:dyDescent="0.3">
      <c r="A34" s="12">
        <v>35</v>
      </c>
      <c r="B34" s="14" t="s">
        <v>138</v>
      </c>
      <c r="C34" s="14" t="s">
        <v>139</v>
      </c>
      <c r="D34" s="14"/>
      <c r="E34" s="15"/>
      <c r="F34" s="16" t="s">
        <v>183</v>
      </c>
      <c r="G34" s="16"/>
      <c r="H34" s="14"/>
      <c r="J34" s="17" t="s">
        <v>184</v>
      </c>
      <c r="K34" s="12" t="s">
        <v>18</v>
      </c>
      <c r="L34" s="12" t="s">
        <v>16</v>
      </c>
      <c r="M34" s="12" t="s">
        <v>16</v>
      </c>
      <c r="N34" s="12"/>
      <c r="O34" s="12" t="s">
        <v>16</v>
      </c>
      <c r="P34" s="12" t="s">
        <v>16</v>
      </c>
      <c r="Q34" s="1" t="s">
        <v>16</v>
      </c>
    </row>
    <row r="35" spans="1:17" x14ac:dyDescent="0.3">
      <c r="A35" s="12">
        <v>36</v>
      </c>
      <c r="B35" s="14" t="s">
        <v>140</v>
      </c>
      <c r="C35" s="14" t="s">
        <v>141</v>
      </c>
      <c r="D35" s="14"/>
      <c r="E35" s="15"/>
      <c r="F35" s="16" t="s">
        <v>185</v>
      </c>
      <c r="G35" s="16"/>
      <c r="H35" s="14"/>
      <c r="J35" s="17"/>
      <c r="K35" s="12" t="s">
        <v>15</v>
      </c>
      <c r="L35" s="12" t="s">
        <v>16</v>
      </c>
      <c r="M35" s="12" t="s">
        <v>16</v>
      </c>
      <c r="N35" s="12" t="s">
        <v>16</v>
      </c>
      <c r="O35" s="12"/>
      <c r="P35" s="12" t="s">
        <v>16</v>
      </c>
      <c r="Q35" s="1" t="s">
        <v>16</v>
      </c>
    </row>
    <row r="36" spans="1:17" x14ac:dyDescent="0.3">
      <c r="A36" s="12">
        <v>37</v>
      </c>
      <c r="B36" s="14" t="s">
        <v>142</v>
      </c>
      <c r="C36" s="14" t="s">
        <v>143</v>
      </c>
      <c r="D36" s="14"/>
      <c r="E36" s="15"/>
      <c r="F36" s="16"/>
      <c r="G36" s="16"/>
      <c r="H36" s="14"/>
      <c r="J36" s="17"/>
      <c r="K36" s="12" t="s">
        <v>15</v>
      </c>
      <c r="L36" s="12" t="s">
        <v>16</v>
      </c>
      <c r="M36" s="12" t="s">
        <v>16</v>
      </c>
      <c r="N36" s="12" t="s">
        <v>16</v>
      </c>
      <c r="O36" s="12" t="s">
        <v>16</v>
      </c>
      <c r="P36" s="12"/>
      <c r="Q36" s="1" t="s">
        <v>16</v>
      </c>
    </row>
    <row r="37" spans="1:17" x14ac:dyDescent="0.3">
      <c r="A37" s="12">
        <v>38</v>
      </c>
      <c r="B37" s="14" t="s">
        <v>186</v>
      </c>
      <c r="C37" s="14" t="s">
        <v>187</v>
      </c>
      <c r="D37" s="14"/>
      <c r="E37" s="15"/>
      <c r="F37" s="16"/>
      <c r="G37" s="16"/>
      <c r="H37" s="14"/>
      <c r="J37" s="17"/>
      <c r="K37" s="12" t="s">
        <v>15</v>
      </c>
      <c r="L37" s="12" t="s">
        <v>16</v>
      </c>
      <c r="M37" s="12" t="s">
        <v>16</v>
      </c>
      <c r="N37" s="12"/>
      <c r="O37" s="12" t="s">
        <v>16</v>
      </c>
      <c r="P37" s="12" t="s">
        <v>16</v>
      </c>
      <c r="Q37" s="1" t="s">
        <v>16</v>
      </c>
    </row>
    <row r="38" spans="1:17" x14ac:dyDescent="0.3">
      <c r="A38" s="12">
        <v>39</v>
      </c>
      <c r="B38" s="14" t="s">
        <v>188</v>
      </c>
      <c r="C38" s="14" t="s">
        <v>189</v>
      </c>
      <c r="D38" s="14"/>
      <c r="E38" s="15"/>
      <c r="F38" s="16"/>
      <c r="G38" s="16"/>
      <c r="H38" s="14"/>
      <c r="J38" s="17"/>
      <c r="K38" s="12" t="s">
        <v>15</v>
      </c>
      <c r="L38" s="12" t="s">
        <v>16</v>
      </c>
      <c r="M38" s="12" t="s">
        <v>16</v>
      </c>
      <c r="N38" s="12" t="s">
        <v>16</v>
      </c>
      <c r="O38" s="12" t="s">
        <v>16</v>
      </c>
      <c r="P38" s="12"/>
      <c r="Q38" s="1" t="s">
        <v>16</v>
      </c>
    </row>
    <row r="39" spans="1:17" x14ac:dyDescent="0.3">
      <c r="A39" s="12">
        <v>41</v>
      </c>
      <c r="B39" s="14" t="s">
        <v>190</v>
      </c>
      <c r="C39" s="14" t="s">
        <v>191</v>
      </c>
      <c r="D39" s="14"/>
      <c r="E39" s="15"/>
      <c r="F39" s="16" t="s">
        <v>192</v>
      </c>
      <c r="G39" s="16"/>
      <c r="H39" s="14"/>
      <c r="J39" s="17" t="s">
        <v>193</v>
      </c>
      <c r="K39" s="12" t="s">
        <v>18</v>
      </c>
      <c r="L39" s="12" t="s">
        <v>16</v>
      </c>
      <c r="M39" s="12" t="s">
        <v>16</v>
      </c>
      <c r="N39" s="12" t="s">
        <v>16</v>
      </c>
      <c r="O39" s="12" t="s">
        <v>16</v>
      </c>
      <c r="P39" s="12" t="s">
        <v>16</v>
      </c>
    </row>
    <row r="40" spans="1:17" x14ac:dyDescent="0.3">
      <c r="A40" s="12">
        <v>43</v>
      </c>
      <c r="B40" s="14" t="s">
        <v>257</v>
      </c>
      <c r="C40" s="14" t="s">
        <v>258</v>
      </c>
      <c r="K40" s="2" t="s">
        <v>15</v>
      </c>
      <c r="Q40" s="1" t="s">
        <v>16</v>
      </c>
    </row>
    <row r="41" spans="1:17" x14ac:dyDescent="0.3">
      <c r="A41" s="12">
        <v>45</v>
      </c>
      <c r="B41" s="14" t="s">
        <v>623</v>
      </c>
      <c r="C41" s="14" t="s">
        <v>624</v>
      </c>
      <c r="G41" s="5" t="s">
        <v>7</v>
      </c>
      <c r="H41" s="3">
        <v>13010</v>
      </c>
      <c r="K41" s="2" t="s">
        <v>15</v>
      </c>
      <c r="Q41" s="1" t="s">
        <v>16</v>
      </c>
    </row>
    <row r="42" spans="1:17" x14ac:dyDescent="0.3">
      <c r="A42" s="12">
        <v>46</v>
      </c>
      <c r="B42" s="14" t="s">
        <v>625</v>
      </c>
      <c r="C42" s="14" t="s">
        <v>626</v>
      </c>
      <c r="F42" s="5" t="s">
        <v>627</v>
      </c>
      <c r="G42" s="5" t="s">
        <v>7</v>
      </c>
      <c r="H42" s="3">
        <v>13011</v>
      </c>
      <c r="K42" s="2" t="s">
        <v>18</v>
      </c>
    </row>
    <row r="43" spans="1:17" x14ac:dyDescent="0.3">
      <c r="A43" s="12">
        <v>48</v>
      </c>
      <c r="B43" s="14" t="s">
        <v>628</v>
      </c>
      <c r="C43" s="14" t="s">
        <v>56</v>
      </c>
      <c r="E43" s="4" t="s">
        <v>51</v>
      </c>
      <c r="F43" s="5" t="s">
        <v>629</v>
      </c>
      <c r="G43" s="5" t="s">
        <v>7</v>
      </c>
      <c r="H43" s="3">
        <v>13011</v>
      </c>
      <c r="K43" s="2" t="s">
        <v>18</v>
      </c>
      <c r="Q43" s="1" t="s">
        <v>16</v>
      </c>
    </row>
    <row r="44" spans="1:17" x14ac:dyDescent="0.3">
      <c r="A44" s="12">
        <v>49</v>
      </c>
      <c r="B44" s="14" t="s">
        <v>630</v>
      </c>
      <c r="C44" s="14" t="s">
        <v>631</v>
      </c>
      <c r="G44" s="5" t="s">
        <v>40</v>
      </c>
      <c r="H44" s="3">
        <v>84120</v>
      </c>
      <c r="K44" s="2" t="s">
        <v>15</v>
      </c>
      <c r="Q44" s="1" t="s">
        <v>16</v>
      </c>
    </row>
    <row r="45" spans="1:17" x14ac:dyDescent="0.3">
      <c r="A45" s="12">
        <v>50</v>
      </c>
      <c r="B45" s="14" t="s">
        <v>633</v>
      </c>
      <c r="C45" s="14" t="s">
        <v>634</v>
      </c>
      <c r="G45" s="5" t="s">
        <v>7</v>
      </c>
      <c r="H45" s="3">
        <v>13008</v>
      </c>
      <c r="K45" s="2" t="s">
        <v>18</v>
      </c>
      <c r="Q45" s="1" t="s">
        <v>16</v>
      </c>
    </row>
    <row r="46" spans="1:17" x14ac:dyDescent="0.3">
      <c r="A46" s="12">
        <v>51</v>
      </c>
      <c r="B46" s="14" t="s">
        <v>652</v>
      </c>
      <c r="C46" s="14" t="s">
        <v>653</v>
      </c>
      <c r="K46" s="2" t="s">
        <v>15</v>
      </c>
      <c r="L46" s="2">
        <v>2587523125</v>
      </c>
    </row>
    <row r="47" spans="1:17" x14ac:dyDescent="0.3">
      <c r="A47" s="12">
        <v>52</v>
      </c>
      <c r="B47" s="14" t="s">
        <v>655</v>
      </c>
      <c r="C47" s="14" t="s">
        <v>656</v>
      </c>
      <c r="K47" s="2" t="s">
        <v>18</v>
      </c>
      <c r="L47" s="2">
        <v>11111111111</v>
      </c>
    </row>
    <row r="48" spans="1:17" x14ac:dyDescent="0.3">
      <c r="A48" s="12">
        <v>53</v>
      </c>
      <c r="B48" s="14" t="s">
        <v>657</v>
      </c>
      <c r="C48" s="14" t="s">
        <v>658</v>
      </c>
      <c r="K48" s="2" t="s">
        <v>15</v>
      </c>
      <c r="M48" s="2">
        <v>52155555</v>
      </c>
    </row>
    <row r="49" spans="1:17" x14ac:dyDescent="0.3">
      <c r="A49" s="12">
        <v>54</v>
      </c>
      <c r="B49" s="14" t="s">
        <v>661</v>
      </c>
      <c r="C49" s="14" t="s">
        <v>52</v>
      </c>
      <c r="K49" s="2" t="s">
        <v>15</v>
      </c>
      <c r="Q49" s="1" t="s">
        <v>16</v>
      </c>
    </row>
  </sheetData>
  <sortState ref="A2:P74">
    <sortCondition ref="A1"/>
  </sortState>
  <conditionalFormatting sqref="I18 C24">
    <cfRule type="expression" dxfId="4" priority="2">
      <formula>MOD(ROW(),2)</formula>
    </cfRule>
  </conditionalFormatting>
  <pageMargins left="0.7" right="0.7" top="0.75" bottom="0.75" header="0.3" footer="0.3"/>
  <pageSetup paperSize="9"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Inscriptions33"/>
  <dimension ref="A1:R401"/>
  <sheetViews>
    <sheetView topLeftCell="A84" zoomScale="130" zoomScaleNormal="130" workbookViewId="0">
      <selection activeCell="A95" sqref="A95:G95"/>
    </sheetView>
  </sheetViews>
  <sheetFormatPr baseColWidth="10" defaultColWidth="11.44140625" defaultRowHeight="15.6" x14ac:dyDescent="0.3"/>
  <cols>
    <col min="1" max="1" width="12.44140625" style="25" customWidth="1"/>
    <col min="2" max="2" width="13.88671875" style="25" customWidth="1"/>
    <col min="3" max="3" width="3.6640625" style="2" bestFit="1" customWidth="1"/>
    <col min="4" max="6" width="3.88671875" style="25" bestFit="1" customWidth="1"/>
    <col min="7" max="7" width="5.5546875" style="30" customWidth="1"/>
    <col min="8" max="10" width="11.44140625" style="11"/>
    <col min="11" max="11" width="21.6640625" style="11" customWidth="1"/>
    <col min="12" max="12" width="3.6640625" style="11" customWidth="1"/>
    <col min="13" max="13" width="7" style="11" customWidth="1"/>
    <col min="14" max="16" width="25.6640625" style="11" customWidth="1"/>
    <col min="17" max="17" width="6.6640625" style="11" customWidth="1"/>
    <col min="18" max="16384" width="11.44140625" style="11"/>
  </cols>
  <sheetData>
    <row r="1" spans="1:18" ht="44.4" thickBot="1" x14ac:dyDescent="0.35">
      <c r="A1" s="34" t="s">
        <v>0</v>
      </c>
      <c r="B1" s="34" t="s">
        <v>1</v>
      </c>
      <c r="C1" s="38" t="s">
        <v>13</v>
      </c>
      <c r="D1" s="31" t="s">
        <v>12</v>
      </c>
      <c r="E1" s="32" t="s">
        <v>11</v>
      </c>
      <c r="F1" s="43" t="s">
        <v>10</v>
      </c>
      <c r="G1" s="46" t="s">
        <v>195</v>
      </c>
      <c r="H1" s="47" t="s">
        <v>62</v>
      </c>
      <c r="I1" s="47" t="s">
        <v>13</v>
      </c>
      <c r="J1" s="48" t="s">
        <v>63</v>
      </c>
      <c r="K1" s="19"/>
      <c r="L1" s="19">
        <v>12</v>
      </c>
      <c r="M1" s="127" t="s">
        <v>274</v>
      </c>
      <c r="N1" s="128"/>
      <c r="O1" s="128"/>
      <c r="P1" s="129"/>
      <c r="Q1" s="11" t="s">
        <v>659</v>
      </c>
    </row>
    <row r="2" spans="1:18" ht="16.2" thickBot="1" x14ac:dyDescent="0.35">
      <c r="A2" s="23" t="s">
        <v>128</v>
      </c>
      <c r="B2" s="23" t="s">
        <v>129</v>
      </c>
      <c r="C2" s="12" t="s">
        <v>15</v>
      </c>
      <c r="D2" s="2"/>
      <c r="E2" s="2"/>
      <c r="F2" s="12" t="s">
        <v>16</v>
      </c>
      <c r="G2" s="30" t="s">
        <v>198</v>
      </c>
      <c r="H2" s="44">
        <f>CEILING(J2/2,1)-1</f>
        <v>50</v>
      </c>
      <c r="I2" s="45" t="s">
        <v>15</v>
      </c>
      <c r="J2" s="45">
        <f>SUMPRODUCT((C:C="H")*1)</f>
        <v>101</v>
      </c>
      <c r="K2" s="53" t="str">
        <f t="shared" ref="K2:K66" si="0">A2&amp;B2</f>
        <v>ANDREArmand</v>
      </c>
      <c r="M2" s="28">
        <v>1</v>
      </c>
      <c r="N2" s="21"/>
      <c r="O2" s="21"/>
      <c r="P2" s="59"/>
      <c r="Q2" s="60"/>
      <c r="R2" s="61" t="s">
        <v>660</v>
      </c>
    </row>
    <row r="3" spans="1:18" x14ac:dyDescent="0.3">
      <c r="A3" s="62" t="s">
        <v>128</v>
      </c>
      <c r="B3" s="62" t="s">
        <v>685</v>
      </c>
      <c r="C3" s="12" t="s">
        <v>15</v>
      </c>
      <c r="G3" s="30" t="s">
        <v>200</v>
      </c>
      <c r="H3" s="11" t="s">
        <v>16</v>
      </c>
      <c r="I3" s="20" t="s">
        <v>18</v>
      </c>
      <c r="J3" s="20">
        <f>SUMPRODUCT((C:C="F")*1)</f>
        <v>91</v>
      </c>
      <c r="K3" s="53" t="str">
        <f t="shared" si="0"/>
        <v>ANDREArmand-Pic</v>
      </c>
      <c r="M3" s="28">
        <v>2</v>
      </c>
      <c r="N3" s="21"/>
      <c r="O3" s="65"/>
      <c r="P3" s="27"/>
    </row>
    <row r="4" spans="1:18" x14ac:dyDescent="0.3">
      <c r="A4" s="62" t="s">
        <v>271</v>
      </c>
      <c r="B4" s="62" t="s">
        <v>272</v>
      </c>
      <c r="C4" s="12" t="s">
        <v>15</v>
      </c>
      <c r="G4" s="30" t="s">
        <v>201</v>
      </c>
      <c r="I4" s="19"/>
      <c r="J4" s="19"/>
      <c r="K4" s="53" t="str">
        <f t="shared" si="0"/>
        <v>ATLONIAProgrammeur</v>
      </c>
      <c r="M4" s="28">
        <v>3</v>
      </c>
      <c r="N4" s="21"/>
      <c r="O4" s="21"/>
      <c r="P4" s="27"/>
    </row>
    <row r="5" spans="1:18" x14ac:dyDescent="0.3">
      <c r="A5" s="14" t="s">
        <v>22</v>
      </c>
      <c r="B5" s="13" t="s">
        <v>52</v>
      </c>
      <c r="C5" s="12" t="s">
        <v>15</v>
      </c>
      <c r="D5" s="12" t="s">
        <v>16</v>
      </c>
      <c r="E5" s="12"/>
      <c r="F5" s="12" t="s">
        <v>16</v>
      </c>
      <c r="G5" s="29" t="s">
        <v>203</v>
      </c>
      <c r="H5" s="44"/>
      <c r="I5" s="19"/>
      <c r="J5" s="19"/>
      <c r="K5" s="53" t="str">
        <f t="shared" si="0"/>
        <v>BERNARDLucas</v>
      </c>
      <c r="M5" s="28">
        <v>4</v>
      </c>
      <c r="N5" s="21"/>
      <c r="O5" s="65"/>
      <c r="P5" s="27"/>
    </row>
    <row r="6" spans="1:18" x14ac:dyDescent="0.3">
      <c r="A6" s="14" t="s">
        <v>22</v>
      </c>
      <c r="B6" s="62" t="s">
        <v>711</v>
      </c>
      <c r="C6" s="12" t="s">
        <v>15</v>
      </c>
      <c r="D6" s="12" t="s">
        <v>16</v>
      </c>
      <c r="E6" s="12"/>
      <c r="F6" s="12" t="s">
        <v>16</v>
      </c>
      <c r="G6" s="30" t="s">
        <v>205</v>
      </c>
      <c r="H6" s="19"/>
      <c r="I6" s="19"/>
      <c r="J6" s="19"/>
      <c r="K6" s="53" t="str">
        <f t="shared" si="0"/>
        <v>BERNARDLucas-Luc</v>
      </c>
      <c r="M6" s="28">
        <v>5</v>
      </c>
      <c r="N6" s="21"/>
      <c r="O6" s="65"/>
      <c r="P6" s="27"/>
    </row>
    <row r="7" spans="1:18" x14ac:dyDescent="0.3">
      <c r="A7" s="14" t="s">
        <v>102</v>
      </c>
      <c r="B7" s="13" t="s">
        <v>103</v>
      </c>
      <c r="C7" s="12" t="s">
        <v>18</v>
      </c>
      <c r="D7" s="12" t="s">
        <v>16</v>
      </c>
      <c r="E7" s="12" t="s">
        <v>16</v>
      </c>
      <c r="F7" s="12"/>
      <c r="G7" s="30" t="s">
        <v>197</v>
      </c>
      <c r="H7" s="19"/>
      <c r="I7" s="19"/>
      <c r="J7" s="19"/>
      <c r="K7" s="53" t="str">
        <f t="shared" si="0"/>
        <v>BERTRANDAlexandra</v>
      </c>
      <c r="M7" s="28">
        <v>6</v>
      </c>
      <c r="N7" s="21"/>
      <c r="O7" s="21"/>
      <c r="P7" s="27"/>
    </row>
    <row r="8" spans="1:18" x14ac:dyDescent="0.3">
      <c r="A8" s="62" t="s">
        <v>102</v>
      </c>
      <c r="B8" s="62" t="s">
        <v>695</v>
      </c>
      <c r="C8" s="12" t="s">
        <v>18</v>
      </c>
      <c r="D8" s="25" t="s">
        <v>16</v>
      </c>
      <c r="E8" s="25" t="s">
        <v>16</v>
      </c>
      <c r="G8" s="30" t="s">
        <v>199</v>
      </c>
      <c r="K8" s="53" t="str">
        <f t="shared" si="0"/>
        <v>BERTRANDAlexandra-Mousse</v>
      </c>
      <c r="M8" s="28">
        <v>7</v>
      </c>
      <c r="N8" s="21"/>
      <c r="O8" s="21"/>
      <c r="P8" s="27"/>
    </row>
    <row r="9" spans="1:18" x14ac:dyDescent="0.3">
      <c r="A9" s="14" t="s">
        <v>132</v>
      </c>
      <c r="B9" s="14" t="s">
        <v>696</v>
      </c>
      <c r="C9" s="12" t="s">
        <v>15</v>
      </c>
      <c r="D9" s="12"/>
      <c r="E9" s="12"/>
      <c r="F9" s="12"/>
      <c r="G9" s="30" t="s">
        <v>206</v>
      </c>
      <c r="H9" s="53"/>
      <c r="K9" s="53" t="str">
        <f t="shared" si="0"/>
        <v>BLANCDavid-LeBorgne</v>
      </c>
      <c r="M9" s="28">
        <v>8</v>
      </c>
      <c r="N9" s="21"/>
      <c r="O9" s="21"/>
      <c r="P9" s="27"/>
    </row>
    <row r="10" spans="1:18" x14ac:dyDescent="0.3">
      <c r="A10" s="62" t="s">
        <v>132</v>
      </c>
      <c r="B10" s="62" t="s">
        <v>133</v>
      </c>
      <c r="C10" s="12" t="s">
        <v>15</v>
      </c>
      <c r="G10" s="30" t="s">
        <v>207</v>
      </c>
      <c r="K10" s="53" t="str">
        <f t="shared" si="0"/>
        <v>BLANCDavid</v>
      </c>
      <c r="M10" s="28">
        <v>9</v>
      </c>
      <c r="N10" s="21"/>
      <c r="O10" s="21"/>
      <c r="P10" s="27"/>
    </row>
    <row r="11" spans="1:18" x14ac:dyDescent="0.3">
      <c r="A11" s="14" t="s">
        <v>110</v>
      </c>
      <c r="B11" s="13" t="s">
        <v>697</v>
      </c>
      <c r="C11" s="12" t="s">
        <v>15</v>
      </c>
      <c r="D11" s="12" t="s">
        <v>16</v>
      </c>
      <c r="E11" s="12" t="s">
        <v>16</v>
      </c>
      <c r="F11" s="12"/>
      <c r="G11" s="30" t="s">
        <v>208</v>
      </c>
      <c r="H11" s="53"/>
      <c r="K11" s="53" t="str">
        <f t="shared" si="0"/>
        <v>BONNETMaxime-Mec</v>
      </c>
      <c r="M11" s="28">
        <v>10</v>
      </c>
      <c r="N11" s="65"/>
      <c r="O11" s="21"/>
      <c r="P11" s="27"/>
    </row>
    <row r="12" spans="1:18" x14ac:dyDescent="0.3">
      <c r="A12" s="62" t="s">
        <v>110</v>
      </c>
      <c r="B12" s="62" t="s">
        <v>111</v>
      </c>
      <c r="C12" s="12" t="s">
        <v>15</v>
      </c>
      <c r="D12" s="25" t="s">
        <v>16</v>
      </c>
      <c r="E12" s="25" t="s">
        <v>16</v>
      </c>
      <c r="G12" s="30" t="s">
        <v>212</v>
      </c>
      <c r="K12" s="53" t="str">
        <f t="shared" si="0"/>
        <v>BONNETMaxime</v>
      </c>
      <c r="M12" s="28">
        <v>11</v>
      </c>
      <c r="N12" s="21"/>
      <c r="O12" s="21"/>
      <c r="P12" s="27"/>
    </row>
    <row r="13" spans="1:18" x14ac:dyDescent="0.3">
      <c r="A13" s="14" t="s">
        <v>136</v>
      </c>
      <c r="B13" s="14" t="s">
        <v>698</v>
      </c>
      <c r="C13" s="12" t="s">
        <v>15</v>
      </c>
      <c r="D13" s="12" t="s">
        <v>16</v>
      </c>
      <c r="E13" s="12" t="s">
        <v>16</v>
      </c>
      <c r="F13" s="12" t="s">
        <v>16</v>
      </c>
      <c r="G13" s="30" t="s">
        <v>215</v>
      </c>
      <c r="K13" s="53" t="str">
        <f t="shared" si="0"/>
        <v>BOYERMarcel-Elect</v>
      </c>
      <c r="M13" s="28">
        <v>12</v>
      </c>
      <c r="N13" s="21"/>
      <c r="O13" s="21"/>
      <c r="P13" s="27"/>
    </row>
    <row r="14" spans="1:18" x14ac:dyDescent="0.3">
      <c r="A14" s="62" t="s">
        <v>136</v>
      </c>
      <c r="B14" s="62" t="s">
        <v>137</v>
      </c>
      <c r="C14" s="12" t="s">
        <v>15</v>
      </c>
      <c r="D14" s="25" t="s">
        <v>16</v>
      </c>
      <c r="E14" s="25" t="s">
        <v>16</v>
      </c>
      <c r="G14" s="30" t="s">
        <v>217</v>
      </c>
      <c r="H14" s="11" t="s">
        <v>16</v>
      </c>
      <c r="K14" s="53" t="str">
        <f t="shared" si="0"/>
        <v>BOYERMarcel</v>
      </c>
      <c r="M14" s="28">
        <v>13</v>
      </c>
      <c r="N14" s="21"/>
      <c r="O14" s="21"/>
      <c r="P14" s="27"/>
    </row>
    <row r="15" spans="1:18" x14ac:dyDescent="0.3">
      <c r="A15" s="14" t="s">
        <v>140</v>
      </c>
      <c r="B15" s="14" t="s">
        <v>699</v>
      </c>
      <c r="C15" s="12" t="s">
        <v>15</v>
      </c>
      <c r="D15" s="12" t="s">
        <v>16</v>
      </c>
      <c r="E15" s="12"/>
      <c r="F15" s="12" t="s">
        <v>16</v>
      </c>
      <c r="G15" s="30" t="s">
        <v>218</v>
      </c>
      <c r="K15" s="53" t="str">
        <f t="shared" si="0"/>
        <v>CHEVALIERRobert-Blanc</v>
      </c>
      <c r="M15" s="28">
        <v>14</v>
      </c>
      <c r="N15" s="21"/>
      <c r="O15" s="21"/>
      <c r="P15" s="27"/>
    </row>
    <row r="16" spans="1:18" x14ac:dyDescent="0.3">
      <c r="A16" s="62" t="s">
        <v>140</v>
      </c>
      <c r="B16" s="62" t="s">
        <v>141</v>
      </c>
      <c r="C16" s="12" t="s">
        <v>15</v>
      </c>
      <c r="D16" s="25" t="s">
        <v>16</v>
      </c>
      <c r="G16" s="30" t="s">
        <v>219</v>
      </c>
      <c r="H16" s="11" t="s">
        <v>16</v>
      </c>
      <c r="K16" s="53" t="str">
        <f t="shared" si="0"/>
        <v>CHEVALIERRobert</v>
      </c>
      <c r="M16" s="28">
        <v>15</v>
      </c>
      <c r="N16" s="21"/>
      <c r="O16" s="65"/>
      <c r="P16" s="27"/>
    </row>
    <row r="17" spans="1:16" x14ac:dyDescent="0.3">
      <c r="A17" s="62" t="s">
        <v>633</v>
      </c>
      <c r="B17" s="62" t="s">
        <v>634</v>
      </c>
      <c r="C17" s="12" t="s">
        <v>18</v>
      </c>
      <c r="G17" s="30" t="s">
        <v>202</v>
      </c>
      <c r="K17" s="53" t="str">
        <f t="shared" si="0"/>
        <v>COCOChanel</v>
      </c>
      <c r="M17" s="28">
        <v>16</v>
      </c>
      <c r="N17" s="21"/>
      <c r="O17" s="65"/>
      <c r="P17" s="27"/>
    </row>
    <row r="18" spans="1:16" x14ac:dyDescent="0.3">
      <c r="A18" s="14" t="s">
        <v>100</v>
      </c>
      <c r="B18" s="13" t="s">
        <v>101</v>
      </c>
      <c r="C18" s="12" t="s">
        <v>18</v>
      </c>
      <c r="D18" s="12" t="s">
        <v>16</v>
      </c>
      <c r="E18" s="12" t="s">
        <v>16</v>
      </c>
      <c r="F18" s="12"/>
      <c r="G18" s="30" t="s">
        <v>204</v>
      </c>
      <c r="K18" s="53" t="str">
        <f t="shared" si="0"/>
        <v>DAVIDHenriette</v>
      </c>
      <c r="M18" s="28">
        <v>17</v>
      </c>
      <c r="N18" s="21"/>
      <c r="O18" s="65"/>
      <c r="P18" s="27"/>
    </row>
    <row r="19" spans="1:16" x14ac:dyDescent="0.3">
      <c r="A19" s="14" t="s">
        <v>88</v>
      </c>
      <c r="B19" s="13" t="s">
        <v>89</v>
      </c>
      <c r="C19" s="12" t="s">
        <v>18</v>
      </c>
      <c r="D19" s="12"/>
      <c r="E19" s="12" t="s">
        <v>16</v>
      </c>
      <c r="F19" s="12" t="s">
        <v>16</v>
      </c>
      <c r="G19" s="29" t="s">
        <v>209</v>
      </c>
      <c r="K19" s="53" t="str">
        <f t="shared" si="0"/>
        <v>DUBOISHelene</v>
      </c>
      <c r="M19" s="28">
        <v>18</v>
      </c>
      <c r="N19" s="65"/>
      <c r="O19" s="65"/>
      <c r="P19" s="27"/>
    </row>
    <row r="20" spans="1:16" x14ac:dyDescent="0.3">
      <c r="A20" s="14" t="s">
        <v>112</v>
      </c>
      <c r="B20" s="13" t="s">
        <v>700</v>
      </c>
      <c r="C20" s="12" t="s">
        <v>18</v>
      </c>
      <c r="D20" s="12" t="s">
        <v>16</v>
      </c>
      <c r="E20" s="12" t="s">
        <v>16</v>
      </c>
      <c r="F20" s="12"/>
      <c r="G20" s="30" t="s">
        <v>210</v>
      </c>
      <c r="K20" s="53" t="str">
        <f t="shared" si="0"/>
        <v>DUPONTKevina-Tousse</v>
      </c>
      <c r="M20" s="28">
        <v>19</v>
      </c>
      <c r="N20" s="65"/>
      <c r="O20" s="21"/>
      <c r="P20" s="27"/>
    </row>
    <row r="21" spans="1:16" x14ac:dyDescent="0.3">
      <c r="A21" s="62" t="s">
        <v>112</v>
      </c>
      <c r="B21" s="62" t="s">
        <v>113</v>
      </c>
      <c r="C21" s="12" t="s">
        <v>18</v>
      </c>
      <c r="D21" s="25" t="s">
        <v>16</v>
      </c>
      <c r="E21" s="25" t="s">
        <v>16</v>
      </c>
      <c r="G21" s="30" t="s">
        <v>211</v>
      </c>
      <c r="K21" s="53" t="str">
        <f t="shared" si="0"/>
        <v>DUPONTKevina</v>
      </c>
      <c r="M21" s="28">
        <v>20</v>
      </c>
      <c r="N21" s="21"/>
      <c r="O21" s="65"/>
      <c r="P21" s="27"/>
    </row>
    <row r="22" spans="1:16" x14ac:dyDescent="0.3">
      <c r="A22" s="14" t="s">
        <v>86</v>
      </c>
      <c r="B22" s="13" t="s">
        <v>701</v>
      </c>
      <c r="C22" s="12" t="s">
        <v>15</v>
      </c>
      <c r="D22" s="12" t="s">
        <v>16</v>
      </c>
      <c r="E22" s="12" t="s">
        <v>16</v>
      </c>
      <c r="F22" s="12"/>
      <c r="G22" s="29" t="s">
        <v>220</v>
      </c>
      <c r="K22" s="53" t="str">
        <f t="shared" si="0"/>
        <v>DURANDSayan-Non</v>
      </c>
      <c r="M22" s="28">
        <v>21</v>
      </c>
      <c r="N22" s="65"/>
      <c r="O22" s="21"/>
      <c r="P22" s="27"/>
    </row>
    <row r="23" spans="1:16" x14ac:dyDescent="0.3">
      <c r="A23" s="25" t="s">
        <v>86</v>
      </c>
      <c r="B23" s="25" t="s">
        <v>87</v>
      </c>
      <c r="C23" s="2" t="s">
        <v>15</v>
      </c>
      <c r="D23" s="25" t="s">
        <v>16</v>
      </c>
      <c r="E23" s="25" t="s">
        <v>16</v>
      </c>
      <c r="G23" s="30" t="s">
        <v>221</v>
      </c>
      <c r="K23" s="53" t="str">
        <f t="shared" si="0"/>
        <v>DURANDSayan</v>
      </c>
      <c r="M23" s="28">
        <v>22</v>
      </c>
      <c r="N23" s="21"/>
      <c r="O23" s="21"/>
      <c r="P23" s="27"/>
    </row>
    <row r="24" spans="1:16" x14ac:dyDescent="0.3">
      <c r="A24" s="14" t="s">
        <v>126</v>
      </c>
      <c r="B24" s="14" t="s">
        <v>702</v>
      </c>
      <c r="C24" s="12" t="s">
        <v>15</v>
      </c>
      <c r="D24" s="12"/>
      <c r="E24" s="12" t="s">
        <v>16</v>
      </c>
      <c r="F24" s="12" t="s">
        <v>16</v>
      </c>
      <c r="G24" s="30" t="s">
        <v>223</v>
      </c>
      <c r="K24" s="53" t="str">
        <f t="shared" si="0"/>
        <v>FAUREJoel-LaLune</v>
      </c>
      <c r="M24" s="28">
        <v>23</v>
      </c>
      <c r="N24" s="21"/>
      <c r="O24" s="21"/>
      <c r="P24" s="27"/>
    </row>
    <row r="25" spans="1:16" x14ac:dyDescent="0.3">
      <c r="A25" s="62" t="s">
        <v>126</v>
      </c>
      <c r="B25" s="62" t="s">
        <v>127</v>
      </c>
      <c r="C25" s="12" t="s">
        <v>15</v>
      </c>
      <c r="E25" s="25" t="s">
        <v>16</v>
      </c>
      <c r="G25" s="30" t="s">
        <v>224</v>
      </c>
      <c r="H25" s="11" t="s">
        <v>16</v>
      </c>
      <c r="K25" s="53" t="str">
        <f t="shared" si="0"/>
        <v>FAUREJoel</v>
      </c>
      <c r="M25" s="28">
        <v>24</v>
      </c>
      <c r="N25" s="65"/>
      <c r="O25" s="21"/>
      <c r="P25" s="27"/>
    </row>
    <row r="26" spans="1:16" x14ac:dyDescent="0.3">
      <c r="A26" s="14" t="s">
        <v>116</v>
      </c>
      <c r="B26" s="13" t="s">
        <v>703</v>
      </c>
      <c r="C26" s="12" t="s">
        <v>15</v>
      </c>
      <c r="D26" s="12" t="s">
        <v>16</v>
      </c>
      <c r="E26" s="12"/>
      <c r="F26" s="12" t="s">
        <v>16</v>
      </c>
      <c r="G26" s="30" t="s">
        <v>226</v>
      </c>
      <c r="K26" s="53" t="str">
        <f t="shared" si="0"/>
        <v>FONTAINESamuel-Kik</v>
      </c>
      <c r="M26" s="28">
        <v>25</v>
      </c>
      <c r="N26" s="21"/>
      <c r="O26" s="21"/>
      <c r="P26" s="27"/>
    </row>
    <row r="27" spans="1:16" x14ac:dyDescent="0.3">
      <c r="A27" s="62" t="s">
        <v>116</v>
      </c>
      <c r="B27" s="62" t="s">
        <v>117</v>
      </c>
      <c r="C27" s="12" t="s">
        <v>15</v>
      </c>
      <c r="D27" s="25" t="s">
        <v>16</v>
      </c>
      <c r="G27" s="30" t="s">
        <v>228</v>
      </c>
      <c r="H27" s="11" t="s">
        <v>16</v>
      </c>
      <c r="K27" s="53" t="str">
        <f t="shared" si="0"/>
        <v>FONTAINESamuel</v>
      </c>
      <c r="M27" s="28">
        <v>26</v>
      </c>
      <c r="N27" s="21"/>
      <c r="O27" s="21"/>
      <c r="P27" s="27"/>
    </row>
    <row r="28" spans="1:16" x14ac:dyDescent="0.3">
      <c r="A28" s="14" t="s">
        <v>106</v>
      </c>
      <c r="B28" s="13" t="s">
        <v>704</v>
      </c>
      <c r="C28" s="12" t="s">
        <v>18</v>
      </c>
      <c r="D28" s="12"/>
      <c r="E28" s="12" t="s">
        <v>16</v>
      </c>
      <c r="F28" s="12" t="s">
        <v>16</v>
      </c>
      <c r="G28" s="30" t="s">
        <v>213</v>
      </c>
      <c r="K28" s="53" t="str">
        <f t="shared" si="0"/>
        <v>FOURNIERSofia-Loren</v>
      </c>
      <c r="M28" s="28">
        <v>27</v>
      </c>
      <c r="N28" s="21"/>
      <c r="O28" s="21"/>
      <c r="P28" s="27"/>
    </row>
    <row r="29" spans="1:16" x14ac:dyDescent="0.3">
      <c r="A29" s="62" t="s">
        <v>106</v>
      </c>
      <c r="B29" s="62" t="s">
        <v>107</v>
      </c>
      <c r="C29" s="12" t="s">
        <v>18</v>
      </c>
      <c r="E29" s="25" t="s">
        <v>16</v>
      </c>
      <c r="G29" s="30" t="s">
        <v>214</v>
      </c>
      <c r="H29" s="11" t="s">
        <v>16</v>
      </c>
      <c r="K29" s="53" t="str">
        <f t="shared" si="0"/>
        <v>FOURNIERSofia</v>
      </c>
      <c r="M29" s="28">
        <v>28</v>
      </c>
      <c r="N29" s="21"/>
      <c r="O29" s="21"/>
      <c r="P29" s="27"/>
    </row>
    <row r="30" spans="1:16" x14ac:dyDescent="0.3">
      <c r="A30" s="14" t="s">
        <v>142</v>
      </c>
      <c r="B30" s="14" t="s">
        <v>705</v>
      </c>
      <c r="C30" s="12" t="s">
        <v>15</v>
      </c>
      <c r="D30" s="12" t="s">
        <v>16</v>
      </c>
      <c r="E30" s="12" t="s">
        <v>16</v>
      </c>
      <c r="F30" s="12"/>
      <c r="G30" s="30" t="s">
        <v>230</v>
      </c>
      <c r="K30" s="53" t="str">
        <f t="shared" si="0"/>
        <v>FRANCOISJean-Marc-DesPoints</v>
      </c>
      <c r="M30" s="28">
        <v>29</v>
      </c>
      <c r="N30" s="65"/>
      <c r="O30" s="21"/>
      <c r="P30" s="27"/>
    </row>
    <row r="31" spans="1:16" x14ac:dyDescent="0.3">
      <c r="A31" s="62" t="s">
        <v>142</v>
      </c>
      <c r="B31" s="62" t="s">
        <v>143</v>
      </c>
      <c r="C31" s="12" t="s">
        <v>15</v>
      </c>
      <c r="D31" s="25" t="s">
        <v>16</v>
      </c>
      <c r="E31" s="25" t="s">
        <v>16</v>
      </c>
      <c r="G31" s="30" t="s">
        <v>231</v>
      </c>
      <c r="K31" s="53" t="str">
        <f t="shared" si="0"/>
        <v>FRANCOISJean-Marc</v>
      </c>
      <c r="M31" s="28">
        <v>30</v>
      </c>
      <c r="N31" s="21"/>
      <c r="O31" s="21"/>
      <c r="P31" s="27"/>
    </row>
    <row r="32" spans="1:16" x14ac:dyDescent="0.3">
      <c r="A32" s="14" t="s">
        <v>138</v>
      </c>
      <c r="B32" s="14" t="s">
        <v>706</v>
      </c>
      <c r="C32" s="12" t="s">
        <v>18</v>
      </c>
      <c r="D32" s="12"/>
      <c r="E32" s="12" t="s">
        <v>16</v>
      </c>
      <c r="F32" s="12" t="s">
        <v>16</v>
      </c>
      <c r="G32" s="30" t="s">
        <v>216</v>
      </c>
      <c r="K32" s="53" t="str">
        <f t="shared" si="0"/>
        <v>GARNIERClaudine-Cloclo</v>
      </c>
      <c r="M32" s="28">
        <v>31</v>
      </c>
      <c r="N32" s="65"/>
      <c r="O32" s="21"/>
      <c r="P32" s="27"/>
    </row>
    <row r="33" spans="1:16" x14ac:dyDescent="0.3">
      <c r="A33" s="62" t="s">
        <v>138</v>
      </c>
      <c r="B33" s="62" t="s">
        <v>139</v>
      </c>
      <c r="C33" s="12" t="s">
        <v>18</v>
      </c>
      <c r="E33" s="25" t="s">
        <v>16</v>
      </c>
      <c r="G33" s="30" t="s">
        <v>222</v>
      </c>
      <c r="H33" s="11" t="s">
        <v>16</v>
      </c>
      <c r="K33" s="53" t="str">
        <f t="shared" si="0"/>
        <v>GARNIERClaudine</v>
      </c>
      <c r="M33" s="28">
        <v>32</v>
      </c>
      <c r="N33" s="21"/>
      <c r="O33" s="21"/>
      <c r="P33" s="27"/>
    </row>
    <row r="34" spans="1:16" x14ac:dyDescent="0.3">
      <c r="A34" s="14" t="s">
        <v>188</v>
      </c>
      <c r="B34" s="14" t="s">
        <v>708</v>
      </c>
      <c r="C34" s="12" t="s">
        <v>15</v>
      </c>
      <c r="D34" s="12" t="s">
        <v>16</v>
      </c>
      <c r="E34" s="12" t="s">
        <v>16</v>
      </c>
      <c r="F34" s="12"/>
      <c r="G34" s="30" t="s">
        <v>232</v>
      </c>
      <c r="K34" s="53" t="str">
        <f t="shared" si="0"/>
        <v>GAUTHIERNicolas-André</v>
      </c>
      <c r="M34" s="28">
        <v>33</v>
      </c>
      <c r="N34" s="21"/>
      <c r="O34" s="21"/>
      <c r="P34" s="27"/>
    </row>
    <row r="35" spans="1:16" x14ac:dyDescent="0.3">
      <c r="A35" s="62" t="s">
        <v>188</v>
      </c>
      <c r="B35" s="62" t="s">
        <v>189</v>
      </c>
      <c r="C35" s="12" t="s">
        <v>15</v>
      </c>
      <c r="D35" s="25" t="s">
        <v>16</v>
      </c>
      <c r="E35" s="25" t="s">
        <v>16</v>
      </c>
      <c r="G35" s="30" t="s">
        <v>233</v>
      </c>
      <c r="K35" s="53" t="str">
        <f t="shared" si="0"/>
        <v>GAUTHIERNicolas</v>
      </c>
      <c r="M35" s="28">
        <v>34</v>
      </c>
      <c r="N35" s="21"/>
      <c r="O35" s="21"/>
      <c r="P35" s="27"/>
    </row>
    <row r="36" spans="1:16" x14ac:dyDescent="0.3">
      <c r="A36" s="14" t="s">
        <v>108</v>
      </c>
      <c r="B36" s="13" t="s">
        <v>707</v>
      </c>
      <c r="C36" s="12" t="s">
        <v>18</v>
      </c>
      <c r="D36" s="12"/>
      <c r="E36" s="12" t="s">
        <v>16</v>
      </c>
      <c r="F36" s="12" t="s">
        <v>16</v>
      </c>
      <c r="G36" s="30" t="s">
        <v>225</v>
      </c>
      <c r="K36" s="53" t="str">
        <f t="shared" si="0"/>
        <v>GIRARDAlix-Alix</v>
      </c>
      <c r="M36" s="28">
        <v>35</v>
      </c>
      <c r="N36" s="21"/>
      <c r="O36" s="21"/>
      <c r="P36" s="27"/>
    </row>
    <row r="37" spans="1:16" x14ac:dyDescent="0.3">
      <c r="A37" s="62" t="s">
        <v>108</v>
      </c>
      <c r="B37" s="62" t="s">
        <v>109</v>
      </c>
      <c r="C37" s="12" t="s">
        <v>18</v>
      </c>
      <c r="E37" s="25" t="s">
        <v>16</v>
      </c>
      <c r="G37" s="30" t="s">
        <v>227</v>
      </c>
      <c r="H37" s="11" t="s">
        <v>16</v>
      </c>
      <c r="K37" s="53" t="str">
        <f t="shared" si="0"/>
        <v>GIRARDAlix</v>
      </c>
      <c r="M37" s="28">
        <v>36</v>
      </c>
      <c r="N37" s="21"/>
      <c r="O37" s="21"/>
      <c r="P37" s="27"/>
    </row>
    <row r="38" spans="1:16" x14ac:dyDescent="0.3">
      <c r="A38" s="62" t="s">
        <v>425</v>
      </c>
      <c r="B38" s="62" t="s">
        <v>485</v>
      </c>
      <c r="C38" s="12" t="s">
        <v>18</v>
      </c>
      <c r="G38" s="30" t="s">
        <v>229</v>
      </c>
      <c r="K38" s="53" t="str">
        <f t="shared" si="0"/>
        <v>Gringette_1Huguette_1</v>
      </c>
      <c r="M38" s="28">
        <v>37</v>
      </c>
      <c r="N38" s="21"/>
      <c r="O38" s="21"/>
      <c r="P38" s="27"/>
    </row>
    <row r="39" spans="1:16" x14ac:dyDescent="0.3">
      <c r="A39" s="62" t="s">
        <v>434</v>
      </c>
      <c r="B39" s="62" t="s">
        <v>494</v>
      </c>
      <c r="C39" s="12" t="s">
        <v>18</v>
      </c>
      <c r="G39" s="30" t="s">
        <v>234</v>
      </c>
      <c r="K39" s="53" t="str">
        <f t="shared" si="0"/>
        <v>Gringette_10Huguette_10</v>
      </c>
      <c r="M39" s="28">
        <v>38</v>
      </c>
      <c r="N39" s="21"/>
      <c r="O39" s="21"/>
      <c r="P39" s="27"/>
    </row>
    <row r="40" spans="1:16" x14ac:dyDescent="0.3">
      <c r="A40" s="62" t="s">
        <v>435</v>
      </c>
      <c r="B40" s="62" t="s">
        <v>495</v>
      </c>
      <c r="C40" s="12" t="s">
        <v>18</v>
      </c>
      <c r="G40" s="30" t="s">
        <v>237</v>
      </c>
      <c r="K40" s="53" t="str">
        <f t="shared" si="0"/>
        <v>Gringette_11Huguette_11</v>
      </c>
      <c r="M40" s="28">
        <v>39</v>
      </c>
      <c r="N40" s="65"/>
      <c r="O40" s="21"/>
      <c r="P40" s="27"/>
    </row>
    <row r="41" spans="1:16" x14ac:dyDescent="0.3">
      <c r="A41" s="62" t="s">
        <v>436</v>
      </c>
      <c r="B41" s="62" t="s">
        <v>496</v>
      </c>
      <c r="C41" s="12" t="s">
        <v>18</v>
      </c>
      <c r="G41" s="30" t="s">
        <v>245</v>
      </c>
      <c r="K41" s="53" t="str">
        <f t="shared" si="0"/>
        <v>Gringette_12Huguette_12</v>
      </c>
      <c r="M41" s="28">
        <v>40</v>
      </c>
      <c r="N41" s="21"/>
      <c r="O41" s="21"/>
      <c r="P41" s="27"/>
    </row>
    <row r="42" spans="1:16" x14ac:dyDescent="0.3">
      <c r="A42" s="62" t="s">
        <v>437</v>
      </c>
      <c r="B42" s="62" t="s">
        <v>497</v>
      </c>
      <c r="C42" s="12" t="s">
        <v>18</v>
      </c>
      <c r="G42" s="30" t="s">
        <v>259</v>
      </c>
      <c r="K42" s="53" t="str">
        <f t="shared" si="0"/>
        <v>Gringette_13Huguette_13</v>
      </c>
      <c r="M42" s="28">
        <v>41</v>
      </c>
      <c r="N42" s="21"/>
      <c r="O42" s="21"/>
      <c r="P42" s="27"/>
    </row>
    <row r="43" spans="1:16" x14ac:dyDescent="0.3">
      <c r="A43" s="62" t="s">
        <v>438</v>
      </c>
      <c r="B43" s="62" t="s">
        <v>498</v>
      </c>
      <c r="C43" s="12" t="s">
        <v>18</v>
      </c>
      <c r="G43" s="30" t="s">
        <v>270</v>
      </c>
      <c r="K43" s="53" t="str">
        <f t="shared" si="0"/>
        <v>Gringette_14Huguette_14</v>
      </c>
      <c r="M43" s="28">
        <v>42</v>
      </c>
      <c r="N43" s="21"/>
      <c r="O43" s="21"/>
      <c r="P43" s="27"/>
    </row>
    <row r="44" spans="1:16" x14ac:dyDescent="0.3">
      <c r="A44" s="62" t="s">
        <v>439</v>
      </c>
      <c r="B44" s="62" t="s">
        <v>499</v>
      </c>
      <c r="C44" s="12" t="s">
        <v>18</v>
      </c>
      <c r="G44" s="30" t="s">
        <v>545</v>
      </c>
      <c r="K44" s="53" t="str">
        <f t="shared" si="0"/>
        <v>Gringette_15Huguette_15</v>
      </c>
      <c r="M44" s="28">
        <v>43</v>
      </c>
      <c r="N44" s="65"/>
      <c r="O44" s="21"/>
      <c r="P44" s="27"/>
    </row>
    <row r="45" spans="1:16" x14ac:dyDescent="0.3">
      <c r="A45" s="62" t="s">
        <v>440</v>
      </c>
      <c r="B45" s="62" t="s">
        <v>500</v>
      </c>
      <c r="C45" s="12" t="s">
        <v>18</v>
      </c>
      <c r="G45" s="30" t="s">
        <v>546</v>
      </c>
      <c r="K45" s="53" t="str">
        <f t="shared" si="0"/>
        <v>Gringette_16Huguette_16</v>
      </c>
      <c r="M45" s="28">
        <v>44</v>
      </c>
      <c r="N45" s="65"/>
      <c r="O45" s="21"/>
      <c r="P45" s="27"/>
    </row>
    <row r="46" spans="1:16" x14ac:dyDescent="0.3">
      <c r="A46" s="62" t="s">
        <v>441</v>
      </c>
      <c r="B46" s="62" t="s">
        <v>501</v>
      </c>
      <c r="C46" s="12" t="s">
        <v>18</v>
      </c>
      <c r="G46" s="30" t="s">
        <v>547</v>
      </c>
      <c r="K46" s="53" t="str">
        <f t="shared" si="0"/>
        <v>Gringette_17Huguette_17</v>
      </c>
      <c r="M46" s="28">
        <v>45</v>
      </c>
      <c r="N46" s="21"/>
      <c r="O46" s="21"/>
      <c r="P46" s="27"/>
    </row>
    <row r="47" spans="1:16" x14ac:dyDescent="0.3">
      <c r="A47" s="62" t="s">
        <v>442</v>
      </c>
      <c r="B47" s="62" t="s">
        <v>502</v>
      </c>
      <c r="C47" s="12" t="s">
        <v>18</v>
      </c>
      <c r="G47" s="30" t="s">
        <v>548</v>
      </c>
      <c r="K47" s="53" t="str">
        <f t="shared" si="0"/>
        <v>Gringette_18Huguette_18</v>
      </c>
      <c r="M47" s="28">
        <v>46</v>
      </c>
      <c r="N47" s="21"/>
      <c r="O47" s="21"/>
      <c r="P47" s="27"/>
    </row>
    <row r="48" spans="1:16" x14ac:dyDescent="0.3">
      <c r="A48" s="62" t="s">
        <v>443</v>
      </c>
      <c r="B48" s="62" t="s">
        <v>503</v>
      </c>
      <c r="C48" s="12" t="s">
        <v>18</v>
      </c>
      <c r="G48" s="30" t="s">
        <v>549</v>
      </c>
      <c r="K48" s="53" t="str">
        <f t="shared" si="0"/>
        <v>Gringette_19Huguette_19</v>
      </c>
      <c r="M48" s="28">
        <v>47</v>
      </c>
      <c r="N48" s="21"/>
      <c r="O48" s="21"/>
      <c r="P48" s="27"/>
    </row>
    <row r="49" spans="1:16" x14ac:dyDescent="0.3">
      <c r="A49" s="62" t="s">
        <v>426</v>
      </c>
      <c r="B49" s="62" t="s">
        <v>486</v>
      </c>
      <c r="C49" s="12" t="s">
        <v>18</v>
      </c>
      <c r="G49" s="30" t="s">
        <v>550</v>
      </c>
      <c r="K49" s="53" t="str">
        <f t="shared" si="0"/>
        <v>Gringette_2Huguette_2</v>
      </c>
      <c r="M49" s="28">
        <v>48</v>
      </c>
      <c r="N49" s="21"/>
      <c r="O49" s="65"/>
      <c r="P49" s="27"/>
    </row>
    <row r="50" spans="1:16" x14ac:dyDescent="0.3">
      <c r="A50" s="62" t="s">
        <v>444</v>
      </c>
      <c r="B50" s="62" t="s">
        <v>504</v>
      </c>
      <c r="C50" s="12" t="s">
        <v>18</v>
      </c>
      <c r="G50" s="30" t="s">
        <v>551</v>
      </c>
      <c r="K50" s="53" t="str">
        <f t="shared" si="0"/>
        <v>Gringette_20Huguette_20</v>
      </c>
      <c r="M50" s="28">
        <v>49</v>
      </c>
      <c r="N50" s="21"/>
      <c r="O50" s="21"/>
      <c r="P50" s="27"/>
    </row>
    <row r="51" spans="1:16" x14ac:dyDescent="0.3">
      <c r="A51" s="62" t="s">
        <v>445</v>
      </c>
      <c r="B51" s="62" t="s">
        <v>505</v>
      </c>
      <c r="C51" s="12" t="s">
        <v>18</v>
      </c>
      <c r="G51" s="30" t="s">
        <v>552</v>
      </c>
      <c r="K51" s="53" t="str">
        <f t="shared" si="0"/>
        <v>Gringette_21Huguette_21</v>
      </c>
      <c r="M51" s="28">
        <v>50</v>
      </c>
      <c r="N51" s="21"/>
      <c r="O51" s="21"/>
      <c r="P51" s="27"/>
    </row>
    <row r="52" spans="1:16" x14ac:dyDescent="0.3">
      <c r="A52" s="62" t="s">
        <v>446</v>
      </c>
      <c r="B52" s="62" t="s">
        <v>506</v>
      </c>
      <c r="C52" s="12" t="s">
        <v>18</v>
      </c>
      <c r="G52" s="30" t="s">
        <v>553</v>
      </c>
      <c r="K52" s="53" t="str">
        <f t="shared" si="0"/>
        <v>Gringette_22Huguette_22</v>
      </c>
      <c r="M52" s="28">
        <v>51</v>
      </c>
      <c r="N52" s="65"/>
      <c r="O52" s="65"/>
      <c r="P52" s="27"/>
    </row>
    <row r="53" spans="1:16" x14ac:dyDescent="0.3">
      <c r="A53" s="62" t="s">
        <v>447</v>
      </c>
      <c r="B53" s="62" t="s">
        <v>507</v>
      </c>
      <c r="C53" s="12" t="s">
        <v>18</v>
      </c>
      <c r="G53" s="30" t="s">
        <v>554</v>
      </c>
      <c r="K53" s="53" t="str">
        <f t="shared" si="0"/>
        <v>Gringette_23Huguette_23</v>
      </c>
      <c r="M53" s="28">
        <v>52</v>
      </c>
      <c r="N53" s="21"/>
      <c r="O53" s="21"/>
      <c r="P53" s="27"/>
    </row>
    <row r="54" spans="1:16" x14ac:dyDescent="0.3">
      <c r="A54" s="62" t="s">
        <v>448</v>
      </c>
      <c r="B54" s="62" t="s">
        <v>508</v>
      </c>
      <c r="C54" s="12" t="s">
        <v>18</v>
      </c>
      <c r="G54" s="30" t="s">
        <v>555</v>
      </c>
      <c r="K54" s="53" t="str">
        <f t="shared" si="0"/>
        <v>Gringette_24Huguette_24</v>
      </c>
      <c r="M54" s="28">
        <v>53</v>
      </c>
      <c r="N54" s="65"/>
      <c r="O54" s="21"/>
      <c r="P54" s="27"/>
    </row>
    <row r="55" spans="1:16" x14ac:dyDescent="0.3">
      <c r="A55" s="62" t="s">
        <v>449</v>
      </c>
      <c r="B55" s="62" t="s">
        <v>509</v>
      </c>
      <c r="C55" s="12" t="s">
        <v>18</v>
      </c>
      <c r="G55" s="30" t="s">
        <v>556</v>
      </c>
      <c r="K55" s="53" t="str">
        <f t="shared" si="0"/>
        <v>Gringette_25Huguette_25</v>
      </c>
      <c r="M55" s="28">
        <v>54</v>
      </c>
      <c r="N55" s="65"/>
      <c r="O55" s="65"/>
      <c r="P55" s="27"/>
    </row>
    <row r="56" spans="1:16" x14ac:dyDescent="0.3">
      <c r="A56" s="62" t="s">
        <v>450</v>
      </c>
      <c r="B56" s="62" t="s">
        <v>510</v>
      </c>
      <c r="C56" s="12" t="s">
        <v>18</v>
      </c>
      <c r="G56" s="30" t="s">
        <v>557</v>
      </c>
      <c r="K56" s="53" t="str">
        <f t="shared" si="0"/>
        <v>Gringette_26Huguette_26</v>
      </c>
      <c r="M56" s="28">
        <v>55</v>
      </c>
      <c r="N56" s="21"/>
      <c r="O56" s="21"/>
      <c r="P56" s="27"/>
    </row>
    <row r="57" spans="1:16" x14ac:dyDescent="0.3">
      <c r="A57" s="62" t="s">
        <v>451</v>
      </c>
      <c r="B57" s="62" t="s">
        <v>511</v>
      </c>
      <c r="C57" s="12" t="s">
        <v>18</v>
      </c>
      <c r="G57" s="30" t="s">
        <v>558</v>
      </c>
      <c r="K57" s="53" t="str">
        <f t="shared" si="0"/>
        <v>Gringette_27Huguette_27</v>
      </c>
      <c r="M57" s="28">
        <v>56</v>
      </c>
      <c r="N57" s="65"/>
      <c r="O57" s="21"/>
      <c r="P57" s="27"/>
    </row>
    <row r="58" spans="1:16" x14ac:dyDescent="0.3">
      <c r="A58" s="62" t="s">
        <v>452</v>
      </c>
      <c r="B58" s="62" t="s">
        <v>512</v>
      </c>
      <c r="C58" s="12" t="s">
        <v>18</v>
      </c>
      <c r="G58" s="30" t="s">
        <v>559</v>
      </c>
      <c r="K58" s="53" t="str">
        <f t="shared" si="0"/>
        <v>Gringette_28Huguette_28</v>
      </c>
      <c r="M58" s="28">
        <v>57</v>
      </c>
      <c r="N58" s="21"/>
      <c r="O58" s="21"/>
      <c r="P58" s="27"/>
    </row>
    <row r="59" spans="1:16" x14ac:dyDescent="0.3">
      <c r="A59" s="62" t="s">
        <v>453</v>
      </c>
      <c r="B59" s="62" t="s">
        <v>513</v>
      </c>
      <c r="C59" s="12" t="s">
        <v>18</v>
      </c>
      <c r="G59" s="30" t="s">
        <v>560</v>
      </c>
      <c r="K59" s="53" t="str">
        <f t="shared" si="0"/>
        <v>Gringette_29Huguette_29</v>
      </c>
      <c r="M59" s="28">
        <v>58</v>
      </c>
      <c r="N59" s="21"/>
      <c r="O59" s="21"/>
      <c r="P59" s="27"/>
    </row>
    <row r="60" spans="1:16" x14ac:dyDescent="0.3">
      <c r="A60" s="62" t="s">
        <v>427</v>
      </c>
      <c r="B60" s="62" t="s">
        <v>487</v>
      </c>
      <c r="C60" s="12" t="s">
        <v>18</v>
      </c>
      <c r="G60" s="30" t="s">
        <v>561</v>
      </c>
      <c r="K60" s="53" t="str">
        <f t="shared" si="0"/>
        <v>Gringette_3Huguette_3</v>
      </c>
      <c r="M60" s="28">
        <v>59</v>
      </c>
      <c r="N60" s="65"/>
      <c r="O60" s="21"/>
      <c r="P60" s="27"/>
    </row>
    <row r="61" spans="1:16" x14ac:dyDescent="0.3">
      <c r="A61" s="62" t="s">
        <v>454</v>
      </c>
      <c r="B61" s="62" t="s">
        <v>514</v>
      </c>
      <c r="C61" s="12" t="s">
        <v>18</v>
      </c>
      <c r="G61" s="30" t="s">
        <v>562</v>
      </c>
      <c r="K61" s="53" t="str">
        <f t="shared" si="0"/>
        <v>Gringette_30Huguette_30</v>
      </c>
      <c r="M61" s="28">
        <v>60</v>
      </c>
      <c r="N61" s="21"/>
      <c r="O61" s="21"/>
      <c r="P61" s="27"/>
    </row>
    <row r="62" spans="1:16" x14ac:dyDescent="0.3">
      <c r="A62" s="62" t="s">
        <v>455</v>
      </c>
      <c r="B62" s="62" t="s">
        <v>515</v>
      </c>
      <c r="C62" s="12" t="s">
        <v>18</v>
      </c>
      <c r="G62" s="30" t="s">
        <v>563</v>
      </c>
      <c r="K62" s="53" t="str">
        <f t="shared" si="0"/>
        <v>Gringette_31Huguette_31</v>
      </c>
      <c r="M62" s="28">
        <v>61</v>
      </c>
      <c r="N62" s="21"/>
      <c r="O62" s="21"/>
      <c r="P62" s="27"/>
    </row>
    <row r="63" spans="1:16" x14ac:dyDescent="0.3">
      <c r="A63" s="62" t="s">
        <v>456</v>
      </c>
      <c r="B63" s="62" t="s">
        <v>516</v>
      </c>
      <c r="C63" s="12" t="s">
        <v>18</v>
      </c>
      <c r="G63" s="30" t="s">
        <v>564</v>
      </c>
      <c r="K63" s="53" t="str">
        <f t="shared" si="0"/>
        <v>Gringette_32Huguette_32</v>
      </c>
      <c r="M63" s="28">
        <v>62</v>
      </c>
      <c r="N63" s="21"/>
      <c r="O63" s="21"/>
      <c r="P63" s="27"/>
    </row>
    <row r="64" spans="1:16" x14ac:dyDescent="0.3">
      <c r="A64" s="62" t="s">
        <v>457</v>
      </c>
      <c r="B64" s="62" t="s">
        <v>517</v>
      </c>
      <c r="C64" s="12" t="s">
        <v>18</v>
      </c>
      <c r="G64" s="30" t="s">
        <v>565</v>
      </c>
      <c r="K64" s="53" t="str">
        <f t="shared" si="0"/>
        <v>Gringette_33Huguette_33</v>
      </c>
      <c r="M64" s="28">
        <v>63</v>
      </c>
      <c r="N64" s="21"/>
      <c r="O64" s="65"/>
      <c r="P64" s="27"/>
    </row>
    <row r="65" spans="1:16" x14ac:dyDescent="0.3">
      <c r="A65" s="62" t="s">
        <v>458</v>
      </c>
      <c r="B65" s="62" t="s">
        <v>518</v>
      </c>
      <c r="C65" s="12" t="s">
        <v>18</v>
      </c>
      <c r="G65" s="30" t="s">
        <v>566</v>
      </c>
      <c r="K65" s="53" t="str">
        <f t="shared" si="0"/>
        <v>Gringette_34Huguette_34</v>
      </c>
      <c r="M65" s="28">
        <v>64</v>
      </c>
      <c r="N65" s="21"/>
      <c r="O65" s="21"/>
      <c r="P65" s="27"/>
    </row>
    <row r="66" spans="1:16" x14ac:dyDescent="0.3">
      <c r="A66" s="62" t="s">
        <v>459</v>
      </c>
      <c r="B66" s="62" t="s">
        <v>519</v>
      </c>
      <c r="C66" s="12" t="s">
        <v>18</v>
      </c>
      <c r="G66" s="30" t="s">
        <v>567</v>
      </c>
      <c r="K66" s="53" t="str">
        <f t="shared" si="0"/>
        <v>Gringette_35Huguette_35</v>
      </c>
      <c r="M66" s="28">
        <v>65</v>
      </c>
      <c r="N66" s="21"/>
      <c r="O66" s="21"/>
      <c r="P66" s="27"/>
    </row>
    <row r="67" spans="1:16" x14ac:dyDescent="0.3">
      <c r="A67" s="62" t="s">
        <v>460</v>
      </c>
      <c r="B67" s="62" t="s">
        <v>520</v>
      </c>
      <c r="C67" s="12" t="s">
        <v>18</v>
      </c>
      <c r="G67" s="30" t="s">
        <v>568</v>
      </c>
      <c r="K67" s="53" t="str">
        <f t="shared" ref="K67:K130" si="1">A67&amp;B67</f>
        <v>Gringette_36Huguette_36</v>
      </c>
      <c r="M67" s="28">
        <v>66</v>
      </c>
      <c r="N67" s="21"/>
      <c r="O67" s="21"/>
      <c r="P67" s="27"/>
    </row>
    <row r="68" spans="1:16" x14ac:dyDescent="0.3">
      <c r="A68" s="62" t="s">
        <v>461</v>
      </c>
      <c r="B68" s="62" t="s">
        <v>521</v>
      </c>
      <c r="C68" s="12" t="s">
        <v>18</v>
      </c>
      <c r="G68" s="30" t="s">
        <v>569</v>
      </c>
      <c r="K68" s="53" t="str">
        <f t="shared" si="1"/>
        <v>Gringette_37Huguette_37</v>
      </c>
      <c r="M68" s="28">
        <v>67</v>
      </c>
      <c r="N68" s="21"/>
      <c r="O68" s="21"/>
      <c r="P68" s="27"/>
    </row>
    <row r="69" spans="1:16" x14ac:dyDescent="0.3">
      <c r="A69" s="62" t="s">
        <v>462</v>
      </c>
      <c r="B69" s="62" t="s">
        <v>522</v>
      </c>
      <c r="C69" s="12" t="s">
        <v>18</v>
      </c>
      <c r="G69" s="30" t="s">
        <v>570</v>
      </c>
      <c r="K69" s="53" t="str">
        <f t="shared" si="1"/>
        <v>Gringette_38Huguette_38</v>
      </c>
      <c r="M69" s="28">
        <v>68</v>
      </c>
      <c r="N69" s="65"/>
      <c r="O69" s="66"/>
      <c r="P69" s="27"/>
    </row>
    <row r="70" spans="1:16" x14ac:dyDescent="0.3">
      <c r="A70" s="62" t="s">
        <v>463</v>
      </c>
      <c r="B70" s="62" t="s">
        <v>523</v>
      </c>
      <c r="C70" s="12" t="s">
        <v>18</v>
      </c>
      <c r="G70" s="30" t="s">
        <v>571</v>
      </c>
      <c r="K70" s="53" t="str">
        <f t="shared" si="1"/>
        <v>Gringette_39Huguette_39</v>
      </c>
      <c r="M70" s="28">
        <v>69</v>
      </c>
      <c r="N70" s="21"/>
      <c r="O70" s="66"/>
      <c r="P70" s="27"/>
    </row>
    <row r="71" spans="1:16" x14ac:dyDescent="0.3">
      <c r="A71" s="62" t="s">
        <v>428</v>
      </c>
      <c r="B71" s="62" t="s">
        <v>488</v>
      </c>
      <c r="C71" s="12" t="s">
        <v>18</v>
      </c>
      <c r="G71" s="30" t="s">
        <v>572</v>
      </c>
      <c r="K71" s="53" t="str">
        <f t="shared" si="1"/>
        <v>Gringette_4Huguette_4</v>
      </c>
      <c r="M71" s="28">
        <v>70</v>
      </c>
      <c r="N71" s="21"/>
      <c r="O71" s="27"/>
      <c r="P71" s="27"/>
    </row>
    <row r="72" spans="1:16" x14ac:dyDescent="0.3">
      <c r="A72" s="62" t="s">
        <v>464</v>
      </c>
      <c r="B72" s="62" t="s">
        <v>524</v>
      </c>
      <c r="C72" s="12" t="s">
        <v>18</v>
      </c>
      <c r="G72" s="30" t="s">
        <v>573</v>
      </c>
      <c r="K72" s="53" t="str">
        <f t="shared" si="1"/>
        <v>Gringette_40Huguette_40</v>
      </c>
      <c r="M72" s="28">
        <v>71</v>
      </c>
      <c r="N72" s="65"/>
      <c r="O72" s="66"/>
      <c r="P72" s="27"/>
    </row>
    <row r="73" spans="1:16" x14ac:dyDescent="0.3">
      <c r="A73" s="62" t="s">
        <v>465</v>
      </c>
      <c r="B73" s="62" t="s">
        <v>525</v>
      </c>
      <c r="C73" s="12" t="s">
        <v>18</v>
      </c>
      <c r="G73" s="30" t="s">
        <v>574</v>
      </c>
      <c r="K73" s="53" t="str">
        <f t="shared" si="1"/>
        <v>Gringette_41Huguette_41</v>
      </c>
      <c r="M73" s="28">
        <v>72</v>
      </c>
      <c r="N73" s="21"/>
      <c r="O73" s="66"/>
      <c r="P73" s="27"/>
    </row>
    <row r="74" spans="1:16" x14ac:dyDescent="0.3">
      <c r="A74" s="62" t="s">
        <v>466</v>
      </c>
      <c r="B74" s="62" t="s">
        <v>526</v>
      </c>
      <c r="C74" s="12" t="s">
        <v>18</v>
      </c>
      <c r="G74" s="30" t="s">
        <v>575</v>
      </c>
      <c r="K74" s="53" t="str">
        <f t="shared" si="1"/>
        <v>Gringette_42Huguette_42</v>
      </c>
      <c r="M74" s="28">
        <v>73</v>
      </c>
      <c r="N74" s="65"/>
      <c r="O74" s="66"/>
      <c r="P74" s="27"/>
    </row>
    <row r="75" spans="1:16" x14ac:dyDescent="0.3">
      <c r="A75" s="62" t="s">
        <v>467</v>
      </c>
      <c r="B75" s="62" t="s">
        <v>527</v>
      </c>
      <c r="C75" s="12" t="s">
        <v>18</v>
      </c>
      <c r="G75" s="30" t="s">
        <v>576</v>
      </c>
      <c r="K75" s="53" t="str">
        <f t="shared" si="1"/>
        <v>Gringette_43Huguette_43</v>
      </c>
      <c r="M75" s="28">
        <v>74</v>
      </c>
      <c r="N75" s="65"/>
      <c r="O75" s="66"/>
      <c r="P75" s="27"/>
    </row>
    <row r="76" spans="1:16" x14ac:dyDescent="0.3">
      <c r="A76" s="62" t="s">
        <v>468</v>
      </c>
      <c r="B76" s="62" t="s">
        <v>528</v>
      </c>
      <c r="C76" s="12" t="s">
        <v>18</v>
      </c>
      <c r="G76" s="30" t="s">
        <v>577</v>
      </c>
      <c r="K76" s="53" t="str">
        <f t="shared" si="1"/>
        <v>Gringette_44Huguette_44</v>
      </c>
      <c r="M76" s="28">
        <v>75</v>
      </c>
      <c r="N76" s="21"/>
      <c r="O76" s="27"/>
      <c r="P76" s="27"/>
    </row>
    <row r="77" spans="1:16" x14ac:dyDescent="0.3">
      <c r="A77" s="62" t="s">
        <v>469</v>
      </c>
      <c r="B77" s="62" t="s">
        <v>529</v>
      </c>
      <c r="C77" s="12" t="s">
        <v>18</v>
      </c>
      <c r="G77" s="30" t="s">
        <v>578</v>
      </c>
      <c r="K77" s="53" t="str">
        <f t="shared" si="1"/>
        <v>Gringette_45Huguette_45</v>
      </c>
      <c r="M77" s="28">
        <v>76</v>
      </c>
      <c r="N77" s="21"/>
      <c r="O77" s="66"/>
      <c r="P77" s="27"/>
    </row>
    <row r="78" spans="1:16" x14ac:dyDescent="0.3">
      <c r="A78" s="62" t="s">
        <v>470</v>
      </c>
      <c r="B78" s="62" t="s">
        <v>530</v>
      </c>
      <c r="C78" s="12" t="s">
        <v>18</v>
      </c>
      <c r="G78" s="30" t="s">
        <v>579</v>
      </c>
      <c r="K78" s="53" t="str">
        <f t="shared" si="1"/>
        <v>Gringette_46Huguette_46</v>
      </c>
      <c r="M78" s="28">
        <v>77</v>
      </c>
      <c r="N78" s="21"/>
      <c r="O78" s="66"/>
      <c r="P78" s="27"/>
    </row>
    <row r="79" spans="1:16" x14ac:dyDescent="0.3">
      <c r="A79" s="62" t="s">
        <v>471</v>
      </c>
      <c r="B79" s="62" t="s">
        <v>531</v>
      </c>
      <c r="C79" s="12" t="s">
        <v>18</v>
      </c>
      <c r="G79" s="30" t="s">
        <v>580</v>
      </c>
      <c r="K79" s="53" t="str">
        <f t="shared" si="1"/>
        <v>Gringette_47Huguette_47</v>
      </c>
      <c r="M79" s="28">
        <v>78</v>
      </c>
      <c r="N79" s="21"/>
      <c r="O79" s="66"/>
      <c r="P79" s="27"/>
    </row>
    <row r="80" spans="1:16" x14ac:dyDescent="0.3">
      <c r="A80" s="62" t="s">
        <v>472</v>
      </c>
      <c r="B80" s="62" t="s">
        <v>532</v>
      </c>
      <c r="C80" s="12" t="s">
        <v>18</v>
      </c>
      <c r="G80" s="30" t="s">
        <v>581</v>
      </c>
      <c r="K80" s="53" t="str">
        <f t="shared" si="1"/>
        <v>Gringette_48Huguette_48</v>
      </c>
      <c r="M80" s="28">
        <v>79</v>
      </c>
      <c r="N80" s="21"/>
      <c r="O80" s="66"/>
      <c r="P80" s="27"/>
    </row>
    <row r="81" spans="1:16" x14ac:dyDescent="0.3">
      <c r="A81" s="62" t="s">
        <v>473</v>
      </c>
      <c r="B81" s="62" t="s">
        <v>533</v>
      </c>
      <c r="C81" s="12" t="s">
        <v>18</v>
      </c>
      <c r="G81" s="30" t="s">
        <v>582</v>
      </c>
      <c r="K81" s="53" t="str">
        <f t="shared" si="1"/>
        <v>Gringette_49Huguette_49</v>
      </c>
      <c r="M81" s="28">
        <v>80</v>
      </c>
      <c r="N81" s="21"/>
      <c r="O81" s="66"/>
      <c r="P81" s="27"/>
    </row>
    <row r="82" spans="1:16" x14ac:dyDescent="0.3">
      <c r="A82" s="62" t="s">
        <v>429</v>
      </c>
      <c r="B82" s="62" t="s">
        <v>489</v>
      </c>
      <c r="C82" s="12" t="s">
        <v>18</v>
      </c>
      <c r="G82" s="30" t="s">
        <v>583</v>
      </c>
      <c r="K82" s="53" t="str">
        <f t="shared" si="1"/>
        <v>Gringette_5Huguette_5</v>
      </c>
      <c r="M82" s="28">
        <v>81</v>
      </c>
      <c r="N82" s="21"/>
      <c r="O82" s="66"/>
      <c r="P82" s="27"/>
    </row>
    <row r="83" spans="1:16" x14ac:dyDescent="0.3">
      <c r="A83" s="62" t="s">
        <v>474</v>
      </c>
      <c r="B83" s="62" t="s">
        <v>534</v>
      </c>
      <c r="C83" s="12" t="s">
        <v>18</v>
      </c>
      <c r="G83" s="30" t="s">
        <v>584</v>
      </c>
      <c r="K83" s="53" t="str">
        <f t="shared" si="1"/>
        <v>Gringette_50Huguette_50</v>
      </c>
      <c r="M83" s="28">
        <v>82</v>
      </c>
      <c r="N83" s="21"/>
      <c r="O83" s="27"/>
      <c r="P83" s="27"/>
    </row>
    <row r="84" spans="1:16" x14ac:dyDescent="0.3">
      <c r="A84" s="62" t="s">
        <v>475</v>
      </c>
      <c r="B84" s="62" t="s">
        <v>535</v>
      </c>
      <c r="C84" s="12" t="s">
        <v>18</v>
      </c>
      <c r="G84" s="30" t="s">
        <v>585</v>
      </c>
      <c r="K84" s="53" t="str">
        <f t="shared" si="1"/>
        <v>Gringette_51Huguette_51</v>
      </c>
      <c r="M84" s="28">
        <v>83</v>
      </c>
      <c r="N84" s="21"/>
      <c r="O84" s="66"/>
      <c r="P84" s="27"/>
    </row>
    <row r="85" spans="1:16" x14ac:dyDescent="0.3">
      <c r="A85" s="62" t="s">
        <v>476</v>
      </c>
      <c r="B85" s="62" t="s">
        <v>536</v>
      </c>
      <c r="C85" s="12" t="s">
        <v>18</v>
      </c>
      <c r="G85" s="30" t="s">
        <v>586</v>
      </c>
      <c r="K85" s="53" t="str">
        <f t="shared" si="1"/>
        <v>Gringette_52Huguette_52</v>
      </c>
      <c r="M85" s="28">
        <v>84</v>
      </c>
      <c r="N85" s="21"/>
      <c r="O85" s="66"/>
      <c r="P85" s="27"/>
    </row>
    <row r="86" spans="1:16" x14ac:dyDescent="0.3">
      <c r="A86" s="62" t="s">
        <v>477</v>
      </c>
      <c r="B86" s="62" t="s">
        <v>537</v>
      </c>
      <c r="C86" s="12" t="s">
        <v>18</v>
      </c>
      <c r="G86" s="30" t="s">
        <v>587</v>
      </c>
      <c r="K86" s="53" t="str">
        <f t="shared" si="1"/>
        <v>Gringette_53Huguette_53</v>
      </c>
      <c r="M86" s="28">
        <v>85</v>
      </c>
      <c r="N86" s="65"/>
      <c r="O86" s="27"/>
      <c r="P86" s="27"/>
    </row>
    <row r="87" spans="1:16" x14ac:dyDescent="0.3">
      <c r="A87" s="62" t="s">
        <v>478</v>
      </c>
      <c r="B87" s="62" t="s">
        <v>538</v>
      </c>
      <c r="C87" s="12" t="s">
        <v>18</v>
      </c>
      <c r="G87" s="30" t="s">
        <v>588</v>
      </c>
      <c r="K87" s="53" t="str">
        <f t="shared" si="1"/>
        <v>Gringette_54Huguette_54</v>
      </c>
      <c r="M87" s="28">
        <v>86</v>
      </c>
      <c r="N87" s="65"/>
      <c r="O87" s="27"/>
      <c r="P87" s="27"/>
    </row>
    <row r="88" spans="1:16" x14ac:dyDescent="0.3">
      <c r="A88" s="62" t="s">
        <v>479</v>
      </c>
      <c r="B88" s="62" t="s">
        <v>539</v>
      </c>
      <c r="C88" s="12" t="s">
        <v>18</v>
      </c>
      <c r="G88" s="30" t="s">
        <v>589</v>
      </c>
      <c r="K88" s="53" t="str">
        <f t="shared" si="1"/>
        <v>Gringette_55Huguette_55</v>
      </c>
      <c r="M88" s="28">
        <v>87</v>
      </c>
      <c r="N88" s="65"/>
      <c r="O88" s="27"/>
      <c r="P88" s="27"/>
    </row>
    <row r="89" spans="1:16" x14ac:dyDescent="0.3">
      <c r="A89" s="62" t="s">
        <v>480</v>
      </c>
      <c r="B89" s="62" t="s">
        <v>540</v>
      </c>
      <c r="C89" s="12" t="s">
        <v>18</v>
      </c>
      <c r="G89" s="30" t="s">
        <v>590</v>
      </c>
      <c r="K89" s="53" t="str">
        <f t="shared" si="1"/>
        <v>Gringette_56Huguette_56</v>
      </c>
      <c r="M89" s="28">
        <v>88</v>
      </c>
      <c r="N89" s="21"/>
      <c r="O89" s="66"/>
      <c r="P89" s="27"/>
    </row>
    <row r="90" spans="1:16" x14ac:dyDescent="0.3">
      <c r="A90" s="62" t="s">
        <v>481</v>
      </c>
      <c r="B90" s="62" t="s">
        <v>541</v>
      </c>
      <c r="C90" s="12" t="s">
        <v>18</v>
      </c>
      <c r="G90" s="30" t="s">
        <v>591</v>
      </c>
      <c r="K90" s="53" t="str">
        <f t="shared" si="1"/>
        <v>Gringette_57Huguette_57</v>
      </c>
      <c r="M90" s="28">
        <v>89</v>
      </c>
      <c r="N90" s="21"/>
      <c r="O90" s="66"/>
      <c r="P90" s="27"/>
    </row>
    <row r="91" spans="1:16" x14ac:dyDescent="0.3">
      <c r="A91" s="62" t="s">
        <v>482</v>
      </c>
      <c r="B91" s="62" t="s">
        <v>542</v>
      </c>
      <c r="C91" s="12" t="s">
        <v>18</v>
      </c>
      <c r="G91" s="30" t="s">
        <v>592</v>
      </c>
      <c r="K91" s="53" t="str">
        <f t="shared" si="1"/>
        <v>Gringette_58Huguette_58</v>
      </c>
      <c r="M91" s="28">
        <v>90</v>
      </c>
      <c r="N91" s="21"/>
      <c r="O91" s="27"/>
      <c r="P91" s="27"/>
    </row>
    <row r="92" spans="1:16" x14ac:dyDescent="0.3">
      <c r="A92" s="62" t="s">
        <v>483</v>
      </c>
      <c r="B92" s="62" t="s">
        <v>543</v>
      </c>
      <c r="C92" s="12" t="s">
        <v>18</v>
      </c>
      <c r="G92" s="30" t="s">
        <v>593</v>
      </c>
      <c r="K92" s="53" t="str">
        <f t="shared" si="1"/>
        <v>Gringette_59Huguette_59</v>
      </c>
      <c r="M92" s="28">
        <v>91</v>
      </c>
      <c r="N92" s="21"/>
      <c r="O92" s="66"/>
      <c r="P92" s="27"/>
    </row>
    <row r="93" spans="1:16" x14ac:dyDescent="0.3">
      <c r="A93" s="62" t="s">
        <v>430</v>
      </c>
      <c r="B93" s="62" t="s">
        <v>490</v>
      </c>
      <c r="C93" s="12" t="s">
        <v>18</v>
      </c>
      <c r="G93" s="30" t="s">
        <v>594</v>
      </c>
      <c r="K93" s="53" t="str">
        <f t="shared" si="1"/>
        <v>Gringette_6Huguette_6</v>
      </c>
      <c r="M93" s="28">
        <v>92</v>
      </c>
      <c r="N93" s="21"/>
      <c r="O93" s="66"/>
      <c r="P93" s="27"/>
    </row>
    <row r="94" spans="1:16" x14ac:dyDescent="0.3">
      <c r="A94" s="62" t="s">
        <v>484</v>
      </c>
      <c r="B94" s="62" t="s">
        <v>544</v>
      </c>
      <c r="C94" s="12" t="s">
        <v>18</v>
      </c>
      <c r="G94" s="30" t="s">
        <v>595</v>
      </c>
      <c r="K94" s="53" t="str">
        <f t="shared" si="1"/>
        <v>Gringette_60Huguette_60</v>
      </c>
      <c r="M94" s="28">
        <v>93</v>
      </c>
      <c r="N94" s="21"/>
      <c r="O94" s="26"/>
      <c r="P94" s="27"/>
    </row>
    <row r="95" spans="1:16" x14ac:dyDescent="0.3">
      <c r="A95" s="62" t="s">
        <v>431</v>
      </c>
      <c r="B95" s="62" t="s">
        <v>491</v>
      </c>
      <c r="C95" s="12" t="s">
        <v>18</v>
      </c>
      <c r="G95" s="30" t="s">
        <v>596</v>
      </c>
      <c r="K95" s="53" t="str">
        <f t="shared" si="1"/>
        <v>Gringette_7Huguette_7</v>
      </c>
      <c r="M95" s="28">
        <v>94</v>
      </c>
      <c r="N95" s="21"/>
      <c r="O95" s="26"/>
      <c r="P95" s="27"/>
    </row>
    <row r="96" spans="1:16" x14ac:dyDescent="0.3">
      <c r="A96" s="62" t="s">
        <v>432</v>
      </c>
      <c r="B96" s="62" t="s">
        <v>492</v>
      </c>
      <c r="C96" s="12" t="s">
        <v>18</v>
      </c>
      <c r="G96" s="30" t="s">
        <v>597</v>
      </c>
      <c r="K96" s="53" t="str">
        <f t="shared" si="1"/>
        <v>Gringette_8Huguette_8</v>
      </c>
      <c r="M96" s="28">
        <v>95</v>
      </c>
      <c r="N96" s="21"/>
      <c r="O96" s="26"/>
      <c r="P96" s="27"/>
    </row>
    <row r="97" spans="1:16" x14ac:dyDescent="0.3">
      <c r="A97" s="62" t="s">
        <v>433</v>
      </c>
      <c r="B97" s="62" t="s">
        <v>493</v>
      </c>
      <c r="C97" s="12" t="s">
        <v>18</v>
      </c>
      <c r="G97" s="30" t="s">
        <v>598</v>
      </c>
      <c r="K97" s="53" t="str">
        <f t="shared" si="1"/>
        <v>Gringette_9Huguette_9</v>
      </c>
      <c r="M97" s="28">
        <v>96</v>
      </c>
      <c r="N97" s="21"/>
      <c r="O97" s="59"/>
      <c r="P97" s="27"/>
    </row>
    <row r="98" spans="1:16" x14ac:dyDescent="0.3">
      <c r="A98" s="62" t="s">
        <v>275</v>
      </c>
      <c r="B98" s="62" t="s">
        <v>325</v>
      </c>
      <c r="C98" s="12" t="s">
        <v>15</v>
      </c>
      <c r="G98" s="30" t="s">
        <v>240</v>
      </c>
      <c r="K98" s="53" t="str">
        <f t="shared" si="1"/>
        <v>Gringo_1Paco_1</v>
      </c>
      <c r="M98" s="28">
        <v>97</v>
      </c>
      <c r="N98" s="21"/>
      <c r="O98" s="26"/>
      <c r="P98" s="27"/>
    </row>
    <row r="99" spans="1:16" x14ac:dyDescent="0.3">
      <c r="A99" s="62" t="s">
        <v>284</v>
      </c>
      <c r="B99" s="62" t="s">
        <v>334</v>
      </c>
      <c r="C99" s="12" t="s">
        <v>15</v>
      </c>
      <c r="G99" s="30" t="s">
        <v>243</v>
      </c>
      <c r="K99" s="53" t="str">
        <f t="shared" si="1"/>
        <v>Gringo_10Paco_10</v>
      </c>
      <c r="M99" s="28">
        <v>98</v>
      </c>
      <c r="N99" s="21"/>
      <c r="O99" s="59"/>
      <c r="P99" s="27"/>
    </row>
    <row r="100" spans="1:16" x14ac:dyDescent="0.3">
      <c r="A100" s="62" t="s">
        <v>285</v>
      </c>
      <c r="B100" s="62" t="s">
        <v>335</v>
      </c>
      <c r="C100" s="12" t="s">
        <v>15</v>
      </c>
      <c r="G100" s="30" t="s">
        <v>244</v>
      </c>
      <c r="K100" s="53" t="str">
        <f t="shared" si="1"/>
        <v>Gringo_11Paco_11</v>
      </c>
      <c r="M100" s="28">
        <v>99</v>
      </c>
      <c r="N100" s="21"/>
      <c r="O100" s="26"/>
      <c r="P100" s="27"/>
    </row>
    <row r="101" spans="1:16" x14ac:dyDescent="0.3">
      <c r="A101" s="62" t="s">
        <v>286</v>
      </c>
      <c r="B101" s="62" t="s">
        <v>336</v>
      </c>
      <c r="C101" s="12" t="s">
        <v>15</v>
      </c>
      <c r="G101" s="30" t="s">
        <v>246</v>
      </c>
      <c r="K101" s="53" t="str">
        <f t="shared" si="1"/>
        <v>Gringo_12Paco_12</v>
      </c>
      <c r="M101" s="28">
        <v>100</v>
      </c>
      <c r="N101" s="21"/>
      <c r="O101" s="26"/>
      <c r="P101" s="27"/>
    </row>
    <row r="102" spans="1:16" x14ac:dyDescent="0.3">
      <c r="A102" s="62" t="s">
        <v>287</v>
      </c>
      <c r="B102" s="62" t="s">
        <v>337</v>
      </c>
      <c r="C102" s="12" t="s">
        <v>15</v>
      </c>
      <c r="G102" s="30" t="s">
        <v>260</v>
      </c>
      <c r="K102" s="53" t="str">
        <f t="shared" si="1"/>
        <v>Gringo_13Paco_13</v>
      </c>
      <c r="M102" s="28">
        <v>101</v>
      </c>
      <c r="N102" s="21"/>
      <c r="O102" s="26"/>
      <c r="P102" s="27"/>
    </row>
    <row r="103" spans="1:16" x14ac:dyDescent="0.3">
      <c r="A103" s="62" t="s">
        <v>288</v>
      </c>
      <c r="B103" s="62" t="s">
        <v>338</v>
      </c>
      <c r="C103" s="12" t="s">
        <v>15</v>
      </c>
      <c r="G103" s="30" t="s">
        <v>273</v>
      </c>
      <c r="K103" s="53" t="str">
        <f t="shared" si="1"/>
        <v>Gringo_14Paco_14</v>
      </c>
      <c r="M103" s="28">
        <v>102</v>
      </c>
      <c r="N103" s="21"/>
      <c r="O103" s="59"/>
      <c r="P103" s="27"/>
    </row>
    <row r="104" spans="1:16" x14ac:dyDescent="0.3">
      <c r="A104" s="62" t="s">
        <v>289</v>
      </c>
      <c r="B104" s="62" t="s">
        <v>339</v>
      </c>
      <c r="C104" s="12" t="s">
        <v>15</v>
      </c>
      <c r="G104" s="30" t="s">
        <v>375</v>
      </c>
      <c r="K104" s="53" t="str">
        <f t="shared" si="1"/>
        <v>Gringo_15Paco_15</v>
      </c>
      <c r="M104" s="28">
        <v>103</v>
      </c>
      <c r="N104" s="21"/>
      <c r="O104" s="26"/>
      <c r="P104" s="27"/>
    </row>
    <row r="105" spans="1:16" x14ac:dyDescent="0.3">
      <c r="A105" s="62" t="s">
        <v>290</v>
      </c>
      <c r="B105" s="62" t="s">
        <v>340</v>
      </c>
      <c r="C105" s="12" t="s">
        <v>15</v>
      </c>
      <c r="G105" s="30" t="s">
        <v>376</v>
      </c>
      <c r="K105" s="53" t="str">
        <f t="shared" si="1"/>
        <v>Gringo_16Paco_16</v>
      </c>
      <c r="M105" s="28">
        <v>104</v>
      </c>
      <c r="N105" s="65"/>
      <c r="O105" s="26"/>
      <c r="P105" s="27"/>
    </row>
    <row r="106" spans="1:16" x14ac:dyDescent="0.3">
      <c r="A106" s="62" t="s">
        <v>291</v>
      </c>
      <c r="B106" s="62" t="s">
        <v>341</v>
      </c>
      <c r="C106" s="12" t="s">
        <v>15</v>
      </c>
      <c r="G106" s="30" t="s">
        <v>377</v>
      </c>
      <c r="K106" s="53" t="str">
        <f t="shared" si="1"/>
        <v>Gringo_17Paco_17</v>
      </c>
      <c r="M106" s="28">
        <v>105</v>
      </c>
      <c r="N106" s="21"/>
      <c r="O106" s="26"/>
      <c r="P106" s="27"/>
    </row>
    <row r="107" spans="1:16" x14ac:dyDescent="0.3">
      <c r="A107" s="62" t="s">
        <v>292</v>
      </c>
      <c r="B107" s="62" t="s">
        <v>342</v>
      </c>
      <c r="C107" s="12" t="s">
        <v>15</v>
      </c>
      <c r="G107" s="30" t="s">
        <v>378</v>
      </c>
      <c r="K107" s="53" t="str">
        <f t="shared" si="1"/>
        <v>Gringo_18Paco_18</v>
      </c>
      <c r="M107" s="28">
        <v>106</v>
      </c>
      <c r="N107" s="21"/>
      <c r="O107" s="26"/>
      <c r="P107" s="27"/>
    </row>
    <row r="108" spans="1:16" x14ac:dyDescent="0.3">
      <c r="A108" s="62" t="s">
        <v>293</v>
      </c>
      <c r="B108" s="62" t="s">
        <v>343</v>
      </c>
      <c r="C108" s="12" t="s">
        <v>15</v>
      </c>
      <c r="G108" s="30" t="s">
        <v>379</v>
      </c>
      <c r="K108" s="53" t="str">
        <f t="shared" si="1"/>
        <v>Gringo_19Paco_19</v>
      </c>
      <c r="M108" s="28">
        <v>107</v>
      </c>
      <c r="N108" s="21"/>
      <c r="O108" s="26"/>
      <c r="P108" s="27"/>
    </row>
    <row r="109" spans="1:16" x14ac:dyDescent="0.3">
      <c r="A109" s="62" t="s">
        <v>276</v>
      </c>
      <c r="B109" s="62" t="s">
        <v>326</v>
      </c>
      <c r="C109" s="12" t="s">
        <v>15</v>
      </c>
      <c r="G109" s="30" t="s">
        <v>380</v>
      </c>
      <c r="K109" s="53" t="str">
        <f t="shared" si="1"/>
        <v>Gringo_2Paco_2</v>
      </c>
      <c r="M109" s="28">
        <v>108</v>
      </c>
      <c r="N109" s="21"/>
      <c r="O109" s="26"/>
      <c r="P109" s="27"/>
    </row>
    <row r="110" spans="1:16" x14ac:dyDescent="0.3">
      <c r="A110" s="62" t="s">
        <v>294</v>
      </c>
      <c r="B110" s="62" t="s">
        <v>344</v>
      </c>
      <c r="C110" s="12" t="s">
        <v>15</v>
      </c>
      <c r="G110" s="30" t="s">
        <v>381</v>
      </c>
      <c r="K110" s="53" t="str">
        <f t="shared" si="1"/>
        <v>Gringo_20Paco_20</v>
      </c>
      <c r="M110" s="28">
        <v>109</v>
      </c>
      <c r="N110" s="21"/>
      <c r="O110" s="26"/>
      <c r="P110" s="27"/>
    </row>
    <row r="111" spans="1:16" x14ac:dyDescent="0.3">
      <c r="A111" s="62" t="s">
        <v>295</v>
      </c>
      <c r="B111" s="62" t="s">
        <v>345</v>
      </c>
      <c r="C111" s="12" t="s">
        <v>15</v>
      </c>
      <c r="G111" s="30" t="s">
        <v>382</v>
      </c>
      <c r="K111" s="53" t="str">
        <f t="shared" si="1"/>
        <v>Gringo_21Paco_21</v>
      </c>
      <c r="M111" s="28">
        <v>110</v>
      </c>
      <c r="N111" s="21"/>
      <c r="O111" s="26"/>
      <c r="P111" s="27"/>
    </row>
    <row r="112" spans="1:16" x14ac:dyDescent="0.3">
      <c r="A112" s="62" t="s">
        <v>296</v>
      </c>
      <c r="B112" s="62" t="s">
        <v>346</v>
      </c>
      <c r="C112" s="12" t="s">
        <v>15</v>
      </c>
      <c r="G112" s="30" t="s">
        <v>383</v>
      </c>
      <c r="K112" s="53" t="str">
        <f t="shared" si="1"/>
        <v>Gringo_22Paco_22</v>
      </c>
      <c r="M112" s="28">
        <v>111</v>
      </c>
      <c r="N112" s="21"/>
      <c r="O112" s="26"/>
      <c r="P112" s="27"/>
    </row>
    <row r="113" spans="1:16" x14ac:dyDescent="0.3">
      <c r="A113" s="62" t="s">
        <v>297</v>
      </c>
      <c r="B113" s="62" t="s">
        <v>347</v>
      </c>
      <c r="C113" s="12" t="s">
        <v>15</v>
      </c>
      <c r="G113" s="30" t="s">
        <v>384</v>
      </c>
      <c r="K113" s="53" t="str">
        <f t="shared" si="1"/>
        <v>Gringo_23Paco_23</v>
      </c>
      <c r="M113" s="28">
        <v>112</v>
      </c>
      <c r="N113" s="21"/>
      <c r="O113" s="59"/>
      <c r="P113" s="27"/>
    </row>
    <row r="114" spans="1:16" x14ac:dyDescent="0.3">
      <c r="A114" s="62" t="s">
        <v>298</v>
      </c>
      <c r="B114" s="62" t="s">
        <v>348</v>
      </c>
      <c r="C114" s="12" t="s">
        <v>15</v>
      </c>
      <c r="G114" s="30" t="s">
        <v>385</v>
      </c>
      <c r="K114" s="53" t="str">
        <f t="shared" si="1"/>
        <v>Gringo_24Paco_24</v>
      </c>
      <c r="M114" s="28">
        <v>113</v>
      </c>
      <c r="N114" s="21"/>
      <c r="O114" s="26"/>
      <c r="P114" s="27"/>
    </row>
    <row r="115" spans="1:16" x14ac:dyDescent="0.3">
      <c r="A115" s="62" t="s">
        <v>299</v>
      </c>
      <c r="B115" s="62" t="s">
        <v>349</v>
      </c>
      <c r="C115" s="12" t="s">
        <v>15</v>
      </c>
      <c r="G115" s="30" t="s">
        <v>386</v>
      </c>
      <c r="K115" s="53" t="str">
        <f t="shared" si="1"/>
        <v>Gringo_25Paco_25</v>
      </c>
      <c r="M115" s="28">
        <v>114</v>
      </c>
      <c r="N115" s="21"/>
      <c r="O115" s="26"/>
      <c r="P115" s="27"/>
    </row>
    <row r="116" spans="1:16" x14ac:dyDescent="0.3">
      <c r="A116" s="62" t="s">
        <v>300</v>
      </c>
      <c r="B116" s="62" t="s">
        <v>350</v>
      </c>
      <c r="C116" s="12" t="s">
        <v>15</v>
      </c>
      <c r="G116" s="30" t="s">
        <v>387</v>
      </c>
      <c r="K116" s="53" t="str">
        <f t="shared" si="1"/>
        <v>Gringo_26Paco_26</v>
      </c>
      <c r="M116" s="28">
        <v>115</v>
      </c>
      <c r="N116" s="21"/>
      <c r="O116" s="26"/>
      <c r="P116" s="27"/>
    </row>
    <row r="117" spans="1:16" x14ac:dyDescent="0.3">
      <c r="A117" s="62" t="s">
        <v>301</v>
      </c>
      <c r="B117" s="62" t="s">
        <v>351</v>
      </c>
      <c r="C117" s="12" t="s">
        <v>15</v>
      </c>
      <c r="G117" s="30" t="s">
        <v>388</v>
      </c>
      <c r="K117" s="53" t="str">
        <f t="shared" si="1"/>
        <v>Gringo_27Paco_27</v>
      </c>
      <c r="M117" s="28">
        <v>116</v>
      </c>
      <c r="N117" s="21"/>
      <c r="O117" s="26"/>
      <c r="P117" s="27"/>
    </row>
    <row r="118" spans="1:16" x14ac:dyDescent="0.3">
      <c r="A118" s="62" t="s">
        <v>302</v>
      </c>
      <c r="B118" s="62" t="s">
        <v>352</v>
      </c>
      <c r="C118" s="12" t="s">
        <v>15</v>
      </c>
      <c r="G118" s="30" t="s">
        <v>389</v>
      </c>
      <c r="K118" s="53" t="str">
        <f t="shared" si="1"/>
        <v>Gringo_28Paco_28</v>
      </c>
      <c r="M118" s="28">
        <v>117</v>
      </c>
      <c r="N118" s="21"/>
      <c r="O118" s="26"/>
      <c r="P118" s="27"/>
    </row>
    <row r="119" spans="1:16" x14ac:dyDescent="0.3">
      <c r="A119" s="62" t="s">
        <v>303</v>
      </c>
      <c r="B119" s="62" t="s">
        <v>353</v>
      </c>
      <c r="C119" s="12" t="s">
        <v>15</v>
      </c>
      <c r="G119" s="30" t="s">
        <v>390</v>
      </c>
      <c r="K119" s="53" t="str">
        <f t="shared" si="1"/>
        <v>Gringo_29Paco_29</v>
      </c>
      <c r="M119" s="28">
        <v>118</v>
      </c>
      <c r="N119" s="65"/>
      <c r="O119" s="26"/>
      <c r="P119" s="27"/>
    </row>
    <row r="120" spans="1:16" x14ac:dyDescent="0.3">
      <c r="A120" s="62" t="s">
        <v>277</v>
      </c>
      <c r="B120" s="62" t="s">
        <v>327</v>
      </c>
      <c r="C120" s="12" t="s">
        <v>15</v>
      </c>
      <c r="G120" s="30" t="s">
        <v>391</v>
      </c>
      <c r="K120" s="53" t="str">
        <f t="shared" si="1"/>
        <v>Gringo_3Paco_3</v>
      </c>
      <c r="M120" s="28">
        <v>119</v>
      </c>
      <c r="N120" s="21"/>
      <c r="O120" s="26"/>
      <c r="P120" s="27"/>
    </row>
    <row r="121" spans="1:16" x14ac:dyDescent="0.3">
      <c r="A121" s="62" t="s">
        <v>304</v>
      </c>
      <c r="B121" s="62" t="s">
        <v>354</v>
      </c>
      <c r="C121" s="12" t="s">
        <v>15</v>
      </c>
      <c r="G121" s="30" t="s">
        <v>392</v>
      </c>
      <c r="K121" s="53" t="str">
        <f t="shared" si="1"/>
        <v>Gringo_30Paco_30</v>
      </c>
      <c r="M121" s="28">
        <v>120</v>
      </c>
      <c r="N121" s="21"/>
      <c r="O121" s="26"/>
      <c r="P121" s="27"/>
    </row>
    <row r="122" spans="1:16" x14ac:dyDescent="0.3">
      <c r="A122" s="62" t="s">
        <v>305</v>
      </c>
      <c r="B122" s="62" t="s">
        <v>355</v>
      </c>
      <c r="C122" s="12" t="s">
        <v>15</v>
      </c>
      <c r="G122" s="30" t="s">
        <v>393</v>
      </c>
      <c r="K122" s="53" t="str">
        <f t="shared" si="1"/>
        <v>Gringo_31Paco_31</v>
      </c>
      <c r="M122" s="28">
        <v>121</v>
      </c>
      <c r="N122" s="21"/>
      <c r="O122" s="26"/>
      <c r="P122" s="27"/>
    </row>
    <row r="123" spans="1:16" x14ac:dyDescent="0.3">
      <c r="A123" s="62" t="s">
        <v>306</v>
      </c>
      <c r="B123" s="62" t="s">
        <v>356</v>
      </c>
      <c r="C123" s="12" t="s">
        <v>15</v>
      </c>
      <c r="G123" s="30" t="s">
        <v>394</v>
      </c>
      <c r="K123" s="53" t="str">
        <f t="shared" si="1"/>
        <v>Gringo_32Paco_32</v>
      </c>
      <c r="M123" s="28">
        <v>122</v>
      </c>
      <c r="N123" s="21"/>
      <c r="O123" s="26"/>
      <c r="P123" s="27"/>
    </row>
    <row r="124" spans="1:16" x14ac:dyDescent="0.3">
      <c r="A124" s="62" t="s">
        <v>307</v>
      </c>
      <c r="B124" s="62" t="s">
        <v>357</v>
      </c>
      <c r="C124" s="12" t="s">
        <v>15</v>
      </c>
      <c r="G124" s="30" t="s">
        <v>395</v>
      </c>
      <c r="K124" s="53" t="str">
        <f t="shared" si="1"/>
        <v>Gringo_33Paco_33</v>
      </c>
      <c r="M124" s="28">
        <v>123</v>
      </c>
      <c r="N124" s="65"/>
      <c r="O124" s="26"/>
      <c r="P124" s="27"/>
    </row>
    <row r="125" spans="1:16" x14ac:dyDescent="0.3">
      <c r="A125" s="62" t="s">
        <v>308</v>
      </c>
      <c r="B125" s="62" t="s">
        <v>358</v>
      </c>
      <c r="C125" s="12" t="s">
        <v>15</v>
      </c>
      <c r="G125" s="30" t="s">
        <v>396</v>
      </c>
      <c r="K125" s="53" t="str">
        <f t="shared" si="1"/>
        <v>Gringo_34Paco_34</v>
      </c>
      <c r="M125" s="28">
        <v>124</v>
      </c>
      <c r="N125" s="21"/>
      <c r="O125" s="26"/>
      <c r="P125" s="27"/>
    </row>
    <row r="126" spans="1:16" x14ac:dyDescent="0.3">
      <c r="A126" s="62" t="s">
        <v>309</v>
      </c>
      <c r="B126" s="62" t="s">
        <v>359</v>
      </c>
      <c r="C126" s="12" t="s">
        <v>15</v>
      </c>
      <c r="G126" s="30" t="s">
        <v>397</v>
      </c>
      <c r="K126" s="53" t="str">
        <f t="shared" si="1"/>
        <v>Gringo_35Paco_35</v>
      </c>
      <c r="M126" s="28">
        <v>125</v>
      </c>
      <c r="N126" s="21"/>
      <c r="O126" s="26"/>
      <c r="P126" s="27"/>
    </row>
    <row r="127" spans="1:16" x14ac:dyDescent="0.3">
      <c r="A127" s="62" t="s">
        <v>310</v>
      </c>
      <c r="B127" s="62" t="s">
        <v>360</v>
      </c>
      <c r="C127" s="12" t="s">
        <v>15</v>
      </c>
      <c r="G127" s="30" t="s">
        <v>398</v>
      </c>
      <c r="K127" s="53" t="str">
        <f t="shared" si="1"/>
        <v>Gringo_36Paco_36</v>
      </c>
      <c r="M127" s="28">
        <v>126</v>
      </c>
      <c r="N127" s="21"/>
      <c r="O127" s="59"/>
      <c r="P127" s="27"/>
    </row>
    <row r="128" spans="1:16" x14ac:dyDescent="0.3">
      <c r="A128" s="62" t="s">
        <v>311</v>
      </c>
      <c r="B128" s="62" t="s">
        <v>361</v>
      </c>
      <c r="C128" s="12" t="s">
        <v>15</v>
      </c>
      <c r="G128" s="30" t="s">
        <v>399</v>
      </c>
      <c r="K128" s="53" t="str">
        <f t="shared" si="1"/>
        <v>Gringo_37Paco_37</v>
      </c>
      <c r="M128" s="28">
        <v>127</v>
      </c>
      <c r="N128" s="21"/>
      <c r="O128" s="26"/>
      <c r="P128" s="27"/>
    </row>
    <row r="129" spans="1:16" x14ac:dyDescent="0.3">
      <c r="A129" s="62" t="s">
        <v>312</v>
      </c>
      <c r="B129" s="62" t="s">
        <v>362</v>
      </c>
      <c r="C129" s="12" t="s">
        <v>15</v>
      </c>
      <c r="G129" s="30" t="s">
        <v>400</v>
      </c>
      <c r="K129" s="53" t="str">
        <f t="shared" si="1"/>
        <v>Gringo_38Paco_38</v>
      </c>
      <c r="M129" s="28">
        <v>128</v>
      </c>
      <c r="N129" s="21"/>
      <c r="O129" s="59"/>
      <c r="P129" s="27"/>
    </row>
    <row r="130" spans="1:16" x14ac:dyDescent="0.3">
      <c r="A130" s="62" t="s">
        <v>313</v>
      </c>
      <c r="B130" s="62" t="s">
        <v>363</v>
      </c>
      <c r="C130" s="12" t="s">
        <v>15</v>
      </c>
      <c r="G130" s="30" t="s">
        <v>401</v>
      </c>
      <c r="K130" s="53" t="str">
        <f t="shared" si="1"/>
        <v>Gringo_39Paco_39</v>
      </c>
      <c r="M130" s="28">
        <v>129</v>
      </c>
      <c r="N130" s="21"/>
      <c r="O130" s="26"/>
      <c r="P130" s="27"/>
    </row>
    <row r="131" spans="1:16" x14ac:dyDescent="0.3">
      <c r="A131" s="62" t="s">
        <v>278</v>
      </c>
      <c r="B131" s="62" t="s">
        <v>328</v>
      </c>
      <c r="C131" s="12" t="s">
        <v>15</v>
      </c>
      <c r="G131" s="30" t="s">
        <v>402</v>
      </c>
      <c r="K131" s="53" t="str">
        <f t="shared" ref="K131:K182" si="2">A131&amp;B131</f>
        <v>Gringo_4Paco_4</v>
      </c>
      <c r="M131" s="28">
        <v>130</v>
      </c>
      <c r="N131" s="21"/>
      <c r="O131" s="26"/>
      <c r="P131" s="27"/>
    </row>
    <row r="132" spans="1:16" x14ac:dyDescent="0.3">
      <c r="A132" s="62" t="s">
        <v>314</v>
      </c>
      <c r="B132" s="62" t="s">
        <v>364</v>
      </c>
      <c r="C132" s="12" t="s">
        <v>15</v>
      </c>
      <c r="G132" s="30" t="s">
        <v>403</v>
      </c>
      <c r="K132" s="53" t="str">
        <f t="shared" si="2"/>
        <v>Gringo_40Paco_40</v>
      </c>
      <c r="M132" s="28">
        <v>131</v>
      </c>
      <c r="N132" s="21"/>
      <c r="O132" s="26"/>
      <c r="P132" s="27"/>
    </row>
    <row r="133" spans="1:16" x14ac:dyDescent="0.3">
      <c r="A133" s="62" t="s">
        <v>315</v>
      </c>
      <c r="B133" s="62" t="s">
        <v>365</v>
      </c>
      <c r="C133" s="12" t="s">
        <v>15</v>
      </c>
      <c r="G133" s="30" t="s">
        <v>404</v>
      </c>
      <c r="K133" s="53" t="str">
        <f t="shared" si="2"/>
        <v>Gringo_41Paco_41</v>
      </c>
      <c r="M133" s="28">
        <v>132</v>
      </c>
      <c r="N133" s="21"/>
      <c r="O133" s="26"/>
      <c r="P133" s="27"/>
    </row>
    <row r="134" spans="1:16" x14ac:dyDescent="0.3">
      <c r="A134" s="62" t="s">
        <v>316</v>
      </c>
      <c r="B134" s="62" t="s">
        <v>366</v>
      </c>
      <c r="C134" s="12" t="s">
        <v>15</v>
      </c>
      <c r="G134" s="30" t="s">
        <v>405</v>
      </c>
      <c r="K134" s="53" t="str">
        <f t="shared" si="2"/>
        <v>Gringo_42Paco_42</v>
      </c>
      <c r="M134" s="28">
        <v>133</v>
      </c>
      <c r="N134" s="21"/>
      <c r="O134" s="26"/>
      <c r="P134" s="27"/>
    </row>
    <row r="135" spans="1:16" x14ac:dyDescent="0.3">
      <c r="A135" s="62" t="s">
        <v>317</v>
      </c>
      <c r="B135" s="62" t="s">
        <v>367</v>
      </c>
      <c r="C135" s="12" t="s">
        <v>15</v>
      </c>
      <c r="G135" s="30" t="s">
        <v>406</v>
      </c>
      <c r="K135" s="53" t="str">
        <f t="shared" si="2"/>
        <v>Gringo_43Paco_43</v>
      </c>
      <c r="M135" s="28">
        <v>134</v>
      </c>
      <c r="N135" s="21"/>
      <c r="O135" s="26"/>
      <c r="P135" s="27"/>
    </row>
    <row r="136" spans="1:16" x14ac:dyDescent="0.3">
      <c r="A136" s="62" t="s">
        <v>318</v>
      </c>
      <c r="B136" s="62" t="s">
        <v>368</v>
      </c>
      <c r="C136" s="12" t="s">
        <v>15</v>
      </c>
      <c r="G136" s="30" t="s">
        <v>407</v>
      </c>
      <c r="K136" s="53" t="str">
        <f t="shared" si="2"/>
        <v>Gringo_44Paco_44</v>
      </c>
      <c r="M136" s="28">
        <v>135</v>
      </c>
      <c r="N136" s="21"/>
      <c r="O136" s="26"/>
      <c r="P136" s="27"/>
    </row>
    <row r="137" spans="1:16" x14ac:dyDescent="0.3">
      <c r="A137" s="62" t="s">
        <v>319</v>
      </c>
      <c r="B137" s="62" t="s">
        <v>369</v>
      </c>
      <c r="C137" s="12" t="s">
        <v>15</v>
      </c>
      <c r="G137" s="30" t="s">
        <v>408</v>
      </c>
      <c r="K137" s="53" t="str">
        <f t="shared" si="2"/>
        <v>Gringo_45Paco_45</v>
      </c>
      <c r="M137" s="28">
        <v>136</v>
      </c>
      <c r="N137" s="65"/>
      <c r="O137" s="59"/>
      <c r="P137" s="27"/>
    </row>
    <row r="138" spans="1:16" x14ac:dyDescent="0.3">
      <c r="A138" s="62" t="s">
        <v>320</v>
      </c>
      <c r="B138" s="62" t="s">
        <v>370</v>
      </c>
      <c r="C138" s="12" t="s">
        <v>15</v>
      </c>
      <c r="G138" s="30" t="s">
        <v>409</v>
      </c>
      <c r="K138" s="53" t="str">
        <f t="shared" si="2"/>
        <v>Gringo_46Paco_46</v>
      </c>
      <c r="M138" s="28">
        <v>137</v>
      </c>
      <c r="N138" s="21"/>
      <c r="O138" s="26"/>
      <c r="P138" s="27"/>
    </row>
    <row r="139" spans="1:16" x14ac:dyDescent="0.3">
      <c r="A139" s="62" t="s">
        <v>321</v>
      </c>
      <c r="B139" s="62" t="s">
        <v>371</v>
      </c>
      <c r="C139" s="12" t="s">
        <v>15</v>
      </c>
      <c r="G139" s="30" t="s">
        <v>410</v>
      </c>
      <c r="K139" s="53" t="str">
        <f t="shared" si="2"/>
        <v>Gringo_47Paco_47</v>
      </c>
      <c r="M139" s="28">
        <v>138</v>
      </c>
      <c r="N139" s="65"/>
      <c r="O139" s="26"/>
      <c r="P139" s="27"/>
    </row>
    <row r="140" spans="1:16" x14ac:dyDescent="0.3">
      <c r="A140" s="62" t="s">
        <v>322</v>
      </c>
      <c r="B140" s="62" t="s">
        <v>372</v>
      </c>
      <c r="C140" s="12" t="s">
        <v>15</v>
      </c>
      <c r="G140" s="30" t="s">
        <v>411</v>
      </c>
      <c r="K140" s="53" t="str">
        <f t="shared" si="2"/>
        <v>Gringo_48Paco_48</v>
      </c>
      <c r="M140" s="28">
        <v>139</v>
      </c>
      <c r="N140" s="21"/>
      <c r="O140" s="59"/>
      <c r="P140" s="27"/>
    </row>
    <row r="141" spans="1:16" x14ac:dyDescent="0.3">
      <c r="A141" s="62" t="s">
        <v>323</v>
      </c>
      <c r="B141" s="62" t="s">
        <v>373</v>
      </c>
      <c r="C141" s="12" t="s">
        <v>15</v>
      </c>
      <c r="G141" s="30" t="s">
        <v>412</v>
      </c>
      <c r="K141" s="53" t="str">
        <f t="shared" si="2"/>
        <v>Gringo_49Paco_49</v>
      </c>
      <c r="M141" s="28">
        <v>140</v>
      </c>
      <c r="N141" s="66"/>
      <c r="O141" s="59"/>
      <c r="P141" s="27"/>
    </row>
    <row r="142" spans="1:16" x14ac:dyDescent="0.3">
      <c r="A142" s="62" t="s">
        <v>279</v>
      </c>
      <c r="B142" s="62" t="s">
        <v>329</v>
      </c>
      <c r="C142" s="12" t="s">
        <v>15</v>
      </c>
      <c r="G142" s="30" t="s">
        <v>413</v>
      </c>
      <c r="K142" s="53" t="str">
        <f t="shared" si="2"/>
        <v>Gringo_5Paco_5</v>
      </c>
      <c r="M142" s="28">
        <v>141</v>
      </c>
      <c r="N142" s="66"/>
      <c r="O142" s="26"/>
      <c r="P142" s="27"/>
    </row>
    <row r="143" spans="1:16" x14ac:dyDescent="0.3">
      <c r="A143" s="62" t="s">
        <v>324</v>
      </c>
      <c r="B143" s="62" t="s">
        <v>374</v>
      </c>
      <c r="C143" s="12" t="s">
        <v>15</v>
      </c>
      <c r="G143" s="30" t="s">
        <v>414</v>
      </c>
      <c r="K143" s="53" t="str">
        <f t="shared" si="2"/>
        <v>Gringo_50Paco_50</v>
      </c>
      <c r="M143" s="28">
        <v>142</v>
      </c>
      <c r="N143" s="66"/>
      <c r="O143" s="59"/>
      <c r="P143" s="27"/>
    </row>
    <row r="144" spans="1:16" x14ac:dyDescent="0.3">
      <c r="A144" s="62" t="s">
        <v>280</v>
      </c>
      <c r="B144" s="62" t="s">
        <v>330</v>
      </c>
      <c r="C144" s="12" t="s">
        <v>15</v>
      </c>
      <c r="G144" s="30" t="s">
        <v>415</v>
      </c>
      <c r="K144" s="53" t="str">
        <f t="shared" si="2"/>
        <v>Gringo_6Paco_6</v>
      </c>
      <c r="M144" s="28">
        <v>143</v>
      </c>
      <c r="N144" s="66"/>
      <c r="O144" s="26"/>
      <c r="P144" s="27"/>
    </row>
    <row r="145" spans="1:16" x14ac:dyDescent="0.3">
      <c r="A145" s="62" t="s">
        <v>281</v>
      </c>
      <c r="B145" s="62" t="s">
        <v>331</v>
      </c>
      <c r="C145" s="12" t="s">
        <v>15</v>
      </c>
      <c r="G145" s="30" t="s">
        <v>416</v>
      </c>
      <c r="K145" s="53" t="str">
        <f t="shared" si="2"/>
        <v>Gringo_7Paco_7</v>
      </c>
      <c r="M145" s="28">
        <v>144</v>
      </c>
      <c r="N145" s="66"/>
      <c r="O145" s="26"/>
      <c r="P145" s="27"/>
    </row>
    <row r="146" spans="1:16" x14ac:dyDescent="0.3">
      <c r="A146" s="62" t="s">
        <v>282</v>
      </c>
      <c r="B146" s="62" t="s">
        <v>332</v>
      </c>
      <c r="C146" s="12" t="s">
        <v>15</v>
      </c>
      <c r="G146" s="30" t="s">
        <v>417</v>
      </c>
      <c r="K146" s="53" t="str">
        <f t="shared" si="2"/>
        <v>Gringo_8Paco_8</v>
      </c>
      <c r="M146" s="28">
        <v>145</v>
      </c>
      <c r="N146" s="21"/>
      <c r="O146" s="26"/>
      <c r="P146" s="27"/>
    </row>
    <row r="147" spans="1:16" x14ac:dyDescent="0.3">
      <c r="A147" s="62" t="s">
        <v>283</v>
      </c>
      <c r="B147" s="62" t="s">
        <v>333</v>
      </c>
      <c r="C147" s="12" t="s">
        <v>15</v>
      </c>
      <c r="G147" s="30" t="s">
        <v>418</v>
      </c>
      <c r="K147" s="53" t="str">
        <f t="shared" si="2"/>
        <v>Gringo_9Paco_9</v>
      </c>
      <c r="M147" s="28">
        <v>146</v>
      </c>
      <c r="N147" s="21"/>
      <c r="O147" s="26"/>
      <c r="P147" s="27"/>
    </row>
    <row r="148" spans="1:16" x14ac:dyDescent="0.3">
      <c r="A148" s="14" t="s">
        <v>134</v>
      </c>
      <c r="B148" s="14" t="s">
        <v>135</v>
      </c>
      <c r="C148" s="12" t="s">
        <v>18</v>
      </c>
      <c r="D148" s="12"/>
      <c r="E148" s="12" t="s">
        <v>16</v>
      </c>
      <c r="F148" s="12" t="s">
        <v>16</v>
      </c>
      <c r="G148" s="30" t="s">
        <v>599</v>
      </c>
      <c r="K148" s="53" t="str">
        <f t="shared" si="2"/>
        <v>GUERINMireille</v>
      </c>
      <c r="M148" s="28">
        <v>147</v>
      </c>
      <c r="N148" s="21"/>
      <c r="O148" s="59"/>
      <c r="P148" s="27"/>
    </row>
    <row r="149" spans="1:16" x14ac:dyDescent="0.3">
      <c r="A149" s="62" t="s">
        <v>134</v>
      </c>
      <c r="B149" s="62" t="s">
        <v>686</v>
      </c>
      <c r="C149" s="12" t="s">
        <v>18</v>
      </c>
      <c r="E149" s="25" t="s">
        <v>16</v>
      </c>
      <c r="G149" s="30" t="s">
        <v>600</v>
      </c>
      <c r="H149" s="11" t="s">
        <v>16</v>
      </c>
      <c r="K149" s="53" t="str">
        <f t="shared" si="2"/>
        <v>GUERINMireille-Lagrande</v>
      </c>
      <c r="M149" s="28">
        <v>148</v>
      </c>
      <c r="N149" s="21"/>
      <c r="O149" s="26"/>
      <c r="P149" s="27"/>
    </row>
    <row r="150" spans="1:16" x14ac:dyDescent="0.3">
      <c r="A150" s="14" t="s">
        <v>241</v>
      </c>
      <c r="B150" s="62" t="s">
        <v>242</v>
      </c>
      <c r="C150" s="12" t="s">
        <v>15</v>
      </c>
      <c r="D150" s="12"/>
      <c r="E150" s="12"/>
      <c r="F150" s="12"/>
      <c r="G150" s="30" t="s">
        <v>419</v>
      </c>
      <c r="K150" s="53" t="str">
        <f t="shared" si="2"/>
        <v>KEKELouis</v>
      </c>
      <c r="M150" s="28">
        <v>149</v>
      </c>
      <c r="N150" s="21"/>
      <c r="O150" s="26"/>
      <c r="P150" s="27"/>
    </row>
    <row r="151" spans="1:16" x14ac:dyDescent="0.3">
      <c r="A151" s="62" t="s">
        <v>268</v>
      </c>
      <c r="B151" s="62" t="s">
        <v>269</v>
      </c>
      <c r="C151" s="12" t="s">
        <v>18</v>
      </c>
      <c r="G151" s="30" t="s">
        <v>601</v>
      </c>
      <c r="K151" s="53" t="str">
        <f t="shared" si="2"/>
        <v>LABROSSEDouce</v>
      </c>
      <c r="M151" s="28">
        <v>150</v>
      </c>
      <c r="N151" s="21"/>
      <c r="O151" s="26"/>
      <c r="P151" s="27"/>
    </row>
    <row r="152" spans="1:16" x14ac:dyDescent="0.3">
      <c r="A152" s="14" t="s">
        <v>114</v>
      </c>
      <c r="B152" s="13" t="s">
        <v>115</v>
      </c>
      <c r="C152" s="12" t="s">
        <v>15</v>
      </c>
      <c r="D152" s="12"/>
      <c r="E152" s="12"/>
      <c r="F152" s="12" t="s">
        <v>16</v>
      </c>
      <c r="G152" s="30" t="s">
        <v>420</v>
      </c>
      <c r="K152" s="53" t="str">
        <f t="shared" si="2"/>
        <v>LAMBERTDylan</v>
      </c>
      <c r="M152" s="28">
        <v>151</v>
      </c>
      <c r="N152" s="65"/>
      <c r="O152" s="26"/>
      <c r="P152" s="27"/>
    </row>
    <row r="153" spans="1:16" x14ac:dyDescent="0.3">
      <c r="A153" s="62" t="s">
        <v>114</v>
      </c>
      <c r="B153" s="62" t="s">
        <v>687</v>
      </c>
      <c r="C153" s="12" t="s">
        <v>15</v>
      </c>
      <c r="G153" s="30" t="s">
        <v>421</v>
      </c>
      <c r="H153" s="11" t="s">
        <v>16</v>
      </c>
      <c r="K153" s="53" t="str">
        <f t="shared" si="2"/>
        <v>LAMBERTDylan-Boule</v>
      </c>
      <c r="M153" s="28">
        <v>152</v>
      </c>
      <c r="N153" s="21"/>
      <c r="O153" s="26"/>
      <c r="P153" s="27"/>
    </row>
    <row r="154" spans="1:16" x14ac:dyDescent="0.3">
      <c r="A154" s="14" t="s">
        <v>124</v>
      </c>
      <c r="B154" s="14" t="s">
        <v>125</v>
      </c>
      <c r="C154" s="12" t="s">
        <v>18</v>
      </c>
      <c r="D154" s="12"/>
      <c r="E154" s="12"/>
      <c r="F154" s="12" t="s">
        <v>16</v>
      </c>
      <c r="G154" s="30" t="s">
        <v>602</v>
      </c>
      <c r="K154" s="53" t="str">
        <f t="shared" si="2"/>
        <v>LEFEVREYolande</v>
      </c>
      <c r="M154" s="28">
        <v>153</v>
      </c>
      <c r="N154" s="21"/>
      <c r="O154" s="59"/>
      <c r="P154" s="27"/>
    </row>
    <row r="155" spans="1:16" x14ac:dyDescent="0.3">
      <c r="A155" s="62" t="s">
        <v>124</v>
      </c>
      <c r="B155" s="62" t="s">
        <v>690</v>
      </c>
      <c r="C155" s="12" t="s">
        <v>18</v>
      </c>
      <c r="G155" s="30" t="s">
        <v>603</v>
      </c>
      <c r="H155" s="11" t="s">
        <v>16</v>
      </c>
      <c r="K155" s="53" t="str">
        <f t="shared" si="2"/>
        <v>LEFEVREYolande-Frisée</v>
      </c>
      <c r="M155" s="28">
        <v>154</v>
      </c>
      <c r="N155" s="21"/>
      <c r="O155" s="26"/>
      <c r="P155" s="27"/>
    </row>
    <row r="156" spans="1:16" x14ac:dyDescent="0.3">
      <c r="A156" s="14" t="s">
        <v>186</v>
      </c>
      <c r="B156" s="14" t="s">
        <v>187</v>
      </c>
      <c r="C156" s="12" t="s">
        <v>15</v>
      </c>
      <c r="D156" s="12"/>
      <c r="E156" s="12" t="s">
        <v>16</v>
      </c>
      <c r="F156" s="12" t="s">
        <v>16</v>
      </c>
      <c r="G156" s="30" t="s">
        <v>422</v>
      </c>
      <c r="K156" s="53" t="str">
        <f t="shared" si="2"/>
        <v>LEGRANDGérard</v>
      </c>
      <c r="M156" s="28">
        <v>155</v>
      </c>
      <c r="N156" s="65"/>
      <c r="O156" s="26"/>
      <c r="P156" s="27"/>
    </row>
    <row r="157" spans="1:16" x14ac:dyDescent="0.3">
      <c r="A157" s="62" t="s">
        <v>186</v>
      </c>
      <c r="B157" s="62" t="s">
        <v>688</v>
      </c>
      <c r="C157" s="12" t="s">
        <v>15</v>
      </c>
      <c r="E157" s="25" t="s">
        <v>16</v>
      </c>
      <c r="G157" s="30" t="s">
        <v>423</v>
      </c>
      <c r="H157" s="11" t="s">
        <v>16</v>
      </c>
      <c r="K157" s="53" t="str">
        <f t="shared" si="2"/>
        <v>LEGRANDGérard-Mich</v>
      </c>
      <c r="M157" s="28">
        <v>156</v>
      </c>
      <c r="N157" s="21"/>
      <c r="O157" s="26"/>
      <c r="P157" s="27"/>
    </row>
    <row r="158" spans="1:16" x14ac:dyDescent="0.3">
      <c r="A158" s="14" t="s">
        <v>96</v>
      </c>
      <c r="B158" s="13" t="s">
        <v>97</v>
      </c>
      <c r="C158" s="12" t="s">
        <v>15</v>
      </c>
      <c r="D158" s="12" t="s">
        <v>16</v>
      </c>
      <c r="E158" s="12"/>
      <c r="F158" s="12" t="s">
        <v>16</v>
      </c>
      <c r="G158" s="30" t="s">
        <v>424</v>
      </c>
      <c r="K158" s="53" t="str">
        <f t="shared" si="2"/>
        <v>LEROYAdolphe</v>
      </c>
      <c r="M158" s="28">
        <v>157</v>
      </c>
      <c r="N158" s="21"/>
      <c r="O158" s="26"/>
      <c r="P158" s="27"/>
    </row>
    <row r="159" spans="1:16" x14ac:dyDescent="0.3">
      <c r="A159" s="14" t="s">
        <v>58</v>
      </c>
      <c r="B159" s="13" t="s">
        <v>57</v>
      </c>
      <c r="C159" s="12" t="s">
        <v>18</v>
      </c>
      <c r="D159" s="12" t="s">
        <v>16</v>
      </c>
      <c r="E159" s="12" t="s">
        <v>16</v>
      </c>
      <c r="F159" s="12" t="s">
        <v>16</v>
      </c>
      <c r="G159" s="29" t="s">
        <v>604</v>
      </c>
      <c r="K159" s="53" t="str">
        <f t="shared" si="2"/>
        <v>MARTINIAntoinette</v>
      </c>
      <c r="M159" s="28">
        <v>158</v>
      </c>
      <c r="N159" s="65"/>
      <c r="O159" s="59"/>
      <c r="P159" s="27"/>
    </row>
    <row r="160" spans="1:16" x14ac:dyDescent="0.3">
      <c r="A160" s="14" t="s">
        <v>58</v>
      </c>
      <c r="B160" s="62" t="s">
        <v>712</v>
      </c>
      <c r="C160" s="12" t="s">
        <v>18</v>
      </c>
      <c r="D160" s="12" t="s">
        <v>16</v>
      </c>
      <c r="E160" s="12" t="s">
        <v>16</v>
      </c>
      <c r="F160" s="12" t="s">
        <v>16</v>
      </c>
      <c r="G160" s="30" t="s">
        <v>647</v>
      </c>
      <c r="K160" s="53" t="str">
        <f t="shared" si="2"/>
        <v>MARTINIAntoinette-Net</v>
      </c>
      <c r="M160" s="28">
        <v>159</v>
      </c>
      <c r="N160" s="21"/>
      <c r="O160" s="26"/>
      <c r="P160" s="27"/>
    </row>
    <row r="161" spans="1:16" x14ac:dyDescent="0.3">
      <c r="A161" s="14" t="s">
        <v>130</v>
      </c>
      <c r="B161" s="14" t="s">
        <v>689</v>
      </c>
      <c r="C161" s="12" t="s">
        <v>18</v>
      </c>
      <c r="D161" s="12"/>
      <c r="E161" s="12" t="s">
        <v>16</v>
      </c>
      <c r="F161" s="12"/>
      <c r="G161" s="30" t="s">
        <v>662</v>
      </c>
      <c r="K161" s="53" t="str">
        <f t="shared" si="2"/>
        <v>MERCIERAnnie-Jeanne</v>
      </c>
      <c r="M161" s="28">
        <v>160</v>
      </c>
      <c r="N161" s="21"/>
      <c r="O161" s="66"/>
      <c r="P161" s="27"/>
    </row>
    <row r="162" spans="1:16" x14ac:dyDescent="0.3">
      <c r="A162" s="62" t="s">
        <v>130</v>
      </c>
      <c r="B162" s="62" t="s">
        <v>131</v>
      </c>
      <c r="C162" s="12" t="s">
        <v>18</v>
      </c>
      <c r="E162" s="25" t="s">
        <v>16</v>
      </c>
      <c r="G162" s="30" t="s">
        <v>664</v>
      </c>
      <c r="K162" s="53" t="str">
        <f t="shared" si="2"/>
        <v>MERCIERAnnie</v>
      </c>
      <c r="M162" s="28">
        <v>161</v>
      </c>
      <c r="N162" s="21"/>
      <c r="O162" s="66"/>
      <c r="P162" s="27"/>
    </row>
    <row r="163" spans="1:16" x14ac:dyDescent="0.3">
      <c r="A163" s="14" t="s">
        <v>94</v>
      </c>
      <c r="B163" s="13" t="s">
        <v>95</v>
      </c>
      <c r="C163" s="12" t="s">
        <v>15</v>
      </c>
      <c r="D163" s="12"/>
      <c r="E163" s="12" t="s">
        <v>16</v>
      </c>
      <c r="F163" s="12" t="s">
        <v>16</v>
      </c>
      <c r="G163" s="30" t="s">
        <v>637</v>
      </c>
      <c r="K163" s="53" t="str">
        <f t="shared" si="2"/>
        <v>MICHELIAlexandre</v>
      </c>
      <c r="M163" s="28">
        <v>162</v>
      </c>
      <c r="N163" s="21"/>
      <c r="O163" s="66"/>
      <c r="P163" s="27"/>
    </row>
    <row r="164" spans="1:16" x14ac:dyDescent="0.3">
      <c r="A164" s="14" t="s">
        <v>90</v>
      </c>
      <c r="B164" s="13" t="s">
        <v>91</v>
      </c>
      <c r="C164" s="12" t="s">
        <v>15</v>
      </c>
      <c r="D164" s="12" t="s">
        <v>16</v>
      </c>
      <c r="E164" s="12"/>
      <c r="F164" s="12"/>
      <c r="G164" s="29" t="s">
        <v>663</v>
      </c>
      <c r="K164" s="53" t="str">
        <f t="shared" si="2"/>
        <v>MOREAUJulien</v>
      </c>
      <c r="M164" s="28">
        <v>163</v>
      </c>
      <c r="N164" s="21"/>
      <c r="O164" s="66"/>
      <c r="P164" s="27"/>
    </row>
    <row r="165" spans="1:16" x14ac:dyDescent="0.3">
      <c r="A165" s="14" t="s">
        <v>104</v>
      </c>
      <c r="B165" s="13" t="s">
        <v>691</v>
      </c>
      <c r="C165" s="12" t="s">
        <v>15</v>
      </c>
      <c r="D165" s="12"/>
      <c r="E165" s="12"/>
      <c r="F165" s="12" t="s">
        <v>16</v>
      </c>
      <c r="G165" s="30" t="s">
        <v>666</v>
      </c>
      <c r="K165" s="53" t="str">
        <f t="shared" si="2"/>
        <v>MORELYanis-Hic</v>
      </c>
      <c r="M165" s="28">
        <v>164</v>
      </c>
      <c r="N165" s="21"/>
      <c r="O165" s="66"/>
      <c r="P165" s="27"/>
    </row>
    <row r="166" spans="1:16" x14ac:dyDescent="0.3">
      <c r="A166" s="62" t="s">
        <v>104</v>
      </c>
      <c r="B166" s="62" t="s">
        <v>105</v>
      </c>
      <c r="C166" s="12" t="s">
        <v>15</v>
      </c>
      <c r="G166" s="30" t="s">
        <v>669</v>
      </c>
      <c r="H166" s="11" t="s">
        <v>16</v>
      </c>
      <c r="K166" s="53" t="str">
        <f t="shared" si="2"/>
        <v>MORELYanis</v>
      </c>
      <c r="M166" s="28">
        <v>165</v>
      </c>
      <c r="N166" s="21"/>
      <c r="O166" s="66"/>
      <c r="P166" s="27"/>
    </row>
    <row r="167" spans="1:16" x14ac:dyDescent="0.3">
      <c r="A167" s="14" t="s">
        <v>122</v>
      </c>
      <c r="B167" s="14" t="s">
        <v>123</v>
      </c>
      <c r="C167" s="12" t="s">
        <v>15</v>
      </c>
      <c r="D167" s="12"/>
      <c r="E167" s="12" t="s">
        <v>16</v>
      </c>
      <c r="F167" s="12" t="s">
        <v>16</v>
      </c>
      <c r="G167" s="30" t="s">
        <v>670</v>
      </c>
      <c r="K167" s="53" t="str">
        <f t="shared" si="2"/>
        <v>MULLERAntoine</v>
      </c>
      <c r="M167" s="28">
        <v>166</v>
      </c>
      <c r="N167" s="21"/>
      <c r="O167" s="27"/>
      <c r="P167" s="27"/>
    </row>
    <row r="168" spans="1:16" x14ac:dyDescent="0.3">
      <c r="A168" s="14" t="s">
        <v>122</v>
      </c>
      <c r="B168" s="62" t="s">
        <v>716</v>
      </c>
      <c r="C168" s="12" t="s">
        <v>15</v>
      </c>
      <c r="D168" s="12"/>
      <c r="E168" s="12" t="s">
        <v>16</v>
      </c>
      <c r="F168" s="12" t="s">
        <v>16</v>
      </c>
      <c r="G168" s="30" t="s">
        <v>671</v>
      </c>
      <c r="K168" s="53" t="str">
        <f t="shared" si="2"/>
        <v>MULLERAntoine-TiToine</v>
      </c>
      <c r="M168" s="28">
        <v>167</v>
      </c>
      <c r="N168" s="21"/>
      <c r="O168" s="66"/>
      <c r="P168" s="27"/>
    </row>
    <row r="169" spans="1:16" x14ac:dyDescent="0.3">
      <c r="A169" s="62" t="s">
        <v>247</v>
      </c>
      <c r="B169" s="62" t="s">
        <v>248</v>
      </c>
      <c r="C169" s="12" t="s">
        <v>15</v>
      </c>
      <c r="D169" s="12" t="s">
        <v>16</v>
      </c>
      <c r="E169" s="12" t="s">
        <v>16</v>
      </c>
      <c r="F169" s="25" t="s">
        <v>16</v>
      </c>
      <c r="G169" s="30" t="s">
        <v>672</v>
      </c>
      <c r="K169" s="53" t="str">
        <f t="shared" si="2"/>
        <v>NENELeon</v>
      </c>
      <c r="M169" s="28">
        <v>168</v>
      </c>
      <c r="N169" s="21"/>
      <c r="O169" s="27"/>
      <c r="P169" s="27"/>
    </row>
    <row r="170" spans="1:16" x14ac:dyDescent="0.3">
      <c r="A170" s="14" t="s">
        <v>190</v>
      </c>
      <c r="B170" s="14" t="s">
        <v>191</v>
      </c>
      <c r="C170" s="12" t="s">
        <v>18</v>
      </c>
      <c r="D170" s="12" t="s">
        <v>16</v>
      </c>
      <c r="E170" s="12" t="s">
        <v>16</v>
      </c>
      <c r="F170" s="12" t="s">
        <v>16</v>
      </c>
      <c r="G170" s="30" t="s">
        <v>665</v>
      </c>
      <c r="K170" s="53" t="str">
        <f t="shared" si="2"/>
        <v>PERRINNicole</v>
      </c>
      <c r="M170" s="28">
        <v>169</v>
      </c>
      <c r="N170" s="21"/>
      <c r="O170" s="66"/>
      <c r="P170" s="27"/>
    </row>
    <row r="171" spans="1:16" x14ac:dyDescent="0.3">
      <c r="A171" s="14" t="s">
        <v>60</v>
      </c>
      <c r="B171" s="13" t="s">
        <v>53</v>
      </c>
      <c r="C171" s="12" t="s">
        <v>15</v>
      </c>
      <c r="D171" s="12"/>
      <c r="E171" s="12" t="s">
        <v>16</v>
      </c>
      <c r="F171" s="12" t="s">
        <v>16</v>
      </c>
      <c r="G171" s="29" t="s">
        <v>673</v>
      </c>
      <c r="K171" s="53" t="str">
        <f t="shared" si="2"/>
        <v>PETITOEnzo</v>
      </c>
      <c r="M171" s="28">
        <v>170</v>
      </c>
      <c r="N171" s="21"/>
      <c r="O171" s="27"/>
      <c r="P171" s="27"/>
    </row>
    <row r="172" spans="1:16" x14ac:dyDescent="0.3">
      <c r="A172" s="25" t="s">
        <v>60</v>
      </c>
      <c r="B172" s="25" t="s">
        <v>692</v>
      </c>
      <c r="C172" s="2" t="s">
        <v>15</v>
      </c>
      <c r="E172" s="25" t="s">
        <v>16</v>
      </c>
      <c r="G172" s="30" t="s">
        <v>676</v>
      </c>
      <c r="H172" s="11" t="s">
        <v>16</v>
      </c>
      <c r="K172" s="53" t="str">
        <f t="shared" si="2"/>
        <v>PETITOEnzo-Bobo</v>
      </c>
      <c r="M172" s="28">
        <v>171</v>
      </c>
      <c r="N172" s="65"/>
      <c r="O172" s="66"/>
      <c r="P172" s="27"/>
    </row>
    <row r="173" spans="1:16" x14ac:dyDescent="0.3">
      <c r="A173" s="14" t="s">
        <v>23</v>
      </c>
      <c r="B173" s="13" t="s">
        <v>54</v>
      </c>
      <c r="C173" s="12" t="s">
        <v>18</v>
      </c>
      <c r="D173" s="12" t="s">
        <v>16</v>
      </c>
      <c r="E173" s="12" t="s">
        <v>16</v>
      </c>
      <c r="F173" s="12" t="s">
        <v>16</v>
      </c>
      <c r="G173" s="29" t="s">
        <v>667</v>
      </c>
      <c r="K173" s="53" t="str">
        <f t="shared" si="2"/>
        <v>RICHARDRaphaelle</v>
      </c>
      <c r="M173" s="28">
        <v>172</v>
      </c>
      <c r="N173" s="21"/>
      <c r="O173" s="66"/>
      <c r="P173" s="27"/>
    </row>
    <row r="174" spans="1:16" x14ac:dyDescent="0.3">
      <c r="A174" s="14" t="s">
        <v>238</v>
      </c>
      <c r="B174" s="62" t="s">
        <v>239</v>
      </c>
      <c r="C174" s="12" t="s">
        <v>15</v>
      </c>
      <c r="D174" s="12"/>
      <c r="E174" s="12"/>
      <c r="F174" s="12"/>
      <c r="G174" s="30" t="s">
        <v>677</v>
      </c>
      <c r="K174" s="53" t="str">
        <f t="shared" si="2"/>
        <v>RIRILoulou</v>
      </c>
      <c r="M174" s="28">
        <v>173</v>
      </c>
      <c r="N174" s="21"/>
      <c r="O174" s="66"/>
      <c r="P174" s="27"/>
    </row>
    <row r="175" spans="1:16" x14ac:dyDescent="0.3">
      <c r="A175" s="14" t="s">
        <v>61</v>
      </c>
      <c r="B175" s="13" t="s">
        <v>55</v>
      </c>
      <c r="C175" s="12" t="s">
        <v>15</v>
      </c>
      <c r="D175" s="12" t="s">
        <v>16</v>
      </c>
      <c r="E175" s="12" t="s">
        <v>16</v>
      </c>
      <c r="F175" s="12"/>
      <c r="G175" s="29" t="s">
        <v>678</v>
      </c>
      <c r="K175" s="53" t="str">
        <f t="shared" si="2"/>
        <v>ROBERTOBenjamin</v>
      </c>
      <c r="M175" s="28">
        <v>174</v>
      </c>
      <c r="N175" s="65"/>
      <c r="O175" s="27"/>
      <c r="P175" s="27"/>
    </row>
    <row r="176" spans="1:16" x14ac:dyDescent="0.3">
      <c r="A176" s="14" t="s">
        <v>118</v>
      </c>
      <c r="B176" s="14" t="s">
        <v>119</v>
      </c>
      <c r="C176" s="12" t="s">
        <v>15</v>
      </c>
      <c r="D176" s="12" t="s">
        <v>16</v>
      </c>
      <c r="E176" s="12" t="s">
        <v>16</v>
      </c>
      <c r="F176" s="12" t="s">
        <v>16</v>
      </c>
      <c r="G176" s="30" t="s">
        <v>679</v>
      </c>
      <c r="K176" s="53" t="str">
        <f t="shared" si="2"/>
        <v>ROUSSEAURichard</v>
      </c>
      <c r="M176" s="28">
        <v>175</v>
      </c>
      <c r="N176" s="21"/>
      <c r="O176" s="66"/>
      <c r="P176" s="27"/>
    </row>
    <row r="177" spans="1:16" x14ac:dyDescent="0.3">
      <c r="A177" s="62" t="s">
        <v>118</v>
      </c>
      <c r="B177" s="62" t="s">
        <v>693</v>
      </c>
      <c r="C177" s="12" t="s">
        <v>15</v>
      </c>
      <c r="D177" s="25" t="s">
        <v>16</v>
      </c>
      <c r="E177" s="25" t="s">
        <v>16</v>
      </c>
      <c r="G177" s="30" t="s">
        <v>681</v>
      </c>
      <c r="H177" s="11" t="s">
        <v>16</v>
      </c>
      <c r="K177" s="53" t="str">
        <f t="shared" si="2"/>
        <v>ROUSSEAURichard-Ric</v>
      </c>
      <c r="M177" s="28">
        <v>176</v>
      </c>
      <c r="N177" s="65"/>
      <c r="O177" s="66"/>
      <c r="P177" s="27"/>
    </row>
    <row r="178" spans="1:16" x14ac:dyDescent="0.3">
      <c r="A178" s="14" t="s">
        <v>98</v>
      </c>
      <c r="B178" s="13" t="s">
        <v>99</v>
      </c>
      <c r="C178" s="12" t="s">
        <v>18</v>
      </c>
      <c r="D178" s="12" t="s">
        <v>16</v>
      </c>
      <c r="E178" s="12" t="s">
        <v>16</v>
      </c>
      <c r="F178" s="12"/>
      <c r="G178" s="30" t="s">
        <v>668</v>
      </c>
      <c r="K178" s="53" t="str">
        <f t="shared" si="2"/>
        <v>ROUXIValerie</v>
      </c>
      <c r="M178" s="28">
        <v>177</v>
      </c>
      <c r="N178" s="21"/>
      <c r="O178" s="66"/>
      <c r="P178" s="27"/>
    </row>
    <row r="179" spans="1:16" x14ac:dyDescent="0.3">
      <c r="A179" s="14" t="s">
        <v>92</v>
      </c>
      <c r="B179" s="13" t="s">
        <v>93</v>
      </c>
      <c r="C179" s="12" t="s">
        <v>15</v>
      </c>
      <c r="D179" s="12" t="s">
        <v>16</v>
      </c>
      <c r="E179" s="12" t="s">
        <v>16</v>
      </c>
      <c r="F179" s="12"/>
      <c r="G179" s="29" t="s">
        <v>682</v>
      </c>
      <c r="K179" s="53" t="str">
        <f t="shared" si="2"/>
        <v>SIMONINathan</v>
      </c>
      <c r="M179" s="28">
        <v>178</v>
      </c>
      <c r="N179" s="21"/>
      <c r="O179" s="27"/>
      <c r="P179" s="27"/>
    </row>
    <row r="180" spans="1:16" x14ac:dyDescent="0.3">
      <c r="A180" s="14" t="s">
        <v>235</v>
      </c>
      <c r="B180" s="62" t="s">
        <v>236</v>
      </c>
      <c r="C180" s="12" t="s">
        <v>18</v>
      </c>
      <c r="D180" s="12"/>
      <c r="E180" s="12"/>
      <c r="F180" s="12"/>
      <c r="G180" s="30" t="s">
        <v>674</v>
      </c>
      <c r="K180" s="53" t="str">
        <f t="shared" si="2"/>
        <v>TATAYoyo</v>
      </c>
      <c r="M180" s="28">
        <v>179</v>
      </c>
      <c r="N180" s="21"/>
      <c r="O180" s="66"/>
      <c r="P180" s="27"/>
    </row>
    <row r="181" spans="1:16" x14ac:dyDescent="0.3">
      <c r="A181" s="14" t="s">
        <v>59</v>
      </c>
      <c r="B181" s="13" t="s">
        <v>56</v>
      </c>
      <c r="C181" s="12" t="s">
        <v>18</v>
      </c>
      <c r="D181" s="12"/>
      <c r="E181" s="12" t="s">
        <v>16</v>
      </c>
      <c r="F181" s="12"/>
      <c r="G181" s="29" t="s">
        <v>675</v>
      </c>
      <c r="K181" s="53" t="str">
        <f t="shared" si="2"/>
        <v>THOMASISophie</v>
      </c>
      <c r="M181" s="28">
        <v>180</v>
      </c>
      <c r="N181" s="21"/>
      <c r="O181" s="66"/>
      <c r="P181" s="27"/>
    </row>
    <row r="182" spans="1:16" x14ac:dyDescent="0.3">
      <c r="A182" s="14" t="s">
        <v>59</v>
      </c>
      <c r="B182" s="62" t="s">
        <v>713</v>
      </c>
      <c r="C182" s="12" t="s">
        <v>18</v>
      </c>
      <c r="D182" s="2"/>
      <c r="E182" s="2" t="s">
        <v>16</v>
      </c>
      <c r="F182" s="12"/>
      <c r="G182" s="30" t="s">
        <v>680</v>
      </c>
      <c r="K182" s="53" t="str">
        <f t="shared" si="2"/>
        <v>THOMASISophie-LaRousse</v>
      </c>
      <c r="M182" s="28">
        <v>181</v>
      </c>
      <c r="N182" s="65"/>
      <c r="O182" s="27"/>
      <c r="P182" s="27"/>
    </row>
    <row r="183" spans="1:16" x14ac:dyDescent="0.3">
      <c r="A183" s="14" t="s">
        <v>120</v>
      </c>
      <c r="B183" s="14" t="s">
        <v>121</v>
      </c>
      <c r="C183" s="12" t="s">
        <v>15</v>
      </c>
      <c r="D183" s="12" t="s">
        <v>16</v>
      </c>
      <c r="E183" s="12" t="s">
        <v>16</v>
      </c>
      <c r="F183" s="12"/>
      <c r="G183" s="30" t="s">
        <v>683</v>
      </c>
      <c r="M183" s="28">
        <v>182</v>
      </c>
      <c r="N183" s="21"/>
      <c r="O183" s="66"/>
      <c r="P183" s="27"/>
    </row>
    <row r="184" spans="1:16" x14ac:dyDescent="0.3">
      <c r="A184" s="62" t="s">
        <v>120</v>
      </c>
      <c r="B184" s="62" t="s">
        <v>121</v>
      </c>
      <c r="C184" s="12" t="s">
        <v>15</v>
      </c>
      <c r="D184" s="25" t="s">
        <v>16</v>
      </c>
      <c r="E184" s="25" t="s">
        <v>16</v>
      </c>
      <c r="G184" s="30" t="s">
        <v>684</v>
      </c>
      <c r="M184" s="28">
        <v>183</v>
      </c>
      <c r="N184" s="21"/>
      <c r="O184" s="66"/>
      <c r="P184" s="27"/>
    </row>
    <row r="185" spans="1:16" x14ac:dyDescent="0.3">
      <c r="A185" s="25" t="s">
        <v>717</v>
      </c>
      <c r="B185" s="25" t="s">
        <v>714</v>
      </c>
      <c r="C185" s="2" t="s">
        <v>15</v>
      </c>
      <c r="G185" s="30" t="s">
        <v>715</v>
      </c>
      <c r="M185" s="28">
        <v>184</v>
      </c>
      <c r="N185" s="21"/>
      <c r="O185" s="66"/>
      <c r="P185" s="27"/>
    </row>
    <row r="186" spans="1:16" x14ac:dyDescent="0.3">
      <c r="A186" s="25" t="s">
        <v>623</v>
      </c>
      <c r="B186" s="25" t="s">
        <v>624</v>
      </c>
      <c r="C186" s="2" t="s">
        <v>15</v>
      </c>
      <c r="G186" s="30" t="s">
        <v>718</v>
      </c>
      <c r="M186" s="28">
        <v>185</v>
      </c>
      <c r="N186" s="21"/>
      <c r="O186" s="66"/>
      <c r="P186" s="27"/>
    </row>
    <row r="187" spans="1:16" x14ac:dyDescent="0.3">
      <c r="A187" s="25" t="s">
        <v>98</v>
      </c>
      <c r="B187" s="25" t="s">
        <v>99</v>
      </c>
      <c r="C187" s="2" t="s">
        <v>18</v>
      </c>
      <c r="D187" s="25" t="s">
        <v>16</v>
      </c>
      <c r="E187" s="25" t="s">
        <v>16</v>
      </c>
      <c r="G187" s="30" t="s">
        <v>719</v>
      </c>
      <c r="M187" s="28">
        <v>186</v>
      </c>
      <c r="N187" s="21"/>
      <c r="O187" s="27"/>
      <c r="P187" s="27"/>
    </row>
    <row r="188" spans="1:16" x14ac:dyDescent="0.3">
      <c r="A188" s="25" t="s">
        <v>100</v>
      </c>
      <c r="B188" s="25" t="s">
        <v>101</v>
      </c>
      <c r="C188" s="2" t="s">
        <v>18</v>
      </c>
      <c r="D188" s="25" t="s">
        <v>16</v>
      </c>
      <c r="E188" s="25" t="s">
        <v>16</v>
      </c>
      <c r="G188" s="30" t="s">
        <v>720</v>
      </c>
      <c r="M188" s="28">
        <v>187</v>
      </c>
      <c r="N188" s="21"/>
      <c r="O188" s="66"/>
      <c r="P188" s="27"/>
    </row>
    <row r="189" spans="1:16" x14ac:dyDescent="0.3">
      <c r="A189" s="25" t="s">
        <v>122</v>
      </c>
      <c r="B189" s="25" t="s">
        <v>123</v>
      </c>
      <c r="C189" s="2" t="s">
        <v>15</v>
      </c>
      <c r="E189" s="25" t="s">
        <v>16</v>
      </c>
      <c r="G189" s="30" t="s">
        <v>721</v>
      </c>
      <c r="H189" s="11" t="s">
        <v>16</v>
      </c>
      <c r="M189" s="28">
        <v>188</v>
      </c>
      <c r="N189" s="21"/>
      <c r="O189" s="66"/>
      <c r="P189" s="27"/>
    </row>
    <row r="190" spans="1:16" x14ac:dyDescent="0.3">
      <c r="A190" s="25" t="s">
        <v>257</v>
      </c>
      <c r="B190" s="25" t="s">
        <v>258</v>
      </c>
      <c r="C190" s="2" t="s">
        <v>15</v>
      </c>
      <c r="G190" s="30" t="s">
        <v>722</v>
      </c>
      <c r="M190" s="28">
        <v>189</v>
      </c>
      <c r="N190" s="21"/>
      <c r="O190" s="66"/>
      <c r="P190" s="27"/>
    </row>
    <row r="191" spans="1:16" x14ac:dyDescent="0.3">
      <c r="A191" s="25" t="s">
        <v>628</v>
      </c>
      <c r="B191" s="25" t="s">
        <v>56</v>
      </c>
      <c r="C191" s="2" t="s">
        <v>18</v>
      </c>
      <c r="G191" s="30" t="s">
        <v>723</v>
      </c>
      <c r="M191" s="28">
        <v>190</v>
      </c>
      <c r="N191" s="21"/>
      <c r="O191" s="66"/>
      <c r="P191" s="27"/>
    </row>
    <row r="192" spans="1:16" x14ac:dyDescent="0.3">
      <c r="A192" s="25" t="s">
        <v>630</v>
      </c>
      <c r="B192" s="25" t="s">
        <v>631</v>
      </c>
      <c r="C192" s="2" t="s">
        <v>15</v>
      </c>
      <c r="G192" s="30" t="s">
        <v>724</v>
      </c>
      <c r="M192" s="28">
        <v>191</v>
      </c>
      <c r="N192" s="21"/>
      <c r="O192" s="66"/>
      <c r="P192" s="27"/>
    </row>
    <row r="193" spans="1:16" x14ac:dyDescent="0.3">
      <c r="A193" s="25" t="s">
        <v>661</v>
      </c>
      <c r="B193" s="25" t="s">
        <v>52</v>
      </c>
      <c r="C193" s="2" t="s">
        <v>15</v>
      </c>
      <c r="G193" s="30" t="s">
        <v>743</v>
      </c>
      <c r="M193" s="28">
        <v>192</v>
      </c>
      <c r="N193" s="21"/>
      <c r="O193" s="66"/>
      <c r="P193" s="27"/>
    </row>
    <row r="194" spans="1:16" x14ac:dyDescent="0.3">
      <c r="M194" s="28">
        <v>193</v>
      </c>
      <c r="N194" s="21"/>
      <c r="O194" s="27"/>
      <c r="P194" s="27"/>
    </row>
    <row r="195" spans="1:16" x14ac:dyDescent="0.3">
      <c r="M195" s="28">
        <v>194</v>
      </c>
      <c r="N195" s="21"/>
      <c r="O195" s="27"/>
      <c r="P195" s="27"/>
    </row>
    <row r="196" spans="1:16" x14ac:dyDescent="0.3">
      <c r="M196" s="28">
        <v>195</v>
      </c>
      <c r="N196" s="21"/>
      <c r="O196" s="27"/>
      <c r="P196" s="27"/>
    </row>
    <row r="197" spans="1:16" x14ac:dyDescent="0.3">
      <c r="M197" s="28">
        <v>196</v>
      </c>
      <c r="N197" s="21"/>
      <c r="O197" s="27"/>
      <c r="P197" s="27"/>
    </row>
    <row r="198" spans="1:16" x14ac:dyDescent="0.3">
      <c r="M198" s="28">
        <v>197</v>
      </c>
      <c r="N198" s="21"/>
      <c r="O198" s="27"/>
      <c r="P198" s="27"/>
    </row>
    <row r="199" spans="1:16" x14ac:dyDescent="0.3">
      <c r="M199" s="28">
        <v>198</v>
      </c>
      <c r="N199" s="21"/>
      <c r="O199" s="27"/>
      <c r="P199" s="27"/>
    </row>
    <row r="200" spans="1:16" x14ac:dyDescent="0.3">
      <c r="M200" s="28">
        <v>199</v>
      </c>
      <c r="N200" s="21"/>
      <c r="O200" s="27"/>
      <c r="P200" s="27"/>
    </row>
    <row r="201" spans="1:16" x14ac:dyDescent="0.3">
      <c r="M201" s="28">
        <v>200</v>
      </c>
      <c r="N201" s="21"/>
      <c r="O201" s="27"/>
      <c r="P201" s="27"/>
    </row>
    <row r="202" spans="1:16" x14ac:dyDescent="0.3">
      <c r="M202" s="28">
        <v>201</v>
      </c>
      <c r="N202" s="21"/>
      <c r="O202" s="27"/>
      <c r="P202" s="27"/>
    </row>
    <row r="203" spans="1:16" x14ac:dyDescent="0.3">
      <c r="M203" s="28">
        <v>202</v>
      </c>
      <c r="N203" s="21"/>
      <c r="O203" s="27"/>
      <c r="P203" s="27"/>
    </row>
    <row r="204" spans="1:16" x14ac:dyDescent="0.3">
      <c r="M204" s="28">
        <v>203</v>
      </c>
      <c r="N204" s="65"/>
      <c r="O204" s="27"/>
      <c r="P204" s="27"/>
    </row>
    <row r="205" spans="1:16" x14ac:dyDescent="0.3">
      <c r="M205" s="28">
        <v>204</v>
      </c>
      <c r="N205" s="21"/>
      <c r="O205" s="27"/>
      <c r="P205" s="27"/>
    </row>
    <row r="206" spans="1:16" x14ac:dyDescent="0.3">
      <c r="M206" s="28">
        <v>205</v>
      </c>
      <c r="N206" s="21"/>
      <c r="O206" s="27"/>
      <c r="P206" s="27"/>
    </row>
    <row r="207" spans="1:16" x14ac:dyDescent="0.3">
      <c r="M207" s="28">
        <v>206</v>
      </c>
      <c r="N207" s="21"/>
      <c r="O207" s="27"/>
      <c r="P207" s="27"/>
    </row>
    <row r="208" spans="1:16" x14ac:dyDescent="0.3">
      <c r="M208" s="28">
        <v>207</v>
      </c>
      <c r="N208" s="21"/>
      <c r="O208" s="27"/>
      <c r="P208" s="27"/>
    </row>
    <row r="209" spans="13:16" x14ac:dyDescent="0.3">
      <c r="M209" s="28">
        <v>208</v>
      </c>
      <c r="N209" s="21"/>
      <c r="O209" s="27"/>
      <c r="P209" s="27"/>
    </row>
    <row r="210" spans="13:16" x14ac:dyDescent="0.3">
      <c r="M210" s="28">
        <v>209</v>
      </c>
      <c r="N210" s="65"/>
      <c r="O210" s="27"/>
      <c r="P210" s="27"/>
    </row>
    <row r="211" spans="13:16" x14ac:dyDescent="0.3">
      <c r="M211" s="28">
        <v>210</v>
      </c>
      <c r="N211" s="21"/>
      <c r="O211" s="27"/>
      <c r="P211" s="27"/>
    </row>
    <row r="212" spans="13:16" x14ac:dyDescent="0.3">
      <c r="M212" s="28">
        <v>211</v>
      </c>
      <c r="N212" s="21"/>
      <c r="O212" s="27"/>
      <c r="P212" s="27"/>
    </row>
    <row r="213" spans="13:16" x14ac:dyDescent="0.3">
      <c r="M213" s="28">
        <v>212</v>
      </c>
      <c r="N213" s="66"/>
      <c r="O213" s="27"/>
      <c r="P213" s="27"/>
    </row>
    <row r="214" spans="13:16" x14ac:dyDescent="0.3">
      <c r="M214" s="28">
        <v>213</v>
      </c>
      <c r="N214" s="66"/>
      <c r="O214" s="27"/>
      <c r="P214" s="27"/>
    </row>
    <row r="215" spans="13:16" x14ac:dyDescent="0.3">
      <c r="M215" s="28">
        <v>214</v>
      </c>
      <c r="N215" s="27"/>
      <c r="O215" s="27"/>
      <c r="P215" s="27"/>
    </row>
    <row r="216" spans="13:16" x14ac:dyDescent="0.3">
      <c r="M216" s="28">
        <v>215</v>
      </c>
      <c r="N216" s="66"/>
      <c r="O216" s="27"/>
      <c r="P216" s="27"/>
    </row>
    <row r="217" spans="13:16" x14ac:dyDescent="0.3">
      <c r="M217" s="28">
        <v>216</v>
      </c>
      <c r="N217" s="66"/>
      <c r="O217" s="27"/>
      <c r="P217" s="27"/>
    </row>
    <row r="218" spans="13:16" x14ac:dyDescent="0.3">
      <c r="M218" s="28">
        <v>217</v>
      </c>
      <c r="N218" s="21"/>
      <c r="O218" s="27"/>
      <c r="P218" s="27"/>
    </row>
    <row r="219" spans="13:16" x14ac:dyDescent="0.3">
      <c r="M219" s="28">
        <v>218</v>
      </c>
      <c r="N219" s="65"/>
      <c r="O219" s="27"/>
      <c r="P219" s="27"/>
    </row>
    <row r="220" spans="13:16" x14ac:dyDescent="0.3">
      <c r="M220" s="28">
        <v>219</v>
      </c>
      <c r="N220" s="21"/>
      <c r="O220" s="27"/>
      <c r="P220" s="27"/>
    </row>
    <row r="221" spans="13:16" x14ac:dyDescent="0.3">
      <c r="M221" s="28">
        <v>220</v>
      </c>
      <c r="N221" s="65"/>
      <c r="O221" s="27"/>
      <c r="P221" s="27"/>
    </row>
    <row r="222" spans="13:16" x14ac:dyDescent="0.3">
      <c r="M222" s="28">
        <v>221</v>
      </c>
      <c r="N222" s="21"/>
      <c r="O222" s="27"/>
      <c r="P222" s="27"/>
    </row>
    <row r="223" spans="13:16" x14ac:dyDescent="0.3">
      <c r="M223" s="28">
        <v>222</v>
      </c>
      <c r="N223" s="21"/>
      <c r="O223" s="27"/>
      <c r="P223" s="27"/>
    </row>
    <row r="224" spans="13:16" x14ac:dyDescent="0.3">
      <c r="M224" s="28">
        <v>223</v>
      </c>
      <c r="N224" s="21"/>
      <c r="O224" s="27"/>
      <c r="P224" s="27"/>
    </row>
    <row r="225" spans="13:16" x14ac:dyDescent="0.3">
      <c r="M225" s="28">
        <v>224</v>
      </c>
      <c r="N225" s="21"/>
      <c r="O225" s="27"/>
      <c r="P225" s="27"/>
    </row>
    <row r="226" spans="13:16" x14ac:dyDescent="0.3">
      <c r="M226" s="28">
        <v>225</v>
      </c>
      <c r="N226" s="21"/>
      <c r="O226" s="27"/>
      <c r="P226" s="27"/>
    </row>
    <row r="227" spans="13:16" x14ac:dyDescent="0.3">
      <c r="M227" s="28">
        <v>226</v>
      </c>
      <c r="N227" s="21"/>
      <c r="O227" s="27"/>
      <c r="P227" s="27"/>
    </row>
    <row r="228" spans="13:16" x14ac:dyDescent="0.3">
      <c r="M228" s="28">
        <v>227</v>
      </c>
      <c r="N228" s="65"/>
      <c r="O228" s="27"/>
      <c r="P228" s="27"/>
    </row>
    <row r="229" spans="13:16" x14ac:dyDescent="0.3">
      <c r="M229" s="28">
        <v>228</v>
      </c>
      <c r="N229" s="21"/>
      <c r="O229" s="27"/>
      <c r="P229" s="27"/>
    </row>
    <row r="230" spans="13:16" x14ac:dyDescent="0.3">
      <c r="M230" s="28">
        <v>229</v>
      </c>
      <c r="N230" s="21"/>
      <c r="O230" s="27"/>
      <c r="P230" s="27"/>
    </row>
    <row r="231" spans="13:16" x14ac:dyDescent="0.3">
      <c r="M231" s="28">
        <v>230</v>
      </c>
      <c r="N231" s="21"/>
      <c r="O231" s="27"/>
      <c r="P231" s="27"/>
    </row>
    <row r="232" spans="13:16" x14ac:dyDescent="0.3">
      <c r="M232" s="28">
        <v>231</v>
      </c>
      <c r="N232" s="21"/>
      <c r="O232" s="27"/>
      <c r="P232" s="27"/>
    </row>
    <row r="233" spans="13:16" x14ac:dyDescent="0.3">
      <c r="M233" s="28">
        <v>232</v>
      </c>
      <c r="N233" s="65"/>
      <c r="O233" s="27"/>
      <c r="P233" s="27"/>
    </row>
    <row r="234" spans="13:16" x14ac:dyDescent="0.3">
      <c r="M234" s="28">
        <v>233</v>
      </c>
      <c r="N234" s="21"/>
      <c r="O234" s="27"/>
      <c r="P234" s="27"/>
    </row>
    <row r="235" spans="13:16" x14ac:dyDescent="0.3">
      <c r="M235" s="28">
        <v>234</v>
      </c>
      <c r="N235" s="21"/>
      <c r="O235" s="27"/>
      <c r="P235" s="27"/>
    </row>
    <row r="236" spans="13:16" x14ac:dyDescent="0.3">
      <c r="M236" s="28">
        <v>235</v>
      </c>
      <c r="N236" s="65"/>
      <c r="O236" s="27"/>
      <c r="P236" s="27"/>
    </row>
    <row r="237" spans="13:16" x14ac:dyDescent="0.3">
      <c r="M237" s="28">
        <v>236</v>
      </c>
      <c r="N237" s="65"/>
      <c r="O237" s="27"/>
      <c r="P237" s="27"/>
    </row>
    <row r="238" spans="13:16" x14ac:dyDescent="0.3">
      <c r="M238" s="28">
        <v>237</v>
      </c>
      <c r="N238" s="21"/>
      <c r="O238" s="27"/>
      <c r="P238" s="27"/>
    </row>
    <row r="239" spans="13:16" x14ac:dyDescent="0.3">
      <c r="M239" s="28">
        <v>238</v>
      </c>
      <c r="N239" s="21"/>
      <c r="O239" s="27"/>
      <c r="P239" s="27"/>
    </row>
    <row r="240" spans="13:16" x14ac:dyDescent="0.3">
      <c r="M240" s="28">
        <v>239</v>
      </c>
      <c r="N240" s="65"/>
      <c r="O240" s="27"/>
      <c r="P240" s="27"/>
    </row>
    <row r="241" spans="13:16" x14ac:dyDescent="0.3">
      <c r="M241" s="28">
        <v>240</v>
      </c>
      <c r="N241" s="21"/>
      <c r="O241" s="27"/>
      <c r="P241" s="27"/>
    </row>
    <row r="242" spans="13:16" x14ac:dyDescent="0.3">
      <c r="M242" s="28">
        <v>241</v>
      </c>
      <c r="N242" s="21"/>
      <c r="O242" s="27"/>
      <c r="P242" s="27"/>
    </row>
    <row r="243" spans="13:16" x14ac:dyDescent="0.3">
      <c r="M243" s="28">
        <v>242</v>
      </c>
      <c r="N243" s="21"/>
      <c r="O243" s="27"/>
      <c r="P243" s="27"/>
    </row>
    <row r="244" spans="13:16" x14ac:dyDescent="0.3">
      <c r="M244" s="28">
        <v>243</v>
      </c>
      <c r="N244" s="21"/>
      <c r="O244" s="27"/>
      <c r="P244" s="27"/>
    </row>
    <row r="245" spans="13:16" x14ac:dyDescent="0.3">
      <c r="M245" s="28">
        <v>244</v>
      </c>
      <c r="N245" s="21"/>
      <c r="O245" s="27"/>
      <c r="P245" s="27"/>
    </row>
    <row r="246" spans="13:16" x14ac:dyDescent="0.3">
      <c r="M246" s="28">
        <v>245</v>
      </c>
      <c r="N246" s="21"/>
      <c r="O246" s="27"/>
      <c r="P246" s="27"/>
    </row>
    <row r="247" spans="13:16" x14ac:dyDescent="0.3">
      <c r="M247" s="28">
        <v>246</v>
      </c>
      <c r="N247" s="21"/>
      <c r="O247" s="27"/>
      <c r="P247" s="27"/>
    </row>
    <row r="248" spans="13:16" x14ac:dyDescent="0.3">
      <c r="M248" s="28">
        <v>247</v>
      </c>
      <c r="N248" s="21"/>
      <c r="O248" s="27"/>
      <c r="P248" s="27"/>
    </row>
    <row r="249" spans="13:16" x14ac:dyDescent="0.3">
      <c r="M249" s="28">
        <v>248</v>
      </c>
      <c r="N249" s="21"/>
      <c r="O249" s="27"/>
      <c r="P249" s="27"/>
    </row>
    <row r="250" spans="13:16" x14ac:dyDescent="0.3">
      <c r="M250" s="28">
        <v>249</v>
      </c>
      <c r="N250" s="21"/>
      <c r="O250" s="27"/>
      <c r="P250" s="27"/>
    </row>
    <row r="251" spans="13:16" x14ac:dyDescent="0.3">
      <c r="M251" s="28">
        <v>250</v>
      </c>
      <c r="N251" s="21"/>
      <c r="O251" s="27"/>
      <c r="P251" s="27"/>
    </row>
    <row r="252" spans="13:16" x14ac:dyDescent="0.3">
      <c r="M252" s="28">
        <v>251</v>
      </c>
      <c r="N252" s="21"/>
      <c r="O252" s="27"/>
      <c r="P252" s="27"/>
    </row>
    <row r="253" spans="13:16" x14ac:dyDescent="0.3">
      <c r="M253" s="28">
        <v>252</v>
      </c>
      <c r="N253" s="21"/>
      <c r="O253" s="27"/>
      <c r="P253" s="27"/>
    </row>
    <row r="254" spans="13:16" x14ac:dyDescent="0.3">
      <c r="M254" s="28">
        <v>253</v>
      </c>
      <c r="N254" s="21"/>
      <c r="O254" s="27"/>
      <c r="P254" s="27"/>
    </row>
    <row r="255" spans="13:16" x14ac:dyDescent="0.3">
      <c r="M255" s="28">
        <v>254</v>
      </c>
      <c r="N255" s="21"/>
      <c r="O255" s="27"/>
      <c r="P255" s="27"/>
    </row>
    <row r="256" spans="13:16" x14ac:dyDescent="0.3">
      <c r="M256" s="28">
        <v>255</v>
      </c>
      <c r="N256" s="21"/>
      <c r="O256" s="27"/>
      <c r="P256" s="27"/>
    </row>
    <row r="257" spans="13:16" x14ac:dyDescent="0.3">
      <c r="M257" s="28">
        <v>256</v>
      </c>
      <c r="N257" s="21"/>
      <c r="O257" s="27"/>
      <c r="P257" s="27"/>
    </row>
    <row r="258" spans="13:16" x14ac:dyDescent="0.3">
      <c r="M258" s="28">
        <v>257</v>
      </c>
      <c r="N258" s="21"/>
      <c r="O258" s="27"/>
      <c r="P258" s="27"/>
    </row>
    <row r="259" spans="13:16" x14ac:dyDescent="0.3">
      <c r="M259" s="28">
        <v>258</v>
      </c>
      <c r="N259" s="21"/>
      <c r="O259" s="27"/>
      <c r="P259" s="27"/>
    </row>
    <row r="260" spans="13:16" x14ac:dyDescent="0.3">
      <c r="M260" s="28">
        <v>259</v>
      </c>
      <c r="N260" s="21"/>
      <c r="O260" s="27"/>
      <c r="P260" s="27"/>
    </row>
    <row r="261" spans="13:16" x14ac:dyDescent="0.3">
      <c r="M261" s="28">
        <v>260</v>
      </c>
      <c r="N261" s="21"/>
      <c r="O261" s="27"/>
      <c r="P261" s="27"/>
    </row>
    <row r="262" spans="13:16" x14ac:dyDescent="0.3">
      <c r="M262" s="28">
        <v>261</v>
      </c>
      <c r="N262" s="21"/>
      <c r="O262" s="27"/>
      <c r="P262" s="27"/>
    </row>
    <row r="263" spans="13:16" x14ac:dyDescent="0.3">
      <c r="M263" s="28">
        <v>262</v>
      </c>
      <c r="N263" s="21"/>
      <c r="O263" s="27"/>
      <c r="P263" s="27"/>
    </row>
    <row r="264" spans="13:16" x14ac:dyDescent="0.3">
      <c r="M264" s="28">
        <v>263</v>
      </c>
      <c r="N264" s="21"/>
      <c r="O264" s="27"/>
      <c r="P264" s="27"/>
    </row>
    <row r="265" spans="13:16" x14ac:dyDescent="0.3">
      <c r="M265" s="28">
        <v>264</v>
      </c>
      <c r="N265" s="21"/>
      <c r="O265" s="27"/>
      <c r="P265" s="27"/>
    </row>
    <row r="266" spans="13:16" x14ac:dyDescent="0.3">
      <c r="M266" s="28">
        <v>265</v>
      </c>
      <c r="N266" s="21"/>
      <c r="O266" s="27"/>
      <c r="P266" s="27"/>
    </row>
    <row r="267" spans="13:16" x14ac:dyDescent="0.3">
      <c r="M267" s="28">
        <v>266</v>
      </c>
      <c r="N267" s="21"/>
      <c r="O267" s="27"/>
      <c r="P267" s="27"/>
    </row>
    <row r="268" spans="13:16" x14ac:dyDescent="0.3">
      <c r="M268" s="28">
        <v>267</v>
      </c>
      <c r="N268" s="21"/>
      <c r="O268" s="27"/>
      <c r="P268" s="27"/>
    </row>
    <row r="269" spans="13:16" x14ac:dyDescent="0.3">
      <c r="M269" s="28">
        <v>268</v>
      </c>
      <c r="N269" s="21"/>
      <c r="O269" s="27"/>
      <c r="P269" s="27"/>
    </row>
    <row r="270" spans="13:16" x14ac:dyDescent="0.3">
      <c r="M270" s="28">
        <v>269</v>
      </c>
      <c r="N270" s="21"/>
      <c r="O270" s="27"/>
      <c r="P270" s="27"/>
    </row>
    <row r="271" spans="13:16" x14ac:dyDescent="0.3">
      <c r="M271" s="28">
        <v>270</v>
      </c>
      <c r="N271" s="21"/>
      <c r="O271" s="27"/>
      <c r="P271" s="27"/>
    </row>
    <row r="272" spans="13:16" x14ac:dyDescent="0.3">
      <c r="M272" s="28">
        <v>271</v>
      </c>
      <c r="N272" s="21"/>
      <c r="O272" s="27"/>
      <c r="P272" s="27"/>
    </row>
    <row r="273" spans="13:16" x14ac:dyDescent="0.3">
      <c r="M273" s="28">
        <v>272</v>
      </c>
      <c r="N273" s="21"/>
      <c r="O273" s="27"/>
      <c r="P273" s="27"/>
    </row>
    <row r="274" spans="13:16" x14ac:dyDescent="0.3">
      <c r="M274" s="28">
        <v>273</v>
      </c>
      <c r="N274" s="21"/>
      <c r="O274" s="27"/>
      <c r="P274" s="27"/>
    </row>
    <row r="275" spans="13:16" x14ac:dyDescent="0.3">
      <c r="M275" s="28">
        <v>274</v>
      </c>
      <c r="N275" s="21"/>
      <c r="O275" s="27"/>
      <c r="P275" s="27"/>
    </row>
    <row r="276" spans="13:16" x14ac:dyDescent="0.3">
      <c r="M276" s="28">
        <v>275</v>
      </c>
      <c r="N276" s="21"/>
      <c r="O276" s="27"/>
      <c r="P276" s="27"/>
    </row>
    <row r="277" spans="13:16" x14ac:dyDescent="0.3">
      <c r="M277" s="28">
        <v>276</v>
      </c>
      <c r="N277" s="21"/>
      <c r="O277" s="27"/>
      <c r="P277" s="27"/>
    </row>
    <row r="278" spans="13:16" x14ac:dyDescent="0.3">
      <c r="M278" s="28">
        <v>277</v>
      </c>
      <c r="N278" s="21"/>
      <c r="O278" s="27"/>
      <c r="P278" s="27"/>
    </row>
    <row r="279" spans="13:16" x14ac:dyDescent="0.3">
      <c r="M279" s="28">
        <v>278</v>
      </c>
      <c r="N279" s="21"/>
      <c r="O279" s="27"/>
      <c r="P279" s="27"/>
    </row>
    <row r="280" spans="13:16" x14ac:dyDescent="0.3">
      <c r="M280" s="28">
        <v>279</v>
      </c>
      <c r="N280" s="21"/>
      <c r="O280" s="27"/>
      <c r="P280" s="27"/>
    </row>
    <row r="281" spans="13:16" x14ac:dyDescent="0.3">
      <c r="M281" s="28">
        <v>280</v>
      </c>
      <c r="N281" s="21"/>
      <c r="O281" s="27"/>
      <c r="P281" s="27"/>
    </row>
    <row r="282" spans="13:16" x14ac:dyDescent="0.3">
      <c r="M282" s="28">
        <v>281</v>
      </c>
      <c r="N282" s="21"/>
      <c r="O282" s="27"/>
      <c r="P282" s="27"/>
    </row>
    <row r="283" spans="13:16" x14ac:dyDescent="0.3">
      <c r="M283" s="28">
        <v>282</v>
      </c>
      <c r="N283" s="21"/>
      <c r="O283" s="27"/>
      <c r="P283" s="27"/>
    </row>
    <row r="284" spans="13:16" x14ac:dyDescent="0.3">
      <c r="M284" s="28">
        <v>283</v>
      </c>
      <c r="N284" s="21"/>
      <c r="O284" s="27"/>
      <c r="P284" s="27"/>
    </row>
    <row r="285" spans="13:16" x14ac:dyDescent="0.3">
      <c r="M285" s="28">
        <v>284</v>
      </c>
      <c r="N285" s="21"/>
      <c r="O285" s="27"/>
      <c r="P285" s="27"/>
    </row>
    <row r="286" spans="13:16" x14ac:dyDescent="0.3">
      <c r="M286" s="28">
        <v>285</v>
      </c>
      <c r="N286" s="21"/>
      <c r="O286" s="27"/>
      <c r="P286" s="27"/>
    </row>
    <row r="287" spans="13:16" x14ac:dyDescent="0.3">
      <c r="M287" s="28">
        <v>286</v>
      </c>
      <c r="N287" s="21"/>
      <c r="O287" s="27"/>
      <c r="P287" s="27"/>
    </row>
    <row r="288" spans="13:16" x14ac:dyDescent="0.3">
      <c r="M288" s="28">
        <v>287</v>
      </c>
      <c r="N288" s="21"/>
      <c r="O288" s="27"/>
      <c r="P288" s="27"/>
    </row>
    <row r="289" spans="13:16" x14ac:dyDescent="0.3">
      <c r="M289" s="28">
        <v>288</v>
      </c>
      <c r="N289" s="21"/>
      <c r="O289" s="27"/>
      <c r="P289" s="27"/>
    </row>
    <row r="290" spans="13:16" x14ac:dyDescent="0.3">
      <c r="M290" s="28">
        <v>289</v>
      </c>
      <c r="N290" s="21"/>
      <c r="O290" s="27"/>
      <c r="P290" s="27"/>
    </row>
    <row r="291" spans="13:16" x14ac:dyDescent="0.3">
      <c r="M291" s="28">
        <v>290</v>
      </c>
      <c r="N291" s="21"/>
      <c r="O291" s="27"/>
      <c r="P291" s="27"/>
    </row>
    <row r="292" spans="13:16" x14ac:dyDescent="0.3">
      <c r="M292" s="28">
        <v>291</v>
      </c>
      <c r="N292" s="21"/>
      <c r="O292" s="27"/>
      <c r="P292" s="27"/>
    </row>
    <row r="293" spans="13:16" x14ac:dyDescent="0.3">
      <c r="M293" s="28">
        <v>292</v>
      </c>
      <c r="N293" s="21"/>
      <c r="O293" s="27"/>
      <c r="P293" s="27"/>
    </row>
    <row r="294" spans="13:16" x14ac:dyDescent="0.3">
      <c r="M294" s="28">
        <v>293</v>
      </c>
      <c r="N294" s="21"/>
      <c r="O294" s="27"/>
      <c r="P294" s="27"/>
    </row>
    <row r="295" spans="13:16" x14ac:dyDescent="0.3">
      <c r="M295" s="28">
        <v>294</v>
      </c>
      <c r="N295" s="21"/>
      <c r="O295" s="27"/>
      <c r="P295" s="27"/>
    </row>
    <row r="296" spans="13:16" x14ac:dyDescent="0.3">
      <c r="M296" s="28">
        <v>295</v>
      </c>
      <c r="N296" s="21"/>
      <c r="O296" s="27"/>
      <c r="P296" s="27"/>
    </row>
    <row r="297" spans="13:16" x14ac:dyDescent="0.3">
      <c r="M297" s="28">
        <v>296</v>
      </c>
      <c r="N297" s="21"/>
      <c r="O297" s="27"/>
      <c r="P297" s="27"/>
    </row>
    <row r="298" spans="13:16" x14ac:dyDescent="0.3">
      <c r="M298" s="28">
        <v>297</v>
      </c>
      <c r="N298" s="21"/>
      <c r="O298" s="27"/>
      <c r="P298" s="27"/>
    </row>
    <row r="299" spans="13:16" x14ac:dyDescent="0.3">
      <c r="M299" s="28">
        <v>298</v>
      </c>
      <c r="N299" s="21"/>
      <c r="O299" s="27"/>
      <c r="P299" s="27"/>
    </row>
    <row r="300" spans="13:16" x14ac:dyDescent="0.3">
      <c r="M300" s="28">
        <v>299</v>
      </c>
      <c r="N300" s="21"/>
      <c r="O300" s="27"/>
      <c r="P300" s="27"/>
    </row>
    <row r="301" spans="13:16" x14ac:dyDescent="0.3">
      <c r="M301" s="28">
        <v>300</v>
      </c>
      <c r="N301" s="21"/>
      <c r="O301" s="27"/>
      <c r="P301" s="27"/>
    </row>
    <row r="302" spans="13:16" x14ac:dyDescent="0.3">
      <c r="M302" s="28">
        <v>301</v>
      </c>
      <c r="N302" s="21"/>
      <c r="O302" s="27"/>
      <c r="P302" s="27"/>
    </row>
    <row r="303" spans="13:16" x14ac:dyDescent="0.3">
      <c r="M303" s="28">
        <v>302</v>
      </c>
      <c r="N303" s="21"/>
      <c r="O303" s="27"/>
      <c r="P303" s="27"/>
    </row>
    <row r="304" spans="13:16" x14ac:dyDescent="0.3">
      <c r="M304" s="28">
        <v>303</v>
      </c>
      <c r="N304" s="21"/>
      <c r="O304" s="27"/>
      <c r="P304" s="27"/>
    </row>
    <row r="305" spans="13:16" x14ac:dyDescent="0.3">
      <c r="M305" s="28">
        <v>304</v>
      </c>
      <c r="N305" s="21"/>
      <c r="O305" s="27"/>
      <c r="P305" s="27"/>
    </row>
    <row r="306" spans="13:16" x14ac:dyDescent="0.3">
      <c r="M306" s="28">
        <v>305</v>
      </c>
      <c r="N306" s="21"/>
      <c r="O306" s="27"/>
      <c r="P306" s="27"/>
    </row>
    <row r="307" spans="13:16" x14ac:dyDescent="0.3">
      <c r="M307" s="28">
        <v>306</v>
      </c>
      <c r="N307" s="21"/>
      <c r="O307" s="27"/>
      <c r="P307" s="27"/>
    </row>
    <row r="308" spans="13:16" x14ac:dyDescent="0.3">
      <c r="M308" s="28">
        <v>307</v>
      </c>
      <c r="N308" s="21"/>
      <c r="O308" s="27"/>
      <c r="P308" s="27"/>
    </row>
    <row r="309" spans="13:16" x14ac:dyDescent="0.3">
      <c r="M309" s="28">
        <v>308</v>
      </c>
      <c r="N309" s="21"/>
      <c r="O309" s="27"/>
      <c r="P309" s="27"/>
    </row>
    <row r="310" spans="13:16" x14ac:dyDescent="0.3">
      <c r="M310" s="28">
        <v>309</v>
      </c>
      <c r="N310" s="21"/>
      <c r="O310" s="27"/>
      <c r="P310" s="27"/>
    </row>
    <row r="311" spans="13:16" x14ac:dyDescent="0.3">
      <c r="M311" s="28">
        <v>310</v>
      </c>
      <c r="N311" s="21"/>
      <c r="O311" s="27"/>
      <c r="P311" s="27"/>
    </row>
    <row r="312" spans="13:16" x14ac:dyDescent="0.3">
      <c r="M312" s="28">
        <v>311</v>
      </c>
      <c r="N312" s="21"/>
      <c r="O312" s="27"/>
      <c r="P312" s="27"/>
    </row>
    <row r="313" spans="13:16" x14ac:dyDescent="0.3">
      <c r="M313" s="28">
        <v>312</v>
      </c>
      <c r="N313" s="21"/>
      <c r="O313" s="27"/>
      <c r="P313" s="27"/>
    </row>
    <row r="314" spans="13:16" x14ac:dyDescent="0.3">
      <c r="M314" s="28">
        <v>313</v>
      </c>
      <c r="N314" s="21"/>
      <c r="O314" s="27"/>
      <c r="P314" s="27"/>
    </row>
    <row r="315" spans="13:16" x14ac:dyDescent="0.3">
      <c r="M315" s="28">
        <v>314</v>
      </c>
      <c r="N315" s="21"/>
      <c r="O315" s="27"/>
      <c r="P315" s="27"/>
    </row>
    <row r="316" spans="13:16" x14ac:dyDescent="0.3">
      <c r="M316" s="28">
        <v>315</v>
      </c>
      <c r="N316" s="21"/>
      <c r="O316" s="27"/>
      <c r="P316" s="27"/>
    </row>
    <row r="317" spans="13:16" x14ac:dyDescent="0.3">
      <c r="M317" s="28">
        <v>316</v>
      </c>
      <c r="N317" s="21"/>
      <c r="O317" s="27"/>
      <c r="P317" s="27"/>
    </row>
    <row r="318" spans="13:16" x14ac:dyDescent="0.3">
      <c r="M318" s="28">
        <v>317</v>
      </c>
      <c r="N318" s="21"/>
      <c r="O318" s="27"/>
      <c r="P318" s="27"/>
    </row>
    <row r="319" spans="13:16" x14ac:dyDescent="0.3">
      <c r="M319" s="28">
        <v>318</v>
      </c>
      <c r="N319" s="21"/>
      <c r="O319" s="27"/>
      <c r="P319" s="27"/>
    </row>
    <row r="320" spans="13:16" x14ac:dyDescent="0.3">
      <c r="M320" s="28">
        <v>319</v>
      </c>
      <c r="N320" s="21"/>
      <c r="O320" s="27"/>
      <c r="P320" s="27"/>
    </row>
    <row r="321" spans="13:16" x14ac:dyDescent="0.3">
      <c r="M321" s="28">
        <v>320</v>
      </c>
      <c r="N321" s="21"/>
      <c r="O321" s="27"/>
      <c r="P321" s="27"/>
    </row>
    <row r="322" spans="13:16" x14ac:dyDescent="0.3">
      <c r="M322" s="28">
        <v>321</v>
      </c>
      <c r="N322" s="21"/>
      <c r="O322" s="27"/>
      <c r="P322" s="27"/>
    </row>
    <row r="323" spans="13:16" x14ac:dyDescent="0.3">
      <c r="M323" s="28">
        <v>322</v>
      </c>
      <c r="N323" s="21"/>
      <c r="O323" s="27"/>
      <c r="P323" s="27"/>
    </row>
    <row r="324" spans="13:16" x14ac:dyDescent="0.3">
      <c r="M324" s="28">
        <v>323</v>
      </c>
      <c r="N324" s="21"/>
      <c r="O324" s="27"/>
      <c r="P324" s="27"/>
    </row>
    <row r="325" spans="13:16" x14ac:dyDescent="0.3">
      <c r="M325" s="28">
        <v>324</v>
      </c>
      <c r="N325" s="21"/>
      <c r="O325" s="27"/>
      <c r="P325" s="27"/>
    </row>
    <row r="326" spans="13:16" x14ac:dyDescent="0.3">
      <c r="M326" s="28">
        <v>325</v>
      </c>
      <c r="N326" s="21"/>
      <c r="O326" s="27"/>
      <c r="P326" s="27"/>
    </row>
    <row r="327" spans="13:16" x14ac:dyDescent="0.3">
      <c r="M327" s="28">
        <v>326</v>
      </c>
      <c r="N327" s="21"/>
      <c r="O327" s="27"/>
      <c r="P327" s="27"/>
    </row>
    <row r="328" spans="13:16" x14ac:dyDescent="0.3">
      <c r="M328" s="28">
        <v>327</v>
      </c>
      <c r="N328" s="21"/>
      <c r="O328" s="27"/>
      <c r="P328" s="27"/>
    </row>
    <row r="329" spans="13:16" x14ac:dyDescent="0.3">
      <c r="M329" s="28">
        <v>328</v>
      </c>
      <c r="N329" s="21"/>
      <c r="O329" s="27"/>
      <c r="P329" s="27"/>
    </row>
    <row r="330" spans="13:16" x14ac:dyDescent="0.3">
      <c r="M330" s="28">
        <v>329</v>
      </c>
      <c r="N330" s="21"/>
      <c r="O330" s="27"/>
      <c r="P330" s="27"/>
    </row>
    <row r="331" spans="13:16" x14ac:dyDescent="0.3">
      <c r="M331" s="28">
        <v>330</v>
      </c>
      <c r="N331" s="21"/>
      <c r="O331" s="27"/>
      <c r="P331" s="27"/>
    </row>
    <row r="332" spans="13:16" x14ac:dyDescent="0.3">
      <c r="M332" s="28">
        <v>331</v>
      </c>
      <c r="N332" s="21"/>
      <c r="O332" s="27"/>
      <c r="P332" s="27"/>
    </row>
    <row r="333" spans="13:16" x14ac:dyDescent="0.3">
      <c r="M333" s="28">
        <v>332</v>
      </c>
      <c r="N333" s="21"/>
      <c r="O333" s="27"/>
      <c r="P333" s="27"/>
    </row>
    <row r="334" spans="13:16" x14ac:dyDescent="0.3">
      <c r="M334" s="28">
        <v>333</v>
      </c>
      <c r="N334" s="21"/>
      <c r="O334" s="27"/>
      <c r="P334" s="27"/>
    </row>
    <row r="335" spans="13:16" x14ac:dyDescent="0.3">
      <c r="M335" s="28">
        <v>334</v>
      </c>
      <c r="N335" s="21"/>
      <c r="O335" s="27"/>
      <c r="P335" s="27"/>
    </row>
    <row r="336" spans="13:16" x14ac:dyDescent="0.3">
      <c r="M336" s="28">
        <v>335</v>
      </c>
      <c r="N336" s="21"/>
      <c r="O336" s="27"/>
      <c r="P336" s="27"/>
    </row>
    <row r="337" spans="13:16" x14ac:dyDescent="0.3">
      <c r="M337" s="28">
        <v>336</v>
      </c>
      <c r="N337" s="21"/>
      <c r="O337" s="27"/>
      <c r="P337" s="27"/>
    </row>
    <row r="338" spans="13:16" x14ac:dyDescent="0.3">
      <c r="M338" s="28">
        <v>337</v>
      </c>
      <c r="N338" s="21"/>
      <c r="O338" s="27"/>
      <c r="P338" s="27"/>
    </row>
    <row r="339" spans="13:16" x14ac:dyDescent="0.3">
      <c r="M339" s="28">
        <v>338</v>
      </c>
      <c r="N339" s="21"/>
      <c r="O339" s="27"/>
      <c r="P339" s="27"/>
    </row>
    <row r="340" spans="13:16" x14ac:dyDescent="0.3">
      <c r="M340" s="28">
        <v>339</v>
      </c>
      <c r="N340" s="21"/>
      <c r="O340" s="27"/>
      <c r="P340" s="27"/>
    </row>
    <row r="341" spans="13:16" x14ac:dyDescent="0.3">
      <c r="M341" s="28">
        <v>340</v>
      </c>
      <c r="N341" s="21"/>
      <c r="O341" s="27"/>
      <c r="P341" s="27"/>
    </row>
    <row r="342" spans="13:16" x14ac:dyDescent="0.3">
      <c r="M342" s="28">
        <v>341</v>
      </c>
      <c r="N342" s="21"/>
      <c r="O342" s="27"/>
      <c r="P342" s="27"/>
    </row>
    <row r="343" spans="13:16" x14ac:dyDescent="0.3">
      <c r="M343" s="28">
        <v>342</v>
      </c>
      <c r="N343" s="21"/>
      <c r="O343" s="27"/>
      <c r="P343" s="27"/>
    </row>
    <row r="344" spans="13:16" x14ac:dyDescent="0.3">
      <c r="M344" s="28">
        <v>343</v>
      </c>
      <c r="N344" s="21"/>
      <c r="O344" s="27"/>
      <c r="P344" s="27"/>
    </row>
    <row r="345" spans="13:16" x14ac:dyDescent="0.3">
      <c r="M345" s="28">
        <v>344</v>
      </c>
      <c r="N345" s="21"/>
      <c r="O345" s="27"/>
      <c r="P345" s="27"/>
    </row>
    <row r="346" spans="13:16" x14ac:dyDescent="0.3">
      <c r="M346" s="28">
        <v>345</v>
      </c>
      <c r="N346" s="21"/>
      <c r="O346" s="27"/>
      <c r="P346" s="27"/>
    </row>
    <row r="347" spans="13:16" x14ac:dyDescent="0.3">
      <c r="M347" s="28">
        <v>346</v>
      </c>
      <c r="N347" s="21"/>
      <c r="O347" s="27"/>
      <c r="P347" s="27"/>
    </row>
    <row r="348" spans="13:16" x14ac:dyDescent="0.3">
      <c r="M348" s="28">
        <v>347</v>
      </c>
      <c r="N348" s="21"/>
      <c r="O348" s="27"/>
      <c r="P348" s="27"/>
    </row>
    <row r="349" spans="13:16" x14ac:dyDescent="0.3">
      <c r="M349" s="28">
        <v>348</v>
      </c>
      <c r="N349" s="21"/>
      <c r="O349" s="27"/>
      <c r="P349" s="27"/>
    </row>
    <row r="350" spans="13:16" x14ac:dyDescent="0.3">
      <c r="M350" s="28">
        <v>349</v>
      </c>
      <c r="N350" s="21"/>
      <c r="O350" s="27"/>
      <c r="P350" s="27"/>
    </row>
    <row r="351" spans="13:16" x14ac:dyDescent="0.3">
      <c r="M351" s="28">
        <v>350</v>
      </c>
      <c r="N351" s="21"/>
      <c r="O351" s="27"/>
      <c r="P351" s="27"/>
    </row>
    <row r="352" spans="13:16" x14ac:dyDescent="0.3">
      <c r="M352" s="28">
        <v>351</v>
      </c>
      <c r="N352" s="21"/>
      <c r="O352" s="27"/>
      <c r="P352" s="27"/>
    </row>
    <row r="353" spans="13:16" x14ac:dyDescent="0.3">
      <c r="M353" s="28">
        <v>352</v>
      </c>
      <c r="N353" s="21"/>
      <c r="O353" s="27"/>
      <c r="P353" s="27"/>
    </row>
    <row r="354" spans="13:16" x14ac:dyDescent="0.3">
      <c r="M354" s="28">
        <v>353</v>
      </c>
      <c r="N354" s="21"/>
      <c r="O354" s="27"/>
      <c r="P354" s="27"/>
    </row>
    <row r="355" spans="13:16" x14ac:dyDescent="0.3">
      <c r="M355" s="28">
        <v>354</v>
      </c>
      <c r="N355" s="21"/>
      <c r="O355" s="27"/>
      <c r="P355" s="27"/>
    </row>
    <row r="356" spans="13:16" x14ac:dyDescent="0.3">
      <c r="M356" s="28">
        <v>355</v>
      </c>
      <c r="N356" s="21"/>
      <c r="O356" s="27"/>
      <c r="P356" s="27"/>
    </row>
    <row r="357" spans="13:16" x14ac:dyDescent="0.3">
      <c r="M357" s="28">
        <v>356</v>
      </c>
      <c r="N357" s="21"/>
      <c r="O357" s="27"/>
      <c r="P357" s="27"/>
    </row>
    <row r="358" spans="13:16" x14ac:dyDescent="0.3">
      <c r="M358" s="28">
        <v>357</v>
      </c>
      <c r="N358" s="21"/>
      <c r="O358" s="27"/>
      <c r="P358" s="27"/>
    </row>
    <row r="359" spans="13:16" x14ac:dyDescent="0.3">
      <c r="M359" s="28">
        <v>358</v>
      </c>
      <c r="N359" s="21"/>
      <c r="O359" s="27"/>
      <c r="P359" s="27"/>
    </row>
    <row r="360" spans="13:16" x14ac:dyDescent="0.3">
      <c r="M360" s="28">
        <v>359</v>
      </c>
      <c r="N360" s="21"/>
      <c r="O360" s="27"/>
      <c r="P360" s="27"/>
    </row>
    <row r="361" spans="13:16" x14ac:dyDescent="0.3">
      <c r="M361" s="28">
        <v>360</v>
      </c>
      <c r="N361" s="21"/>
      <c r="O361" s="27"/>
      <c r="P361" s="27"/>
    </row>
    <row r="362" spans="13:16" x14ac:dyDescent="0.3">
      <c r="M362" s="28">
        <v>361</v>
      </c>
      <c r="N362" s="21"/>
      <c r="O362" s="27"/>
      <c r="P362" s="27"/>
    </row>
    <row r="363" spans="13:16" x14ac:dyDescent="0.3">
      <c r="M363" s="28">
        <v>362</v>
      </c>
      <c r="N363" s="21"/>
      <c r="O363" s="27"/>
      <c r="P363" s="27"/>
    </row>
    <row r="364" spans="13:16" x14ac:dyDescent="0.3">
      <c r="M364" s="28">
        <v>363</v>
      </c>
      <c r="N364" s="21"/>
      <c r="O364" s="27"/>
      <c r="P364" s="27"/>
    </row>
    <row r="365" spans="13:16" x14ac:dyDescent="0.3">
      <c r="M365" s="28">
        <v>364</v>
      </c>
      <c r="N365" s="21"/>
      <c r="O365" s="27"/>
      <c r="P365" s="27"/>
    </row>
    <row r="366" spans="13:16" x14ac:dyDescent="0.3">
      <c r="M366" s="28">
        <v>365</v>
      </c>
      <c r="N366" s="21"/>
      <c r="O366" s="27"/>
      <c r="P366" s="27"/>
    </row>
    <row r="367" spans="13:16" x14ac:dyDescent="0.3">
      <c r="M367" s="28">
        <v>366</v>
      </c>
      <c r="N367" s="21"/>
      <c r="O367" s="27"/>
      <c r="P367" s="27"/>
    </row>
    <row r="368" spans="13:16" x14ac:dyDescent="0.3">
      <c r="M368" s="28">
        <v>367</v>
      </c>
      <c r="N368" s="21"/>
      <c r="O368" s="27"/>
      <c r="P368" s="27"/>
    </row>
    <row r="369" spans="13:16" x14ac:dyDescent="0.3">
      <c r="M369" s="28">
        <v>368</v>
      </c>
      <c r="N369" s="21"/>
      <c r="O369" s="27"/>
      <c r="P369" s="27"/>
    </row>
    <row r="370" spans="13:16" x14ac:dyDescent="0.3">
      <c r="M370" s="28">
        <v>369</v>
      </c>
      <c r="N370" s="21"/>
      <c r="O370" s="27"/>
      <c r="P370" s="27"/>
    </row>
    <row r="371" spans="13:16" x14ac:dyDescent="0.3">
      <c r="M371" s="28">
        <v>370</v>
      </c>
      <c r="N371" s="21"/>
      <c r="O371" s="27"/>
      <c r="P371" s="27"/>
    </row>
    <row r="372" spans="13:16" x14ac:dyDescent="0.3">
      <c r="M372" s="28">
        <v>371</v>
      </c>
      <c r="N372" s="21"/>
      <c r="O372" s="27"/>
      <c r="P372" s="27"/>
    </row>
    <row r="373" spans="13:16" x14ac:dyDescent="0.3">
      <c r="M373" s="28">
        <v>372</v>
      </c>
      <c r="N373" s="21"/>
      <c r="O373" s="27"/>
      <c r="P373" s="27"/>
    </row>
    <row r="374" spans="13:16" x14ac:dyDescent="0.3">
      <c r="M374" s="28">
        <v>373</v>
      </c>
      <c r="N374" s="21"/>
      <c r="O374" s="27"/>
      <c r="P374" s="27"/>
    </row>
    <row r="375" spans="13:16" x14ac:dyDescent="0.3">
      <c r="M375" s="28">
        <v>374</v>
      </c>
      <c r="N375" s="21"/>
      <c r="O375" s="27"/>
      <c r="P375" s="27"/>
    </row>
    <row r="376" spans="13:16" x14ac:dyDescent="0.3">
      <c r="M376" s="28">
        <v>375</v>
      </c>
      <c r="N376" s="21"/>
      <c r="O376" s="27"/>
      <c r="P376" s="27"/>
    </row>
    <row r="377" spans="13:16" x14ac:dyDescent="0.3">
      <c r="M377" s="28">
        <v>376</v>
      </c>
      <c r="N377" s="21"/>
      <c r="O377" s="27"/>
      <c r="P377" s="27"/>
    </row>
    <row r="378" spans="13:16" x14ac:dyDescent="0.3">
      <c r="M378" s="28">
        <v>377</v>
      </c>
      <c r="N378" s="21"/>
      <c r="O378" s="27"/>
      <c r="P378" s="27"/>
    </row>
    <row r="379" spans="13:16" x14ac:dyDescent="0.3">
      <c r="M379" s="28">
        <v>378</v>
      </c>
      <c r="N379" s="21"/>
      <c r="O379" s="27"/>
      <c r="P379" s="27"/>
    </row>
    <row r="380" spans="13:16" x14ac:dyDescent="0.3">
      <c r="M380" s="28">
        <v>379</v>
      </c>
      <c r="N380" s="21"/>
      <c r="O380" s="27"/>
      <c r="P380" s="27"/>
    </row>
    <row r="381" spans="13:16" x14ac:dyDescent="0.3">
      <c r="M381" s="28">
        <v>380</v>
      </c>
      <c r="N381" s="21"/>
      <c r="O381" s="27"/>
      <c r="P381" s="27"/>
    </row>
    <row r="382" spans="13:16" x14ac:dyDescent="0.3">
      <c r="M382" s="28">
        <v>381</v>
      </c>
      <c r="N382" s="21"/>
      <c r="O382" s="27"/>
      <c r="P382" s="27"/>
    </row>
    <row r="383" spans="13:16" x14ac:dyDescent="0.3">
      <c r="M383" s="28">
        <v>382</v>
      </c>
      <c r="N383" s="21"/>
      <c r="O383" s="27"/>
      <c r="P383" s="27"/>
    </row>
    <row r="384" spans="13:16" x14ac:dyDescent="0.3">
      <c r="M384" s="28">
        <v>383</v>
      </c>
      <c r="N384" s="21"/>
      <c r="O384" s="27"/>
      <c r="P384" s="27"/>
    </row>
    <row r="385" spans="13:16" x14ac:dyDescent="0.3">
      <c r="M385" s="28">
        <v>384</v>
      </c>
      <c r="N385" s="21"/>
      <c r="O385" s="27"/>
      <c r="P385" s="27"/>
    </row>
    <row r="386" spans="13:16" x14ac:dyDescent="0.3">
      <c r="M386" s="28">
        <v>385</v>
      </c>
      <c r="N386" s="21"/>
      <c r="O386" s="27"/>
      <c r="P386" s="27"/>
    </row>
    <row r="387" spans="13:16" x14ac:dyDescent="0.3">
      <c r="M387" s="28">
        <v>386</v>
      </c>
      <c r="N387" s="21"/>
      <c r="O387" s="27"/>
      <c r="P387" s="27"/>
    </row>
    <row r="388" spans="13:16" x14ac:dyDescent="0.3">
      <c r="M388" s="28">
        <v>387</v>
      </c>
      <c r="N388" s="21"/>
      <c r="O388" s="27"/>
      <c r="P388" s="27"/>
    </row>
    <row r="389" spans="13:16" x14ac:dyDescent="0.3">
      <c r="M389" s="28">
        <v>388</v>
      </c>
      <c r="N389" s="21"/>
      <c r="O389" s="27"/>
      <c r="P389" s="27"/>
    </row>
    <row r="390" spans="13:16" x14ac:dyDescent="0.3">
      <c r="M390" s="28">
        <v>389</v>
      </c>
      <c r="N390" s="21"/>
      <c r="O390" s="27"/>
      <c r="P390" s="27"/>
    </row>
    <row r="391" spans="13:16" x14ac:dyDescent="0.3">
      <c r="M391" s="28">
        <v>390</v>
      </c>
      <c r="N391" s="21"/>
      <c r="O391" s="27"/>
      <c r="P391" s="27"/>
    </row>
    <row r="392" spans="13:16" x14ac:dyDescent="0.3">
      <c r="M392" s="28">
        <v>391</v>
      </c>
      <c r="N392" s="21"/>
      <c r="O392" s="27"/>
      <c r="P392" s="27"/>
    </row>
    <row r="393" spans="13:16" x14ac:dyDescent="0.3">
      <c r="M393" s="28">
        <v>392</v>
      </c>
      <c r="N393" s="21"/>
      <c r="O393" s="27"/>
      <c r="P393" s="27"/>
    </row>
    <row r="394" spans="13:16" x14ac:dyDescent="0.3">
      <c r="M394" s="28">
        <v>393</v>
      </c>
      <c r="N394" s="21"/>
      <c r="O394" s="27"/>
      <c r="P394" s="27"/>
    </row>
    <row r="395" spans="13:16" x14ac:dyDescent="0.3">
      <c r="M395" s="28">
        <v>394</v>
      </c>
      <c r="N395" s="21"/>
      <c r="O395" s="27"/>
      <c r="P395" s="27"/>
    </row>
    <row r="396" spans="13:16" x14ac:dyDescent="0.3">
      <c r="M396" s="28">
        <v>395</v>
      </c>
      <c r="N396" s="21"/>
      <c r="O396" s="27"/>
      <c r="P396" s="27"/>
    </row>
    <row r="397" spans="13:16" x14ac:dyDescent="0.3">
      <c r="M397" s="28">
        <v>396</v>
      </c>
      <c r="N397" s="21"/>
      <c r="O397" s="27"/>
      <c r="P397" s="27"/>
    </row>
    <row r="398" spans="13:16" x14ac:dyDescent="0.3">
      <c r="M398" s="28">
        <v>397</v>
      </c>
      <c r="N398" s="21"/>
      <c r="O398" s="27"/>
      <c r="P398" s="27"/>
    </row>
    <row r="399" spans="13:16" x14ac:dyDescent="0.3">
      <c r="M399" s="28">
        <v>398</v>
      </c>
      <c r="N399" s="21"/>
      <c r="O399" s="27"/>
      <c r="P399" s="27"/>
    </row>
    <row r="400" spans="13:16" x14ac:dyDescent="0.3">
      <c r="M400" s="28">
        <v>399</v>
      </c>
      <c r="N400" s="21"/>
      <c r="O400" s="27"/>
      <c r="P400" s="27"/>
    </row>
    <row r="401" spans="13:16" x14ac:dyDescent="0.3">
      <c r="M401" s="28">
        <v>400</v>
      </c>
      <c r="N401" s="21"/>
      <c r="O401" s="27"/>
      <c r="P401" s="27"/>
    </row>
  </sheetData>
  <sortState ref="M2:P193">
    <sortCondition ref="M2"/>
  </sortState>
  <mergeCells count="1">
    <mergeCell ref="M1:P1"/>
  </mergeCells>
  <conditionalFormatting sqref="B24">
    <cfRule type="expression" dxfId="3" priority="4">
      <formula>MOD(ROW(),2)</formula>
    </cfRule>
  </conditionalFormatting>
  <conditionalFormatting sqref="K2:K182">
    <cfRule type="duplicateValues" dxfId="2"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Inscriptions"/>
  <dimension ref="A1:R401"/>
  <sheetViews>
    <sheetView topLeftCell="F26" zoomScale="130" zoomScaleNormal="130" workbookViewId="0">
      <selection activeCell="R2" sqref="R2"/>
    </sheetView>
  </sheetViews>
  <sheetFormatPr baseColWidth="10" defaultColWidth="11.44140625" defaultRowHeight="15.6" x14ac:dyDescent="0.3"/>
  <cols>
    <col min="1" max="1" width="12.44140625" style="25" customWidth="1"/>
    <col min="2" max="2" width="13.88671875" style="25" customWidth="1"/>
    <col min="3" max="3" width="3.6640625" style="2" bestFit="1" customWidth="1"/>
    <col min="4" max="6" width="3.88671875" style="25" bestFit="1" customWidth="1"/>
    <col min="7" max="7" width="5.5546875" style="30" customWidth="1"/>
    <col min="8" max="10" width="11.44140625" style="11"/>
    <col min="11" max="11" width="21.6640625" style="11" customWidth="1"/>
    <col min="12" max="12" width="3.6640625" style="11" customWidth="1"/>
    <col min="13" max="13" width="7" style="11" customWidth="1"/>
    <col min="14" max="16" width="25.6640625" style="11" customWidth="1"/>
    <col min="17" max="17" width="6.6640625" style="11" customWidth="1"/>
    <col min="18" max="16384" width="11.44140625" style="11"/>
  </cols>
  <sheetData>
    <row r="1" spans="1:18" ht="44.4" thickBot="1" x14ac:dyDescent="0.35">
      <c r="A1" s="34" t="s">
        <v>0</v>
      </c>
      <c r="B1" s="34" t="s">
        <v>1</v>
      </c>
      <c r="C1" s="38" t="s">
        <v>13</v>
      </c>
      <c r="D1" s="31" t="s">
        <v>12</v>
      </c>
      <c r="E1" s="32" t="s">
        <v>11</v>
      </c>
      <c r="F1" s="43" t="s">
        <v>10</v>
      </c>
      <c r="G1" s="46" t="s">
        <v>195</v>
      </c>
      <c r="H1" s="47" t="s">
        <v>62</v>
      </c>
      <c r="I1" s="47" t="s">
        <v>13</v>
      </c>
      <c r="J1" s="48" t="s">
        <v>63</v>
      </c>
      <c r="K1" s="53"/>
      <c r="L1" s="53">
        <v>12</v>
      </c>
      <c r="M1" s="127" t="s">
        <v>274</v>
      </c>
      <c r="N1" s="128"/>
      <c r="O1" s="128"/>
      <c r="P1" s="129"/>
      <c r="Q1" s="11" t="s">
        <v>659</v>
      </c>
    </row>
    <row r="2" spans="1:18" ht="16.2" thickBot="1" x14ac:dyDescent="0.35">
      <c r="A2" s="14"/>
      <c r="B2" s="14" t="s">
        <v>129</v>
      </c>
      <c r="C2" s="12" t="s">
        <v>15</v>
      </c>
      <c r="D2" s="2"/>
      <c r="E2" s="2"/>
      <c r="F2" s="12" t="s">
        <v>16</v>
      </c>
      <c r="G2" s="30" t="s">
        <v>198</v>
      </c>
      <c r="H2" s="44">
        <f>CEILING(J2/2,1)-1</f>
        <v>13</v>
      </c>
      <c r="I2" s="45" t="s">
        <v>15</v>
      </c>
      <c r="J2" s="45">
        <f>SUMPRODUCT((C:C="H")*1)</f>
        <v>27</v>
      </c>
      <c r="K2" s="53" t="str">
        <f t="shared" ref="K2:K66" si="0">A2&amp;B2</f>
        <v>Armand</v>
      </c>
      <c r="M2" s="28">
        <v>1</v>
      </c>
      <c r="N2" s="21" t="s">
        <v>834</v>
      </c>
      <c r="O2" s="21" t="s">
        <v>825</v>
      </c>
      <c r="P2" s="59"/>
      <c r="Q2" s="60"/>
      <c r="R2" s="61" t="s">
        <v>660</v>
      </c>
    </row>
    <row r="3" spans="1:18" x14ac:dyDescent="0.3">
      <c r="A3" s="62" t="s">
        <v>128</v>
      </c>
      <c r="B3" s="62" t="s">
        <v>685</v>
      </c>
      <c r="C3" s="12" t="s">
        <v>15</v>
      </c>
      <c r="G3" s="30" t="s">
        <v>200</v>
      </c>
      <c r="H3" s="11" t="s">
        <v>16</v>
      </c>
      <c r="I3" s="20" t="s">
        <v>18</v>
      </c>
      <c r="J3" s="20"/>
      <c r="K3" s="53" t="str">
        <f t="shared" si="0"/>
        <v>ANDREArmand-Pic</v>
      </c>
      <c r="M3" s="28">
        <v>2</v>
      </c>
      <c r="N3" s="21" t="s">
        <v>844</v>
      </c>
      <c r="O3" s="21" t="s">
        <v>859</v>
      </c>
      <c r="P3" s="27"/>
    </row>
    <row r="4" spans="1:18" x14ac:dyDescent="0.3">
      <c r="A4" s="62" t="s">
        <v>271</v>
      </c>
      <c r="B4" s="62" t="s">
        <v>272</v>
      </c>
      <c r="C4" s="12" t="s">
        <v>15</v>
      </c>
      <c r="G4" s="30" t="s">
        <v>201</v>
      </c>
      <c r="I4" s="53"/>
      <c r="J4" s="53"/>
      <c r="K4" s="53" t="str">
        <f t="shared" si="0"/>
        <v>ATLONIAProgrammeur</v>
      </c>
      <c r="M4" s="28">
        <v>3</v>
      </c>
      <c r="N4" s="21" t="s">
        <v>812</v>
      </c>
      <c r="O4" s="21" t="s">
        <v>819</v>
      </c>
      <c r="P4" s="27"/>
    </row>
    <row r="5" spans="1:18" x14ac:dyDescent="0.3">
      <c r="A5" s="14" t="s">
        <v>22</v>
      </c>
      <c r="B5" s="13" t="s">
        <v>52</v>
      </c>
      <c r="C5" s="12" t="s">
        <v>15</v>
      </c>
      <c r="D5" s="12" t="s">
        <v>16</v>
      </c>
      <c r="E5" s="12"/>
      <c r="F5" s="12" t="s">
        <v>16</v>
      </c>
      <c r="G5" s="29" t="s">
        <v>203</v>
      </c>
      <c r="H5" s="44"/>
      <c r="I5" s="53"/>
      <c r="J5" s="53"/>
      <c r="K5" s="53" t="str">
        <f t="shared" si="0"/>
        <v>BERNARDLucas</v>
      </c>
      <c r="M5" s="28">
        <v>4</v>
      </c>
      <c r="N5" s="21" t="s">
        <v>836</v>
      </c>
      <c r="O5" s="21" t="s">
        <v>833</v>
      </c>
      <c r="P5" s="27"/>
    </row>
    <row r="6" spans="1:18" x14ac:dyDescent="0.3">
      <c r="A6" s="14" t="s">
        <v>22</v>
      </c>
      <c r="B6" s="62" t="s">
        <v>711</v>
      </c>
      <c r="C6" s="12" t="s">
        <v>15</v>
      </c>
      <c r="D6" s="12" t="s">
        <v>16</v>
      </c>
      <c r="E6" s="12"/>
      <c r="F6" s="12" t="s">
        <v>16</v>
      </c>
      <c r="G6" s="30" t="s">
        <v>205</v>
      </c>
      <c r="H6" s="53"/>
      <c r="I6" s="53"/>
      <c r="J6" s="53"/>
      <c r="K6" s="53" t="str">
        <f t="shared" si="0"/>
        <v>BERNARDLucas-Luc</v>
      </c>
      <c r="M6" s="28">
        <v>5</v>
      </c>
      <c r="N6" s="21" t="s">
        <v>810</v>
      </c>
      <c r="O6" s="21" t="s">
        <v>841</v>
      </c>
      <c r="P6" s="27"/>
    </row>
    <row r="7" spans="1:18" x14ac:dyDescent="0.3">
      <c r="A7" s="14" t="s">
        <v>102</v>
      </c>
      <c r="B7" s="13" t="s">
        <v>103</v>
      </c>
      <c r="C7" s="12" t="s">
        <v>18</v>
      </c>
      <c r="D7" s="12" t="s">
        <v>16</v>
      </c>
      <c r="E7" s="12" t="s">
        <v>16</v>
      </c>
      <c r="F7" s="12"/>
      <c r="G7" s="30" t="s">
        <v>197</v>
      </c>
      <c r="H7" s="53"/>
      <c r="I7" s="53"/>
      <c r="J7" s="53"/>
      <c r="K7" s="53" t="str">
        <f t="shared" si="0"/>
        <v>BERTRANDAlexandra</v>
      </c>
      <c r="M7" s="28">
        <v>6</v>
      </c>
      <c r="N7" s="21" t="s">
        <v>816</v>
      </c>
      <c r="O7" s="21" t="s">
        <v>845</v>
      </c>
      <c r="P7" s="27"/>
    </row>
    <row r="8" spans="1:18" x14ac:dyDescent="0.3">
      <c r="A8" s="62" t="s">
        <v>102</v>
      </c>
      <c r="B8" s="62" t="s">
        <v>695</v>
      </c>
      <c r="C8" s="12" t="s">
        <v>18</v>
      </c>
      <c r="D8" s="25" t="s">
        <v>16</v>
      </c>
      <c r="E8" s="25" t="s">
        <v>16</v>
      </c>
      <c r="G8" s="30" t="s">
        <v>199</v>
      </c>
      <c r="K8" s="53" t="str">
        <f t="shared" si="0"/>
        <v>BERTRANDAlexandra-Mousse</v>
      </c>
      <c r="M8" s="28">
        <v>7</v>
      </c>
      <c r="N8" s="21" t="s">
        <v>854</v>
      </c>
      <c r="O8" s="21" t="s">
        <v>847</v>
      </c>
      <c r="P8" s="27"/>
    </row>
    <row r="9" spans="1:18" x14ac:dyDescent="0.3">
      <c r="A9" s="14" t="s">
        <v>132</v>
      </c>
      <c r="B9" s="14" t="s">
        <v>696</v>
      </c>
      <c r="C9" s="12" t="s">
        <v>15</v>
      </c>
      <c r="D9" s="12"/>
      <c r="E9" s="12"/>
      <c r="F9" s="12"/>
      <c r="G9" s="30" t="s">
        <v>206</v>
      </c>
      <c r="H9" s="53"/>
      <c r="K9" s="53" t="str">
        <f t="shared" si="0"/>
        <v>BLANCDavid-LeBorgne</v>
      </c>
      <c r="M9" s="28">
        <v>8</v>
      </c>
      <c r="N9" s="21" t="s">
        <v>850</v>
      </c>
      <c r="O9" s="21" t="s">
        <v>849</v>
      </c>
      <c r="P9" s="27"/>
    </row>
    <row r="10" spans="1:18" x14ac:dyDescent="0.3">
      <c r="A10" s="62" t="s">
        <v>132</v>
      </c>
      <c r="B10" s="62" t="s">
        <v>133</v>
      </c>
      <c r="C10" s="12" t="s">
        <v>15</v>
      </c>
      <c r="G10" s="30" t="s">
        <v>207</v>
      </c>
      <c r="K10" s="53" t="str">
        <f t="shared" si="0"/>
        <v>BLANCDavid</v>
      </c>
      <c r="M10" s="28">
        <v>9</v>
      </c>
      <c r="N10" s="21" t="s">
        <v>858</v>
      </c>
      <c r="O10" s="21" t="s">
        <v>827</v>
      </c>
      <c r="P10" s="27"/>
    </row>
    <row r="11" spans="1:18" x14ac:dyDescent="0.3">
      <c r="A11" s="14" t="s">
        <v>110</v>
      </c>
      <c r="B11" s="13" t="s">
        <v>697</v>
      </c>
      <c r="C11" s="12" t="s">
        <v>15</v>
      </c>
      <c r="D11" s="12" t="s">
        <v>16</v>
      </c>
      <c r="E11" s="12" t="s">
        <v>16</v>
      </c>
      <c r="F11" s="12"/>
      <c r="G11" s="30" t="s">
        <v>208</v>
      </c>
      <c r="H11" s="53"/>
      <c r="K11" s="53" t="str">
        <f t="shared" si="0"/>
        <v>BONNETMaxime-Mec</v>
      </c>
      <c r="M11" s="28">
        <v>10</v>
      </c>
      <c r="N11" s="21" t="s">
        <v>856</v>
      </c>
      <c r="O11" s="21" t="s">
        <v>857</v>
      </c>
      <c r="P11" s="27"/>
    </row>
    <row r="12" spans="1:18" x14ac:dyDescent="0.3">
      <c r="A12" s="62" t="s">
        <v>110</v>
      </c>
      <c r="B12" s="62" t="s">
        <v>111</v>
      </c>
      <c r="C12" s="12" t="s">
        <v>15</v>
      </c>
      <c r="D12" s="25" t="s">
        <v>16</v>
      </c>
      <c r="E12" s="25" t="s">
        <v>16</v>
      </c>
      <c r="G12" s="30" t="s">
        <v>212</v>
      </c>
      <c r="K12" s="53" t="str">
        <f t="shared" si="0"/>
        <v>BONNETMaxime</v>
      </c>
      <c r="M12" s="28">
        <v>11</v>
      </c>
      <c r="N12" s="21" t="s">
        <v>848</v>
      </c>
      <c r="O12" s="21" t="s">
        <v>855</v>
      </c>
      <c r="P12" s="27"/>
    </row>
    <row r="13" spans="1:18" x14ac:dyDescent="0.3">
      <c r="A13" s="14" t="s">
        <v>136</v>
      </c>
      <c r="B13" s="14" t="s">
        <v>698</v>
      </c>
      <c r="C13" s="12" t="s">
        <v>15</v>
      </c>
      <c r="D13" s="12" t="s">
        <v>16</v>
      </c>
      <c r="E13" s="12" t="s">
        <v>16</v>
      </c>
      <c r="F13" s="12" t="s">
        <v>16</v>
      </c>
      <c r="G13" s="30" t="s">
        <v>215</v>
      </c>
      <c r="K13" s="53" t="str">
        <f t="shared" si="0"/>
        <v>BOYERMarcel-Elect</v>
      </c>
      <c r="M13" s="28">
        <v>12</v>
      </c>
      <c r="N13" s="21" t="s">
        <v>832</v>
      </c>
      <c r="O13" s="21" t="s">
        <v>831</v>
      </c>
      <c r="P13" s="27"/>
    </row>
    <row r="14" spans="1:18" x14ac:dyDescent="0.3">
      <c r="A14" s="62" t="s">
        <v>136</v>
      </c>
      <c r="B14" s="62" t="s">
        <v>137</v>
      </c>
      <c r="C14" s="12" t="s">
        <v>15</v>
      </c>
      <c r="D14" s="25" t="s">
        <v>16</v>
      </c>
      <c r="E14" s="25" t="s">
        <v>16</v>
      </c>
      <c r="G14" s="30" t="s">
        <v>217</v>
      </c>
      <c r="H14" s="11" t="s">
        <v>16</v>
      </c>
      <c r="K14" s="53" t="str">
        <f t="shared" si="0"/>
        <v>BOYERMarcel</v>
      </c>
      <c r="M14" s="28">
        <v>13</v>
      </c>
      <c r="N14" s="21" t="s">
        <v>828</v>
      </c>
      <c r="O14" s="21" t="s">
        <v>821</v>
      </c>
      <c r="P14" s="27"/>
    </row>
    <row r="15" spans="1:18" x14ac:dyDescent="0.3">
      <c r="A15" s="14" t="s">
        <v>140</v>
      </c>
      <c r="B15" s="14" t="s">
        <v>699</v>
      </c>
      <c r="C15" s="12" t="s">
        <v>15</v>
      </c>
      <c r="D15" s="12" t="s">
        <v>16</v>
      </c>
      <c r="E15" s="12"/>
      <c r="F15" s="12" t="s">
        <v>16</v>
      </c>
      <c r="G15" s="30" t="s">
        <v>218</v>
      </c>
      <c r="K15" s="53" t="str">
        <f t="shared" si="0"/>
        <v>CHEVALIERRobert-Blanc</v>
      </c>
      <c r="M15" s="28">
        <v>14</v>
      </c>
      <c r="N15" s="21" t="s">
        <v>830</v>
      </c>
      <c r="O15" s="21" t="s">
        <v>815</v>
      </c>
      <c r="P15" s="27"/>
    </row>
    <row r="16" spans="1:18" x14ac:dyDescent="0.3">
      <c r="A16" s="62" t="s">
        <v>140</v>
      </c>
      <c r="B16" s="62" t="s">
        <v>141</v>
      </c>
      <c r="C16" s="12" t="s">
        <v>15</v>
      </c>
      <c r="D16" s="25" t="s">
        <v>16</v>
      </c>
      <c r="G16" s="30" t="s">
        <v>219</v>
      </c>
      <c r="H16" s="11" t="s">
        <v>16</v>
      </c>
      <c r="K16" s="53" t="str">
        <f t="shared" si="0"/>
        <v>CHEVALIERRobert</v>
      </c>
      <c r="M16" s="28">
        <v>15</v>
      </c>
      <c r="N16" s="21" t="s">
        <v>818</v>
      </c>
      <c r="O16" s="21" t="s">
        <v>853</v>
      </c>
      <c r="P16" s="27"/>
    </row>
    <row r="17" spans="1:16" x14ac:dyDescent="0.3">
      <c r="A17" s="62" t="s">
        <v>633</v>
      </c>
      <c r="B17" s="62" t="s">
        <v>634</v>
      </c>
      <c r="C17" s="12" t="s">
        <v>18</v>
      </c>
      <c r="G17" s="30" t="s">
        <v>202</v>
      </c>
      <c r="K17" s="53" t="str">
        <f t="shared" si="0"/>
        <v>COCOChanel</v>
      </c>
      <c r="M17" s="28">
        <v>16</v>
      </c>
      <c r="N17" s="21" t="s">
        <v>822</v>
      </c>
      <c r="O17" s="21" t="s">
        <v>843</v>
      </c>
      <c r="P17" s="27"/>
    </row>
    <row r="18" spans="1:16" x14ac:dyDescent="0.3">
      <c r="A18" s="14" t="s">
        <v>100</v>
      </c>
      <c r="B18" s="13" t="s">
        <v>101</v>
      </c>
      <c r="C18" s="12" t="s">
        <v>18</v>
      </c>
      <c r="D18" s="12" t="s">
        <v>16</v>
      </c>
      <c r="E18" s="12" t="s">
        <v>16</v>
      </c>
      <c r="F18" s="12"/>
      <c r="G18" s="30" t="s">
        <v>204</v>
      </c>
      <c r="K18" s="53" t="str">
        <f t="shared" si="0"/>
        <v>DAVIDHenriette</v>
      </c>
      <c r="M18" s="28">
        <v>17</v>
      </c>
      <c r="N18" s="21" t="s">
        <v>842</v>
      </c>
      <c r="O18" s="21" t="s">
        <v>839</v>
      </c>
      <c r="P18" s="27"/>
    </row>
    <row r="19" spans="1:16" x14ac:dyDescent="0.3">
      <c r="A19" s="14" t="s">
        <v>88</v>
      </c>
      <c r="B19" s="13" t="s">
        <v>89</v>
      </c>
      <c r="C19" s="12" t="s">
        <v>18</v>
      </c>
      <c r="D19" s="12"/>
      <c r="E19" s="12" t="s">
        <v>16</v>
      </c>
      <c r="F19" s="12" t="s">
        <v>16</v>
      </c>
      <c r="G19" s="29" t="s">
        <v>209</v>
      </c>
      <c r="K19" s="53" t="str">
        <f t="shared" si="0"/>
        <v>DUBOISHelene</v>
      </c>
      <c r="M19" s="28">
        <v>18</v>
      </c>
      <c r="N19" s="21" t="s">
        <v>838</v>
      </c>
      <c r="O19" s="21" t="s">
        <v>851</v>
      </c>
      <c r="P19" s="27"/>
    </row>
    <row r="20" spans="1:16" x14ac:dyDescent="0.3">
      <c r="A20" s="14" t="s">
        <v>112</v>
      </c>
      <c r="B20" s="13" t="s">
        <v>700</v>
      </c>
      <c r="C20" s="12" t="s">
        <v>18</v>
      </c>
      <c r="D20" s="12" t="s">
        <v>16</v>
      </c>
      <c r="E20" s="12" t="s">
        <v>16</v>
      </c>
      <c r="F20" s="12"/>
      <c r="G20" s="30" t="s">
        <v>210</v>
      </c>
      <c r="K20" s="53" t="str">
        <f t="shared" si="0"/>
        <v>DUPONTKevina-Tousse</v>
      </c>
      <c r="M20" s="28">
        <v>19</v>
      </c>
      <c r="N20" s="21" t="s">
        <v>860</v>
      </c>
      <c r="O20" s="21" t="s">
        <v>817</v>
      </c>
      <c r="P20" s="27"/>
    </row>
    <row r="21" spans="1:16" x14ac:dyDescent="0.3">
      <c r="A21" s="62" t="s">
        <v>112</v>
      </c>
      <c r="B21" s="62" t="s">
        <v>113</v>
      </c>
      <c r="C21" s="12" t="s">
        <v>18</v>
      </c>
      <c r="D21" s="25" t="s">
        <v>16</v>
      </c>
      <c r="E21" s="25" t="s">
        <v>16</v>
      </c>
      <c r="G21" s="30" t="s">
        <v>211</v>
      </c>
      <c r="K21" s="53" t="str">
        <f t="shared" si="0"/>
        <v>DUPONTKevina</v>
      </c>
      <c r="M21" s="28">
        <v>20</v>
      </c>
      <c r="N21" s="21" t="s">
        <v>824</v>
      </c>
      <c r="O21" s="21" t="s">
        <v>829</v>
      </c>
      <c r="P21" s="27"/>
    </row>
    <row r="22" spans="1:16" x14ac:dyDescent="0.3">
      <c r="A22" s="14" t="s">
        <v>86</v>
      </c>
      <c r="B22" s="13" t="s">
        <v>701</v>
      </c>
      <c r="C22" s="12" t="s">
        <v>15</v>
      </c>
      <c r="D22" s="12" t="s">
        <v>16</v>
      </c>
      <c r="E22" s="12" t="s">
        <v>16</v>
      </c>
      <c r="F22" s="12"/>
      <c r="G22" s="29" t="s">
        <v>220</v>
      </c>
      <c r="K22" s="53" t="str">
        <f t="shared" si="0"/>
        <v>DURANDSayan-Non</v>
      </c>
      <c r="M22" s="28">
        <v>21</v>
      </c>
      <c r="N22" s="21" t="s">
        <v>840</v>
      </c>
      <c r="O22" s="21" t="s">
        <v>823</v>
      </c>
      <c r="P22" s="27"/>
    </row>
    <row r="23" spans="1:16" x14ac:dyDescent="0.3">
      <c r="A23" s="62" t="s">
        <v>86</v>
      </c>
      <c r="B23" s="62" t="s">
        <v>87</v>
      </c>
      <c r="C23" s="12" t="s">
        <v>15</v>
      </c>
      <c r="D23" s="25" t="s">
        <v>16</v>
      </c>
      <c r="E23" s="25" t="s">
        <v>16</v>
      </c>
      <c r="G23" s="30" t="s">
        <v>221</v>
      </c>
      <c r="K23" s="53" t="str">
        <f t="shared" si="0"/>
        <v>DURANDSayan</v>
      </c>
      <c r="M23" s="28">
        <v>22</v>
      </c>
      <c r="N23" s="21" t="s">
        <v>852</v>
      </c>
      <c r="O23" s="21" t="s">
        <v>835</v>
      </c>
      <c r="P23" s="27"/>
    </row>
    <row r="24" spans="1:16" x14ac:dyDescent="0.3">
      <c r="A24" s="14" t="s">
        <v>126</v>
      </c>
      <c r="B24" s="14" t="s">
        <v>702</v>
      </c>
      <c r="C24" s="12" t="s">
        <v>15</v>
      </c>
      <c r="D24" s="12"/>
      <c r="E24" s="12" t="s">
        <v>16</v>
      </c>
      <c r="F24" s="12" t="s">
        <v>16</v>
      </c>
      <c r="G24" s="30" t="s">
        <v>223</v>
      </c>
      <c r="K24" s="53" t="str">
        <f t="shared" si="0"/>
        <v>FAUREJoel-LaLune</v>
      </c>
      <c r="M24" s="28">
        <v>23</v>
      </c>
      <c r="N24" s="21" t="s">
        <v>826</v>
      </c>
      <c r="O24" s="21" t="s">
        <v>837</v>
      </c>
      <c r="P24" s="27"/>
    </row>
    <row r="25" spans="1:16" x14ac:dyDescent="0.3">
      <c r="A25" s="62" t="s">
        <v>126</v>
      </c>
      <c r="B25" s="62" t="s">
        <v>127</v>
      </c>
      <c r="C25" s="12" t="s">
        <v>15</v>
      </c>
      <c r="E25" s="25" t="s">
        <v>16</v>
      </c>
      <c r="G25" s="30" t="s">
        <v>224</v>
      </c>
      <c r="H25" s="11" t="s">
        <v>16</v>
      </c>
      <c r="K25" s="53" t="str">
        <f t="shared" si="0"/>
        <v>FAUREJoel</v>
      </c>
      <c r="M25" s="28">
        <v>24</v>
      </c>
      <c r="N25" s="21" t="s">
        <v>814</v>
      </c>
      <c r="O25" s="21" t="s">
        <v>861</v>
      </c>
      <c r="P25" s="27"/>
    </row>
    <row r="26" spans="1:16" x14ac:dyDescent="0.3">
      <c r="A26" s="14" t="s">
        <v>116</v>
      </c>
      <c r="B26" s="13" t="s">
        <v>703</v>
      </c>
      <c r="C26" s="12" t="s">
        <v>15</v>
      </c>
      <c r="D26" s="12" t="s">
        <v>16</v>
      </c>
      <c r="E26" s="12"/>
      <c r="F26" s="12" t="s">
        <v>16</v>
      </c>
      <c r="G26" s="30" t="s">
        <v>226</v>
      </c>
      <c r="K26" s="53" t="str">
        <f t="shared" si="0"/>
        <v>FONTAINESamuel-Kik</v>
      </c>
      <c r="M26" s="28">
        <v>25</v>
      </c>
      <c r="N26" s="21" t="s">
        <v>846</v>
      </c>
      <c r="O26" s="21" t="s">
        <v>813</v>
      </c>
      <c r="P26" s="27"/>
    </row>
    <row r="27" spans="1:16" x14ac:dyDescent="0.3">
      <c r="A27" s="62" t="s">
        <v>116</v>
      </c>
      <c r="B27" s="62" t="s">
        <v>117</v>
      </c>
      <c r="C27" s="12" t="s">
        <v>15</v>
      </c>
      <c r="D27" s="25" t="s">
        <v>16</v>
      </c>
      <c r="G27" s="30" t="s">
        <v>228</v>
      </c>
      <c r="H27" s="11" t="s">
        <v>16</v>
      </c>
      <c r="K27" s="53" t="str">
        <f t="shared" si="0"/>
        <v>FONTAINESamuel</v>
      </c>
      <c r="M27" s="28">
        <v>26</v>
      </c>
      <c r="N27" s="21" t="s">
        <v>820</v>
      </c>
      <c r="O27" s="21" t="s">
        <v>811</v>
      </c>
      <c r="P27" s="27"/>
    </row>
    <row r="28" spans="1:16" x14ac:dyDescent="0.3">
      <c r="A28" s="14" t="s">
        <v>106</v>
      </c>
      <c r="B28" s="13" t="s">
        <v>704</v>
      </c>
      <c r="C28" s="12" t="s">
        <v>18</v>
      </c>
      <c r="D28" s="12"/>
      <c r="E28" s="12" t="s">
        <v>16</v>
      </c>
      <c r="F28" s="12" t="s">
        <v>16</v>
      </c>
      <c r="G28" s="30" t="s">
        <v>213</v>
      </c>
      <c r="K28" s="53" t="str">
        <f t="shared" si="0"/>
        <v>FOURNIERSofia-Loren</v>
      </c>
      <c r="M28" s="28">
        <v>27</v>
      </c>
      <c r="N28" s="21"/>
      <c r="O28" s="21"/>
      <c r="P28" s="27"/>
    </row>
    <row r="29" spans="1:16" x14ac:dyDescent="0.3">
      <c r="A29" s="62" t="s">
        <v>106</v>
      </c>
      <c r="B29" s="62" t="s">
        <v>107</v>
      </c>
      <c r="C29" s="12" t="s">
        <v>18</v>
      </c>
      <c r="E29" s="25" t="s">
        <v>16</v>
      </c>
      <c r="G29" s="30" t="s">
        <v>214</v>
      </c>
      <c r="H29" s="11" t="s">
        <v>16</v>
      </c>
      <c r="K29" s="53" t="str">
        <f t="shared" si="0"/>
        <v>FOURNIERSofia</v>
      </c>
      <c r="M29" s="28">
        <v>28</v>
      </c>
      <c r="N29" s="21"/>
      <c r="O29" s="21"/>
      <c r="P29" s="27"/>
    </row>
    <row r="30" spans="1:16" x14ac:dyDescent="0.3">
      <c r="A30" s="14" t="s">
        <v>142</v>
      </c>
      <c r="B30" s="14" t="s">
        <v>705</v>
      </c>
      <c r="C30" s="12" t="s">
        <v>15</v>
      </c>
      <c r="D30" s="12" t="s">
        <v>16</v>
      </c>
      <c r="E30" s="12" t="s">
        <v>16</v>
      </c>
      <c r="F30" s="12"/>
      <c r="G30" s="30" t="s">
        <v>230</v>
      </c>
      <c r="K30" s="53" t="str">
        <f t="shared" si="0"/>
        <v>FRANCOISJean-Marc-DesPoints</v>
      </c>
      <c r="M30" s="28">
        <v>29</v>
      </c>
      <c r="N30" s="21"/>
      <c r="O30" s="21"/>
      <c r="P30" s="27"/>
    </row>
    <row r="31" spans="1:16" x14ac:dyDescent="0.3">
      <c r="A31" s="62" t="s">
        <v>142</v>
      </c>
      <c r="B31" s="62" t="s">
        <v>143</v>
      </c>
      <c r="C31" s="12" t="s">
        <v>15</v>
      </c>
      <c r="D31" s="25" t="s">
        <v>16</v>
      </c>
      <c r="E31" s="25" t="s">
        <v>16</v>
      </c>
      <c r="G31" s="30" t="s">
        <v>231</v>
      </c>
      <c r="K31" s="53" t="str">
        <f t="shared" si="0"/>
        <v>FRANCOISJean-Marc</v>
      </c>
      <c r="M31" s="28">
        <v>30</v>
      </c>
      <c r="N31" s="21"/>
      <c r="O31" s="21"/>
      <c r="P31" s="27"/>
    </row>
    <row r="32" spans="1:16" x14ac:dyDescent="0.3">
      <c r="A32" s="14" t="s">
        <v>138</v>
      </c>
      <c r="B32" s="14" t="s">
        <v>706</v>
      </c>
      <c r="C32" s="12" t="s">
        <v>18</v>
      </c>
      <c r="D32" s="12"/>
      <c r="E32" s="12" t="s">
        <v>16</v>
      </c>
      <c r="F32" s="12" t="s">
        <v>16</v>
      </c>
      <c r="G32" s="30" t="s">
        <v>216</v>
      </c>
      <c r="K32" s="53" t="str">
        <f t="shared" si="0"/>
        <v>GARNIERClaudine-Cloclo</v>
      </c>
      <c r="M32" s="28">
        <v>31</v>
      </c>
      <c r="N32" s="21"/>
      <c r="O32" s="21"/>
      <c r="P32" s="27"/>
    </row>
    <row r="33" spans="1:16" x14ac:dyDescent="0.3">
      <c r="A33" s="62" t="s">
        <v>138</v>
      </c>
      <c r="B33" s="62" t="s">
        <v>139</v>
      </c>
      <c r="C33" s="12" t="s">
        <v>18</v>
      </c>
      <c r="E33" s="25" t="s">
        <v>16</v>
      </c>
      <c r="G33" s="30" t="s">
        <v>222</v>
      </c>
      <c r="H33" s="11" t="s">
        <v>16</v>
      </c>
      <c r="K33" s="53" t="str">
        <f t="shared" si="0"/>
        <v>GARNIERClaudine</v>
      </c>
      <c r="M33" s="28">
        <v>32</v>
      </c>
      <c r="N33" s="21"/>
      <c r="O33" s="21"/>
      <c r="P33" s="27"/>
    </row>
    <row r="34" spans="1:16" x14ac:dyDescent="0.3">
      <c r="A34" s="14" t="s">
        <v>188</v>
      </c>
      <c r="B34" s="14" t="s">
        <v>708</v>
      </c>
      <c r="C34" s="12" t="s">
        <v>15</v>
      </c>
      <c r="D34" s="12" t="s">
        <v>16</v>
      </c>
      <c r="E34" s="12" t="s">
        <v>16</v>
      </c>
      <c r="F34" s="12"/>
      <c r="G34" s="30" t="s">
        <v>232</v>
      </c>
      <c r="K34" s="53" t="str">
        <f t="shared" si="0"/>
        <v>GAUTHIERNicolas-André</v>
      </c>
      <c r="M34" s="28">
        <v>33</v>
      </c>
      <c r="N34" s="21"/>
      <c r="O34" s="21"/>
      <c r="P34" s="27"/>
    </row>
    <row r="35" spans="1:16" x14ac:dyDescent="0.3">
      <c r="A35" s="62" t="s">
        <v>188</v>
      </c>
      <c r="B35" s="62" t="s">
        <v>189</v>
      </c>
      <c r="C35" s="12" t="s">
        <v>15</v>
      </c>
      <c r="D35" s="25" t="s">
        <v>16</v>
      </c>
      <c r="E35" s="25" t="s">
        <v>16</v>
      </c>
      <c r="G35" s="30" t="s">
        <v>233</v>
      </c>
      <c r="K35" s="53" t="str">
        <f t="shared" si="0"/>
        <v>GAUTHIERNicolas</v>
      </c>
      <c r="M35" s="28">
        <v>34</v>
      </c>
      <c r="N35" s="21"/>
      <c r="O35" s="21"/>
      <c r="P35" s="27"/>
    </row>
    <row r="36" spans="1:16" x14ac:dyDescent="0.3">
      <c r="A36" s="14" t="s">
        <v>108</v>
      </c>
      <c r="B36" s="13" t="s">
        <v>707</v>
      </c>
      <c r="C36" s="12" t="s">
        <v>18</v>
      </c>
      <c r="D36" s="12"/>
      <c r="E36" s="12" t="s">
        <v>16</v>
      </c>
      <c r="F36" s="12" t="s">
        <v>16</v>
      </c>
      <c r="G36" s="30" t="s">
        <v>225</v>
      </c>
      <c r="K36" s="53" t="str">
        <f t="shared" si="0"/>
        <v>GIRARDAlix-Alix</v>
      </c>
      <c r="M36" s="28">
        <v>35</v>
      </c>
      <c r="N36" s="21"/>
      <c r="O36" s="21"/>
      <c r="P36" s="27"/>
    </row>
    <row r="37" spans="1:16" x14ac:dyDescent="0.3">
      <c r="A37" s="62" t="s">
        <v>108</v>
      </c>
      <c r="B37" s="62" t="s">
        <v>109</v>
      </c>
      <c r="C37" s="12" t="s">
        <v>18</v>
      </c>
      <c r="E37" s="25" t="s">
        <v>16</v>
      </c>
      <c r="G37" s="30" t="s">
        <v>227</v>
      </c>
      <c r="H37" s="11" t="s">
        <v>16</v>
      </c>
      <c r="K37" s="53" t="str">
        <f t="shared" si="0"/>
        <v>GIRARDAlix</v>
      </c>
      <c r="M37" s="28">
        <v>36</v>
      </c>
      <c r="N37" s="21"/>
      <c r="O37" s="21"/>
      <c r="P37" s="27"/>
    </row>
    <row r="38" spans="1:16" x14ac:dyDescent="0.3">
      <c r="A38" s="62" t="s">
        <v>425</v>
      </c>
      <c r="B38" s="62" t="s">
        <v>485</v>
      </c>
      <c r="C38" s="12" t="s">
        <v>18</v>
      </c>
      <c r="G38" s="30" t="s">
        <v>229</v>
      </c>
      <c r="K38" s="53" t="str">
        <f t="shared" si="0"/>
        <v>Gringette_1Huguette_1</v>
      </c>
      <c r="M38" s="28">
        <v>37</v>
      </c>
      <c r="N38" s="21"/>
      <c r="O38" s="21"/>
      <c r="P38" s="27"/>
    </row>
    <row r="39" spans="1:16" x14ac:dyDescent="0.3">
      <c r="A39" s="62" t="s">
        <v>434</v>
      </c>
      <c r="B39" s="62" t="s">
        <v>494</v>
      </c>
      <c r="C39" s="12" t="s">
        <v>18</v>
      </c>
      <c r="G39" s="30" t="s">
        <v>234</v>
      </c>
      <c r="K39" s="53" t="str">
        <f t="shared" si="0"/>
        <v>Gringette_10Huguette_10</v>
      </c>
      <c r="M39" s="28">
        <v>38</v>
      </c>
      <c r="N39" s="21"/>
      <c r="O39" s="21"/>
      <c r="P39" s="27"/>
    </row>
    <row r="40" spans="1:16" x14ac:dyDescent="0.3">
      <c r="A40" s="62" t="s">
        <v>435</v>
      </c>
      <c r="B40" s="62" t="s">
        <v>495</v>
      </c>
      <c r="C40" s="12" t="s">
        <v>18</v>
      </c>
      <c r="G40" s="30" t="s">
        <v>237</v>
      </c>
      <c r="K40" s="53" t="str">
        <f t="shared" si="0"/>
        <v>Gringette_11Huguette_11</v>
      </c>
      <c r="M40" s="28">
        <v>39</v>
      </c>
      <c r="N40" s="21"/>
      <c r="O40" s="21"/>
      <c r="P40" s="27"/>
    </row>
    <row r="41" spans="1:16" x14ac:dyDescent="0.3">
      <c r="A41" s="62" t="s">
        <v>436</v>
      </c>
      <c r="B41" s="62" t="s">
        <v>496</v>
      </c>
      <c r="C41" s="12" t="s">
        <v>18</v>
      </c>
      <c r="G41" s="30" t="s">
        <v>245</v>
      </c>
      <c r="K41" s="53" t="str">
        <f t="shared" si="0"/>
        <v>Gringette_12Huguette_12</v>
      </c>
      <c r="M41" s="28">
        <v>40</v>
      </c>
      <c r="N41" s="21"/>
      <c r="O41" s="21"/>
      <c r="P41" s="27"/>
    </row>
    <row r="42" spans="1:16" x14ac:dyDescent="0.3">
      <c r="A42" s="62" t="s">
        <v>437</v>
      </c>
      <c r="B42" s="62" t="s">
        <v>497</v>
      </c>
      <c r="C42" s="12" t="s">
        <v>18</v>
      </c>
      <c r="G42" s="30" t="s">
        <v>259</v>
      </c>
      <c r="K42" s="53" t="str">
        <f t="shared" si="0"/>
        <v>Gringette_13Huguette_13</v>
      </c>
      <c r="M42" s="28">
        <v>41</v>
      </c>
      <c r="N42" s="21"/>
      <c r="O42" s="21"/>
      <c r="P42" s="27"/>
    </row>
    <row r="43" spans="1:16" x14ac:dyDescent="0.3">
      <c r="A43" s="62" t="s">
        <v>438</v>
      </c>
      <c r="B43" s="62" t="s">
        <v>498</v>
      </c>
      <c r="C43" s="12" t="s">
        <v>18</v>
      </c>
      <c r="G43" s="30" t="s">
        <v>270</v>
      </c>
      <c r="K43" s="53" t="str">
        <f t="shared" si="0"/>
        <v>Gringette_14Huguette_14</v>
      </c>
      <c r="M43" s="28">
        <v>42</v>
      </c>
      <c r="N43" s="21"/>
      <c r="O43" s="21"/>
      <c r="P43" s="27"/>
    </row>
    <row r="44" spans="1:16" x14ac:dyDescent="0.3">
      <c r="A44" s="62" t="s">
        <v>439</v>
      </c>
      <c r="B44" s="62" t="s">
        <v>499</v>
      </c>
      <c r="C44" s="12" t="s">
        <v>18</v>
      </c>
      <c r="G44" s="30" t="s">
        <v>545</v>
      </c>
      <c r="K44" s="53" t="str">
        <f t="shared" si="0"/>
        <v>Gringette_15Huguette_15</v>
      </c>
      <c r="M44" s="28">
        <v>43</v>
      </c>
      <c r="N44" s="21"/>
      <c r="O44" s="21"/>
      <c r="P44" s="27"/>
    </row>
    <row r="45" spans="1:16" x14ac:dyDescent="0.3">
      <c r="A45" s="62" t="s">
        <v>440</v>
      </c>
      <c r="B45" s="62" t="s">
        <v>500</v>
      </c>
      <c r="C45" s="12" t="s">
        <v>18</v>
      </c>
      <c r="G45" s="30" t="s">
        <v>546</v>
      </c>
      <c r="K45" s="53" t="str">
        <f t="shared" si="0"/>
        <v>Gringette_16Huguette_16</v>
      </c>
      <c r="M45" s="28">
        <v>44</v>
      </c>
      <c r="N45" s="21"/>
      <c r="O45" s="21"/>
      <c r="P45" s="27"/>
    </row>
    <row r="46" spans="1:16" x14ac:dyDescent="0.3">
      <c r="A46" s="62" t="s">
        <v>441</v>
      </c>
      <c r="B46" s="62" t="s">
        <v>501</v>
      </c>
      <c r="C46" s="12" t="s">
        <v>18</v>
      </c>
      <c r="G46" s="30" t="s">
        <v>547</v>
      </c>
      <c r="K46" s="53" t="str">
        <f t="shared" si="0"/>
        <v>Gringette_17Huguette_17</v>
      </c>
      <c r="M46" s="28">
        <v>45</v>
      </c>
      <c r="N46" s="21"/>
      <c r="O46" s="21"/>
      <c r="P46" s="27"/>
    </row>
    <row r="47" spans="1:16" x14ac:dyDescent="0.3">
      <c r="A47" s="62" t="s">
        <v>442</v>
      </c>
      <c r="B47" s="62" t="s">
        <v>502</v>
      </c>
      <c r="C47" s="12" t="s">
        <v>18</v>
      </c>
      <c r="G47" s="30" t="s">
        <v>548</v>
      </c>
      <c r="K47" s="53" t="str">
        <f t="shared" si="0"/>
        <v>Gringette_18Huguette_18</v>
      </c>
      <c r="M47" s="28">
        <v>46</v>
      </c>
      <c r="N47" s="21"/>
      <c r="O47" s="21"/>
      <c r="P47" s="27"/>
    </row>
    <row r="48" spans="1:16" x14ac:dyDescent="0.3">
      <c r="A48" s="62" t="s">
        <v>443</v>
      </c>
      <c r="B48" s="62" t="s">
        <v>503</v>
      </c>
      <c r="C48" s="12" t="s">
        <v>18</v>
      </c>
      <c r="G48" s="30" t="s">
        <v>549</v>
      </c>
      <c r="K48" s="53" t="str">
        <f t="shared" si="0"/>
        <v>Gringette_19Huguette_19</v>
      </c>
      <c r="M48" s="28">
        <v>47</v>
      </c>
      <c r="N48" s="21"/>
      <c r="O48" s="21"/>
      <c r="P48" s="27"/>
    </row>
    <row r="49" spans="1:16" x14ac:dyDescent="0.3">
      <c r="A49" s="62" t="s">
        <v>426</v>
      </c>
      <c r="B49" s="62" t="s">
        <v>486</v>
      </c>
      <c r="C49" s="12" t="s">
        <v>18</v>
      </c>
      <c r="G49" s="30" t="s">
        <v>550</v>
      </c>
      <c r="K49" s="53" t="str">
        <f t="shared" si="0"/>
        <v>Gringette_2Huguette_2</v>
      </c>
      <c r="M49" s="28">
        <v>48</v>
      </c>
      <c r="N49" s="21"/>
      <c r="O49" s="21"/>
      <c r="P49" s="27"/>
    </row>
    <row r="50" spans="1:16" x14ac:dyDescent="0.3">
      <c r="A50" s="62" t="s">
        <v>444</v>
      </c>
      <c r="B50" s="62" t="s">
        <v>504</v>
      </c>
      <c r="C50" s="12" t="s">
        <v>18</v>
      </c>
      <c r="G50" s="30" t="s">
        <v>551</v>
      </c>
      <c r="K50" s="53" t="str">
        <f t="shared" si="0"/>
        <v>Gringette_20Huguette_20</v>
      </c>
      <c r="M50" s="28">
        <v>49</v>
      </c>
      <c r="N50" s="21"/>
      <c r="O50" s="21"/>
      <c r="P50" s="27"/>
    </row>
    <row r="51" spans="1:16" x14ac:dyDescent="0.3">
      <c r="A51" s="62" t="s">
        <v>445</v>
      </c>
      <c r="B51" s="62" t="s">
        <v>505</v>
      </c>
      <c r="C51" s="12" t="s">
        <v>18</v>
      </c>
      <c r="G51" s="30" t="s">
        <v>552</v>
      </c>
      <c r="K51" s="53" t="str">
        <f t="shared" si="0"/>
        <v>Gringette_21Huguette_21</v>
      </c>
      <c r="M51" s="28">
        <v>50</v>
      </c>
      <c r="N51" s="21"/>
      <c r="O51" s="21"/>
      <c r="P51" s="27"/>
    </row>
    <row r="52" spans="1:16" x14ac:dyDescent="0.3">
      <c r="A52" s="62" t="s">
        <v>446</v>
      </c>
      <c r="B52" s="62" t="s">
        <v>506</v>
      </c>
      <c r="C52" s="12" t="s">
        <v>18</v>
      </c>
      <c r="G52" s="30" t="s">
        <v>553</v>
      </c>
      <c r="K52" s="53" t="str">
        <f t="shared" si="0"/>
        <v>Gringette_22Huguette_22</v>
      </c>
      <c r="M52" s="28">
        <v>51</v>
      </c>
      <c r="N52" s="21"/>
      <c r="O52" s="21"/>
      <c r="P52" s="27"/>
    </row>
    <row r="53" spans="1:16" x14ac:dyDescent="0.3">
      <c r="A53" s="62" t="s">
        <v>447</v>
      </c>
      <c r="B53" s="62" t="s">
        <v>507</v>
      </c>
      <c r="C53" s="12" t="s">
        <v>18</v>
      </c>
      <c r="G53" s="30" t="s">
        <v>554</v>
      </c>
      <c r="K53" s="53" t="str">
        <f t="shared" si="0"/>
        <v>Gringette_23Huguette_23</v>
      </c>
      <c r="M53" s="28">
        <v>52</v>
      </c>
      <c r="N53" s="65"/>
      <c r="O53" s="21"/>
      <c r="P53" s="27"/>
    </row>
    <row r="54" spans="1:16" x14ac:dyDescent="0.3">
      <c r="A54" s="62" t="s">
        <v>448</v>
      </c>
      <c r="B54" s="62" t="s">
        <v>508</v>
      </c>
      <c r="C54" s="12" t="s">
        <v>18</v>
      </c>
      <c r="G54" s="30" t="s">
        <v>555</v>
      </c>
      <c r="K54" s="53" t="str">
        <f t="shared" si="0"/>
        <v>Gringette_24Huguette_24</v>
      </c>
      <c r="M54" s="28">
        <v>53</v>
      </c>
      <c r="N54" s="21"/>
      <c r="O54" s="21"/>
      <c r="P54" s="27"/>
    </row>
    <row r="55" spans="1:16" x14ac:dyDescent="0.3">
      <c r="A55" s="62" t="s">
        <v>449</v>
      </c>
      <c r="B55" s="62" t="s">
        <v>509</v>
      </c>
      <c r="C55" s="12" t="s">
        <v>18</v>
      </c>
      <c r="G55" s="30" t="s">
        <v>556</v>
      </c>
      <c r="K55" s="53" t="str">
        <f t="shared" si="0"/>
        <v>Gringette_25Huguette_25</v>
      </c>
      <c r="M55" s="28">
        <v>54</v>
      </c>
      <c r="N55" s="21"/>
      <c r="O55" s="21"/>
      <c r="P55" s="27"/>
    </row>
    <row r="56" spans="1:16" x14ac:dyDescent="0.3">
      <c r="A56" s="62" t="s">
        <v>450</v>
      </c>
      <c r="B56" s="62" t="s">
        <v>510</v>
      </c>
      <c r="C56" s="12" t="s">
        <v>18</v>
      </c>
      <c r="G56" s="30" t="s">
        <v>557</v>
      </c>
      <c r="K56" s="53" t="str">
        <f t="shared" si="0"/>
        <v>Gringette_26Huguette_26</v>
      </c>
      <c r="M56" s="28">
        <v>55</v>
      </c>
      <c r="N56" s="21"/>
      <c r="O56" s="21"/>
      <c r="P56" s="27"/>
    </row>
    <row r="57" spans="1:16" x14ac:dyDescent="0.3">
      <c r="A57" s="62" t="s">
        <v>451</v>
      </c>
      <c r="B57" s="62" t="s">
        <v>511</v>
      </c>
      <c r="C57" s="12" t="s">
        <v>18</v>
      </c>
      <c r="G57" s="30" t="s">
        <v>558</v>
      </c>
      <c r="K57" s="53" t="str">
        <f t="shared" si="0"/>
        <v>Gringette_27Huguette_27</v>
      </c>
      <c r="M57" s="28">
        <v>56</v>
      </c>
      <c r="N57" s="65"/>
      <c r="O57" s="21"/>
      <c r="P57" s="27"/>
    </row>
    <row r="58" spans="1:16" x14ac:dyDescent="0.3">
      <c r="A58" s="62" t="s">
        <v>452</v>
      </c>
      <c r="B58" s="62" t="s">
        <v>512</v>
      </c>
      <c r="C58" s="12" t="s">
        <v>18</v>
      </c>
      <c r="G58" s="30" t="s">
        <v>559</v>
      </c>
      <c r="K58" s="53" t="str">
        <f t="shared" si="0"/>
        <v>Gringette_28Huguette_28</v>
      </c>
      <c r="M58" s="28">
        <v>57</v>
      </c>
      <c r="N58" s="21"/>
      <c r="O58" s="65"/>
      <c r="P58" s="27"/>
    </row>
    <row r="59" spans="1:16" x14ac:dyDescent="0.3">
      <c r="A59" s="62" t="s">
        <v>453</v>
      </c>
      <c r="B59" s="62" t="s">
        <v>513</v>
      </c>
      <c r="C59" s="12" t="s">
        <v>18</v>
      </c>
      <c r="G59" s="30" t="s">
        <v>560</v>
      </c>
      <c r="K59" s="53" t="str">
        <f t="shared" si="0"/>
        <v>Gringette_29Huguette_29</v>
      </c>
      <c r="M59" s="28">
        <v>58</v>
      </c>
      <c r="N59" s="21"/>
      <c r="O59" s="65"/>
      <c r="P59" s="27"/>
    </row>
    <row r="60" spans="1:16" x14ac:dyDescent="0.3">
      <c r="A60" s="62" t="s">
        <v>427</v>
      </c>
      <c r="B60" s="62" t="s">
        <v>487</v>
      </c>
      <c r="C60" s="12" t="s">
        <v>18</v>
      </c>
      <c r="G60" s="30" t="s">
        <v>561</v>
      </c>
      <c r="K60" s="53" t="str">
        <f t="shared" si="0"/>
        <v>Gringette_3Huguette_3</v>
      </c>
      <c r="M60" s="28">
        <v>59</v>
      </c>
      <c r="N60" s="21"/>
      <c r="O60" s="21"/>
      <c r="P60" s="27"/>
    </row>
    <row r="61" spans="1:16" x14ac:dyDescent="0.3">
      <c r="A61" s="62" t="s">
        <v>454</v>
      </c>
      <c r="B61" s="62" t="s">
        <v>514</v>
      </c>
      <c r="C61" s="12" t="s">
        <v>18</v>
      </c>
      <c r="G61" s="30" t="s">
        <v>562</v>
      </c>
      <c r="K61" s="53" t="str">
        <f t="shared" si="0"/>
        <v>Gringette_30Huguette_30</v>
      </c>
      <c r="M61" s="28">
        <v>60</v>
      </c>
      <c r="N61" s="21"/>
      <c r="O61" s="21"/>
      <c r="P61" s="27"/>
    </row>
    <row r="62" spans="1:16" x14ac:dyDescent="0.3">
      <c r="A62" s="62" t="s">
        <v>455</v>
      </c>
      <c r="B62" s="62" t="s">
        <v>515</v>
      </c>
      <c r="C62" s="12" t="s">
        <v>18</v>
      </c>
      <c r="G62" s="30" t="s">
        <v>563</v>
      </c>
      <c r="K62" s="53" t="str">
        <f t="shared" si="0"/>
        <v>Gringette_31Huguette_31</v>
      </c>
      <c r="M62" s="28">
        <v>61</v>
      </c>
      <c r="N62" s="21"/>
      <c r="O62" s="21"/>
      <c r="P62" s="27"/>
    </row>
    <row r="63" spans="1:16" x14ac:dyDescent="0.3">
      <c r="A63" s="62" t="s">
        <v>456</v>
      </c>
      <c r="B63" s="62" t="s">
        <v>516</v>
      </c>
      <c r="C63" s="12" t="s">
        <v>18</v>
      </c>
      <c r="G63" s="30" t="s">
        <v>564</v>
      </c>
      <c r="K63" s="53" t="str">
        <f t="shared" si="0"/>
        <v>Gringette_32Huguette_32</v>
      </c>
      <c r="M63" s="28">
        <v>62</v>
      </c>
      <c r="N63" s="65"/>
      <c r="O63" s="21"/>
      <c r="P63" s="27"/>
    </row>
    <row r="64" spans="1:16" x14ac:dyDescent="0.3">
      <c r="A64" s="62" t="s">
        <v>457</v>
      </c>
      <c r="B64" s="62" t="s">
        <v>517</v>
      </c>
      <c r="C64" s="12" t="s">
        <v>18</v>
      </c>
      <c r="G64" s="30" t="s">
        <v>565</v>
      </c>
      <c r="K64" s="53" t="str">
        <f t="shared" si="0"/>
        <v>Gringette_33Huguette_33</v>
      </c>
      <c r="M64" s="28">
        <v>63</v>
      </c>
      <c r="N64" s="21"/>
      <c r="O64" s="65"/>
      <c r="P64" s="27"/>
    </row>
    <row r="65" spans="1:16" x14ac:dyDescent="0.3">
      <c r="A65" s="62" t="s">
        <v>458</v>
      </c>
      <c r="B65" s="62" t="s">
        <v>518</v>
      </c>
      <c r="C65" s="12" t="s">
        <v>18</v>
      </c>
      <c r="G65" s="30" t="s">
        <v>566</v>
      </c>
      <c r="K65" s="53" t="str">
        <f t="shared" si="0"/>
        <v>Gringette_34Huguette_34</v>
      </c>
      <c r="M65" s="28">
        <v>64</v>
      </c>
      <c r="N65" s="21"/>
      <c r="O65" s="21"/>
      <c r="P65" s="27"/>
    </row>
    <row r="66" spans="1:16" x14ac:dyDescent="0.3">
      <c r="A66" s="62" t="s">
        <v>459</v>
      </c>
      <c r="B66" s="62" t="s">
        <v>519</v>
      </c>
      <c r="C66" s="12" t="s">
        <v>18</v>
      </c>
      <c r="G66" s="30" t="s">
        <v>567</v>
      </c>
      <c r="K66" s="53" t="str">
        <f t="shared" si="0"/>
        <v>Gringette_35Huguette_35</v>
      </c>
      <c r="M66" s="28">
        <v>65</v>
      </c>
      <c r="N66" s="21"/>
      <c r="O66" s="21"/>
      <c r="P66" s="27"/>
    </row>
    <row r="67" spans="1:16" x14ac:dyDescent="0.3">
      <c r="A67" s="62" t="s">
        <v>460</v>
      </c>
      <c r="B67" s="62" t="s">
        <v>520</v>
      </c>
      <c r="C67" s="12" t="s">
        <v>18</v>
      </c>
      <c r="G67" s="30" t="s">
        <v>568</v>
      </c>
      <c r="K67" s="53" t="str">
        <f t="shared" ref="K67:K130" si="1">A67&amp;B67</f>
        <v>Gringette_36Huguette_36</v>
      </c>
      <c r="M67" s="28">
        <v>66</v>
      </c>
      <c r="N67" s="21"/>
      <c r="O67" s="21"/>
      <c r="P67" s="27"/>
    </row>
    <row r="68" spans="1:16" x14ac:dyDescent="0.3">
      <c r="A68" s="62" t="s">
        <v>461</v>
      </c>
      <c r="B68" s="62" t="s">
        <v>521</v>
      </c>
      <c r="C68" s="12" t="s">
        <v>18</v>
      </c>
      <c r="G68" s="30" t="s">
        <v>569</v>
      </c>
      <c r="K68" s="53" t="str">
        <f t="shared" si="1"/>
        <v>Gringette_37Huguette_37</v>
      </c>
      <c r="M68" s="28">
        <v>67</v>
      </c>
      <c r="N68" s="65"/>
      <c r="O68" s="21"/>
      <c r="P68" s="27"/>
    </row>
    <row r="69" spans="1:16" x14ac:dyDescent="0.3">
      <c r="A69" s="62" t="s">
        <v>462</v>
      </c>
      <c r="B69" s="62" t="s">
        <v>522</v>
      </c>
      <c r="C69" s="12" t="s">
        <v>18</v>
      </c>
      <c r="G69" s="30" t="s">
        <v>570</v>
      </c>
      <c r="K69" s="53" t="str">
        <f t="shared" si="1"/>
        <v>Gringette_38Huguette_38</v>
      </c>
      <c r="M69" s="28">
        <v>68</v>
      </c>
      <c r="N69" s="21"/>
      <c r="O69" s="66"/>
      <c r="P69" s="27"/>
    </row>
    <row r="70" spans="1:16" x14ac:dyDescent="0.3">
      <c r="A70" s="62" t="s">
        <v>463</v>
      </c>
      <c r="B70" s="62" t="s">
        <v>523</v>
      </c>
      <c r="C70" s="12" t="s">
        <v>18</v>
      </c>
      <c r="G70" s="30" t="s">
        <v>571</v>
      </c>
      <c r="K70" s="53" t="str">
        <f t="shared" si="1"/>
        <v>Gringette_39Huguette_39</v>
      </c>
      <c r="M70" s="28">
        <v>69</v>
      </c>
      <c r="N70" s="21"/>
      <c r="O70" s="66"/>
      <c r="P70" s="27"/>
    </row>
    <row r="71" spans="1:16" x14ac:dyDescent="0.3">
      <c r="A71" s="62" t="s">
        <v>428</v>
      </c>
      <c r="B71" s="62" t="s">
        <v>488</v>
      </c>
      <c r="C71" s="12" t="s">
        <v>18</v>
      </c>
      <c r="G71" s="30" t="s">
        <v>572</v>
      </c>
      <c r="K71" s="53" t="str">
        <f t="shared" si="1"/>
        <v>Gringette_4Huguette_4</v>
      </c>
      <c r="M71" s="28">
        <v>70</v>
      </c>
      <c r="N71" s="21"/>
      <c r="O71" s="66"/>
      <c r="P71" s="27"/>
    </row>
    <row r="72" spans="1:16" x14ac:dyDescent="0.3">
      <c r="A72" s="62" t="s">
        <v>464</v>
      </c>
      <c r="B72" s="62" t="s">
        <v>524</v>
      </c>
      <c r="C72" s="12" t="s">
        <v>18</v>
      </c>
      <c r="G72" s="30" t="s">
        <v>573</v>
      </c>
      <c r="K72" s="53" t="str">
        <f t="shared" si="1"/>
        <v>Gringette_40Huguette_40</v>
      </c>
      <c r="M72" s="28">
        <v>71</v>
      </c>
      <c r="N72" s="21"/>
      <c r="O72" s="66"/>
      <c r="P72" s="27"/>
    </row>
    <row r="73" spans="1:16" x14ac:dyDescent="0.3">
      <c r="A73" s="62" t="s">
        <v>465</v>
      </c>
      <c r="B73" s="62" t="s">
        <v>525</v>
      </c>
      <c r="C73" s="12" t="s">
        <v>18</v>
      </c>
      <c r="G73" s="30" t="s">
        <v>574</v>
      </c>
      <c r="K73" s="53" t="str">
        <f t="shared" si="1"/>
        <v>Gringette_41Huguette_41</v>
      </c>
      <c r="M73" s="28">
        <v>72</v>
      </c>
      <c r="N73" s="21"/>
      <c r="O73" s="66"/>
      <c r="P73" s="27"/>
    </row>
    <row r="74" spans="1:16" x14ac:dyDescent="0.3">
      <c r="A74" s="62" t="s">
        <v>466</v>
      </c>
      <c r="B74" s="62" t="s">
        <v>526</v>
      </c>
      <c r="C74" s="12" t="s">
        <v>18</v>
      </c>
      <c r="G74" s="30" t="s">
        <v>575</v>
      </c>
      <c r="K74" s="53" t="str">
        <f t="shared" si="1"/>
        <v>Gringette_42Huguette_42</v>
      </c>
      <c r="M74" s="28">
        <v>73</v>
      </c>
      <c r="N74" s="65"/>
      <c r="O74" s="66"/>
      <c r="P74" s="27"/>
    </row>
    <row r="75" spans="1:16" x14ac:dyDescent="0.3">
      <c r="A75" s="62" t="s">
        <v>467</v>
      </c>
      <c r="B75" s="62" t="s">
        <v>527</v>
      </c>
      <c r="C75" s="12" t="s">
        <v>18</v>
      </c>
      <c r="G75" s="30" t="s">
        <v>576</v>
      </c>
      <c r="K75" s="53" t="str">
        <f t="shared" si="1"/>
        <v>Gringette_43Huguette_43</v>
      </c>
      <c r="M75" s="28">
        <v>74</v>
      </c>
      <c r="N75" s="21"/>
      <c r="O75" s="27"/>
      <c r="P75" s="27"/>
    </row>
    <row r="76" spans="1:16" x14ac:dyDescent="0.3">
      <c r="A76" s="62" t="s">
        <v>468</v>
      </c>
      <c r="B76" s="62" t="s">
        <v>528</v>
      </c>
      <c r="C76" s="12" t="s">
        <v>18</v>
      </c>
      <c r="G76" s="30" t="s">
        <v>577</v>
      </c>
      <c r="K76" s="53" t="str">
        <f t="shared" si="1"/>
        <v>Gringette_44Huguette_44</v>
      </c>
      <c r="M76" s="28">
        <v>75</v>
      </c>
      <c r="N76" s="21"/>
      <c r="O76" s="66"/>
      <c r="P76" s="27"/>
    </row>
    <row r="77" spans="1:16" x14ac:dyDescent="0.3">
      <c r="A77" s="62" t="s">
        <v>469</v>
      </c>
      <c r="B77" s="62" t="s">
        <v>529</v>
      </c>
      <c r="C77" s="12" t="s">
        <v>18</v>
      </c>
      <c r="G77" s="30" t="s">
        <v>578</v>
      </c>
      <c r="K77" s="53" t="str">
        <f t="shared" si="1"/>
        <v>Gringette_45Huguette_45</v>
      </c>
      <c r="M77" s="28">
        <v>76</v>
      </c>
      <c r="N77" s="21"/>
      <c r="O77" s="66"/>
      <c r="P77" s="27"/>
    </row>
    <row r="78" spans="1:16" x14ac:dyDescent="0.3">
      <c r="A78" s="62" t="s">
        <v>470</v>
      </c>
      <c r="B78" s="62" t="s">
        <v>530</v>
      </c>
      <c r="C78" s="12" t="s">
        <v>18</v>
      </c>
      <c r="G78" s="30" t="s">
        <v>579</v>
      </c>
      <c r="K78" s="53" t="str">
        <f t="shared" si="1"/>
        <v>Gringette_46Huguette_46</v>
      </c>
      <c r="M78" s="28">
        <v>77</v>
      </c>
      <c r="N78" s="65"/>
      <c r="O78" s="66"/>
      <c r="P78" s="27"/>
    </row>
    <row r="79" spans="1:16" x14ac:dyDescent="0.3">
      <c r="A79" s="62" t="s">
        <v>471</v>
      </c>
      <c r="B79" s="62" t="s">
        <v>531</v>
      </c>
      <c r="C79" s="12" t="s">
        <v>18</v>
      </c>
      <c r="G79" s="30" t="s">
        <v>580</v>
      </c>
      <c r="K79" s="53" t="str">
        <f t="shared" si="1"/>
        <v>Gringette_47Huguette_47</v>
      </c>
      <c r="M79" s="28">
        <v>78</v>
      </c>
      <c r="N79" s="21"/>
      <c r="O79" s="66"/>
      <c r="P79" s="27"/>
    </row>
    <row r="80" spans="1:16" x14ac:dyDescent="0.3">
      <c r="A80" s="62" t="s">
        <v>472</v>
      </c>
      <c r="B80" s="62" t="s">
        <v>532</v>
      </c>
      <c r="C80" s="12" t="s">
        <v>18</v>
      </c>
      <c r="G80" s="30" t="s">
        <v>581</v>
      </c>
      <c r="K80" s="53" t="str">
        <f t="shared" si="1"/>
        <v>Gringette_48Huguette_48</v>
      </c>
      <c r="M80" s="28">
        <v>79</v>
      </c>
      <c r="N80" s="21"/>
      <c r="O80" s="66"/>
      <c r="P80" s="27"/>
    </row>
    <row r="81" spans="1:16" x14ac:dyDescent="0.3">
      <c r="A81" s="62" t="s">
        <v>473</v>
      </c>
      <c r="B81" s="62" t="s">
        <v>533</v>
      </c>
      <c r="C81" s="12" t="s">
        <v>18</v>
      </c>
      <c r="G81" s="30" t="s">
        <v>582</v>
      </c>
      <c r="K81" s="53" t="str">
        <f t="shared" si="1"/>
        <v>Gringette_49Huguette_49</v>
      </c>
      <c r="M81" s="28">
        <v>80</v>
      </c>
      <c r="N81" s="21"/>
      <c r="O81" s="66"/>
      <c r="P81" s="27"/>
    </row>
    <row r="82" spans="1:16" x14ac:dyDescent="0.3">
      <c r="A82" s="62" t="s">
        <v>429</v>
      </c>
      <c r="B82" s="62" t="s">
        <v>489</v>
      </c>
      <c r="C82" s="12" t="s">
        <v>18</v>
      </c>
      <c r="G82" s="30" t="s">
        <v>583</v>
      </c>
      <c r="K82" s="53" t="str">
        <f t="shared" si="1"/>
        <v>Gringette_5Huguette_5</v>
      </c>
      <c r="M82" s="28">
        <v>81</v>
      </c>
      <c r="N82" s="65"/>
      <c r="O82" s="66"/>
      <c r="P82" s="27"/>
    </row>
    <row r="83" spans="1:16" x14ac:dyDescent="0.3">
      <c r="A83" s="62" t="s">
        <v>474</v>
      </c>
      <c r="B83" s="62" t="s">
        <v>534</v>
      </c>
      <c r="C83" s="12" t="s">
        <v>18</v>
      </c>
      <c r="G83" s="30" t="s">
        <v>584</v>
      </c>
      <c r="K83" s="53" t="str">
        <f t="shared" si="1"/>
        <v>Gringette_50Huguette_50</v>
      </c>
      <c r="M83" s="28">
        <v>82</v>
      </c>
      <c r="N83" s="21"/>
      <c r="O83" s="27"/>
      <c r="P83" s="27"/>
    </row>
    <row r="84" spans="1:16" x14ac:dyDescent="0.3">
      <c r="A84" s="62" t="s">
        <v>475</v>
      </c>
      <c r="B84" s="62" t="s">
        <v>535</v>
      </c>
      <c r="C84" s="12" t="s">
        <v>18</v>
      </c>
      <c r="G84" s="30" t="s">
        <v>585</v>
      </c>
      <c r="K84" s="53" t="str">
        <f t="shared" si="1"/>
        <v>Gringette_51Huguette_51</v>
      </c>
      <c r="M84" s="28">
        <v>83</v>
      </c>
      <c r="N84" s="21"/>
      <c r="O84" s="27"/>
      <c r="P84" s="27"/>
    </row>
    <row r="85" spans="1:16" x14ac:dyDescent="0.3">
      <c r="A85" s="62" t="s">
        <v>476</v>
      </c>
      <c r="B85" s="62" t="s">
        <v>536</v>
      </c>
      <c r="C85" s="12" t="s">
        <v>18</v>
      </c>
      <c r="G85" s="30" t="s">
        <v>586</v>
      </c>
      <c r="K85" s="53" t="str">
        <f t="shared" si="1"/>
        <v>Gringette_52Huguette_52</v>
      </c>
      <c r="M85" s="28">
        <v>84</v>
      </c>
      <c r="N85" s="21"/>
      <c r="O85" s="27"/>
      <c r="P85" s="27"/>
    </row>
    <row r="86" spans="1:16" x14ac:dyDescent="0.3">
      <c r="A86" s="62" t="s">
        <v>477</v>
      </c>
      <c r="B86" s="62" t="s">
        <v>537</v>
      </c>
      <c r="C86" s="12" t="s">
        <v>18</v>
      </c>
      <c r="G86" s="30" t="s">
        <v>587</v>
      </c>
      <c r="K86" s="53" t="str">
        <f t="shared" si="1"/>
        <v>Gringette_53Huguette_53</v>
      </c>
      <c r="M86" s="28">
        <v>85</v>
      </c>
      <c r="N86" s="65"/>
      <c r="O86" s="66"/>
      <c r="P86" s="27"/>
    </row>
    <row r="87" spans="1:16" x14ac:dyDescent="0.3">
      <c r="A87" s="62" t="s">
        <v>478</v>
      </c>
      <c r="B87" s="62" t="s">
        <v>538</v>
      </c>
      <c r="C87" s="12" t="s">
        <v>18</v>
      </c>
      <c r="G87" s="30" t="s">
        <v>588</v>
      </c>
      <c r="K87" s="53" t="str">
        <f t="shared" si="1"/>
        <v>Gringette_54Huguette_54</v>
      </c>
      <c r="M87" s="28">
        <v>86</v>
      </c>
      <c r="N87" s="21"/>
      <c r="O87" s="66"/>
      <c r="P87" s="27"/>
    </row>
    <row r="88" spans="1:16" x14ac:dyDescent="0.3">
      <c r="A88" s="62" t="s">
        <v>479</v>
      </c>
      <c r="B88" s="62" t="s">
        <v>539</v>
      </c>
      <c r="C88" s="12" t="s">
        <v>18</v>
      </c>
      <c r="G88" s="30" t="s">
        <v>589</v>
      </c>
      <c r="K88" s="53" t="str">
        <f t="shared" si="1"/>
        <v>Gringette_55Huguette_55</v>
      </c>
      <c r="M88" s="28">
        <v>87</v>
      </c>
      <c r="N88" s="21"/>
      <c r="O88" s="66"/>
      <c r="P88" s="27"/>
    </row>
    <row r="89" spans="1:16" x14ac:dyDescent="0.3">
      <c r="A89" s="62" t="s">
        <v>480</v>
      </c>
      <c r="B89" s="62" t="s">
        <v>540</v>
      </c>
      <c r="C89" s="12" t="s">
        <v>18</v>
      </c>
      <c r="G89" s="30" t="s">
        <v>590</v>
      </c>
      <c r="K89" s="53" t="str">
        <f t="shared" si="1"/>
        <v>Gringette_56Huguette_56</v>
      </c>
      <c r="M89" s="28">
        <v>88</v>
      </c>
      <c r="N89" s="21"/>
      <c r="O89" s="66"/>
      <c r="P89" s="27"/>
    </row>
    <row r="90" spans="1:16" x14ac:dyDescent="0.3">
      <c r="A90" s="62" t="s">
        <v>481</v>
      </c>
      <c r="B90" s="62" t="s">
        <v>541</v>
      </c>
      <c r="C90" s="12" t="s">
        <v>18</v>
      </c>
      <c r="G90" s="30" t="s">
        <v>591</v>
      </c>
      <c r="K90" s="53" t="str">
        <f t="shared" si="1"/>
        <v>Gringette_57Huguette_57</v>
      </c>
      <c r="M90" s="28">
        <v>89</v>
      </c>
      <c r="N90" s="21"/>
      <c r="O90" s="66"/>
      <c r="P90" s="27"/>
    </row>
    <row r="91" spans="1:16" x14ac:dyDescent="0.3">
      <c r="A91" s="62" t="s">
        <v>482</v>
      </c>
      <c r="B91" s="62" t="s">
        <v>542</v>
      </c>
      <c r="C91" s="12" t="s">
        <v>18</v>
      </c>
      <c r="G91" s="30" t="s">
        <v>592</v>
      </c>
      <c r="K91" s="53" t="str">
        <f t="shared" si="1"/>
        <v>Gringette_58Huguette_58</v>
      </c>
      <c r="M91" s="28">
        <v>90</v>
      </c>
      <c r="N91" s="21"/>
      <c r="O91" s="66"/>
      <c r="P91" s="27"/>
    </row>
    <row r="92" spans="1:16" x14ac:dyDescent="0.3">
      <c r="A92" s="62" t="s">
        <v>483</v>
      </c>
      <c r="B92" s="62" t="s">
        <v>543</v>
      </c>
      <c r="C92" s="12" t="s">
        <v>18</v>
      </c>
      <c r="G92" s="30" t="s">
        <v>593</v>
      </c>
      <c r="K92" s="53" t="str">
        <f t="shared" si="1"/>
        <v>Gringette_59Huguette_59</v>
      </c>
      <c r="M92" s="28">
        <v>91</v>
      </c>
      <c r="N92" s="21"/>
      <c r="O92" s="27"/>
      <c r="P92" s="27"/>
    </row>
    <row r="93" spans="1:16" x14ac:dyDescent="0.3">
      <c r="A93" s="62" t="s">
        <v>430</v>
      </c>
      <c r="B93" s="62" t="s">
        <v>490</v>
      </c>
      <c r="C93" s="12" t="s">
        <v>18</v>
      </c>
      <c r="G93" s="30" t="s">
        <v>594</v>
      </c>
      <c r="K93" s="53" t="str">
        <f t="shared" si="1"/>
        <v>Gringette_6Huguette_6</v>
      </c>
      <c r="M93" s="28">
        <v>92</v>
      </c>
      <c r="N93" s="21"/>
      <c r="O93" s="66"/>
      <c r="P93" s="27"/>
    </row>
    <row r="94" spans="1:16" x14ac:dyDescent="0.3">
      <c r="A94" s="62" t="s">
        <v>431</v>
      </c>
      <c r="B94" s="62" t="s">
        <v>491</v>
      </c>
      <c r="C94" s="12" t="s">
        <v>18</v>
      </c>
      <c r="G94" s="30" t="s">
        <v>595</v>
      </c>
      <c r="K94" s="53" t="str">
        <f t="shared" si="1"/>
        <v>Gringette_7Huguette_7</v>
      </c>
      <c r="M94" s="28">
        <v>93</v>
      </c>
      <c r="N94" s="21"/>
      <c r="O94" s="26"/>
      <c r="P94" s="27"/>
    </row>
    <row r="95" spans="1:16" x14ac:dyDescent="0.3">
      <c r="A95" s="62" t="s">
        <v>800</v>
      </c>
      <c r="B95" s="62" t="s">
        <v>801</v>
      </c>
      <c r="C95" s="12" t="s">
        <v>18</v>
      </c>
      <c r="E95" s="25" t="s">
        <v>16</v>
      </c>
      <c r="G95" s="30" t="s">
        <v>596</v>
      </c>
      <c r="K95" s="53" t="str">
        <f t="shared" si="1"/>
        <v>FÈURJp^P^Ju</v>
      </c>
      <c r="M95" s="28">
        <v>94</v>
      </c>
      <c r="N95" s="21"/>
      <c r="O95" s="26"/>
      <c r="P95" s="27"/>
    </row>
    <row r="96" spans="1:16" x14ac:dyDescent="0.3">
      <c r="A96" s="62" t="s">
        <v>802</v>
      </c>
      <c r="B96" s="62" t="s">
        <v>803</v>
      </c>
      <c r="C96" s="12" t="s">
        <v>15</v>
      </c>
      <c r="G96" s="30" t="s">
        <v>240</v>
      </c>
      <c r="H96" s="11" t="s">
        <v>16</v>
      </c>
      <c r="K96" s="53" t="str">
        <f t="shared" si="1"/>
        <v>ÂAAAAAAAAAAaaaaaaaaaa</v>
      </c>
      <c r="M96" s="28">
        <v>95</v>
      </c>
      <c r="N96" s="21"/>
      <c r="O96" s="26"/>
      <c r="P96" s="27"/>
    </row>
    <row r="97" spans="1:16" x14ac:dyDescent="0.3">
      <c r="A97" s="62" t="s">
        <v>61</v>
      </c>
      <c r="B97" s="62" t="s">
        <v>55</v>
      </c>
      <c r="C97" s="12" t="s">
        <v>15</v>
      </c>
      <c r="D97" s="25" t="s">
        <v>16</v>
      </c>
      <c r="E97" s="25" t="s">
        <v>16</v>
      </c>
      <c r="G97" s="30" t="s">
        <v>243</v>
      </c>
      <c r="K97" s="53" t="str">
        <f t="shared" si="1"/>
        <v>ROBERTOBenjamin</v>
      </c>
      <c r="M97" s="28">
        <v>96</v>
      </c>
      <c r="N97" s="21"/>
      <c r="O97" s="59"/>
      <c r="P97" s="27"/>
    </row>
    <row r="98" spans="1:16" x14ac:dyDescent="0.3">
      <c r="A98" s="62" t="s">
        <v>23</v>
      </c>
      <c r="B98" s="62" t="s">
        <v>54</v>
      </c>
      <c r="C98" s="12" t="s">
        <v>18</v>
      </c>
      <c r="D98" s="25" t="s">
        <v>16</v>
      </c>
      <c r="E98" s="25" t="s">
        <v>16</v>
      </c>
      <c r="G98" s="30" t="s">
        <v>597</v>
      </c>
      <c r="H98" s="11" t="s">
        <v>16</v>
      </c>
      <c r="K98" s="53" t="str">
        <f t="shared" si="1"/>
        <v>RICHARDRaphaelle</v>
      </c>
      <c r="M98" s="28">
        <v>97</v>
      </c>
      <c r="N98" s="21"/>
      <c r="O98" s="26"/>
      <c r="P98" s="27"/>
    </row>
    <row r="99" spans="1:16" x14ac:dyDescent="0.3">
      <c r="A99" s="62" t="s">
        <v>88</v>
      </c>
      <c r="B99" s="62" t="s">
        <v>89</v>
      </c>
      <c r="C99" s="12" t="s">
        <v>18</v>
      </c>
      <c r="E99" s="25" t="s">
        <v>16</v>
      </c>
      <c r="G99" s="30" t="s">
        <v>598</v>
      </c>
      <c r="H99" s="11" t="s">
        <v>16</v>
      </c>
      <c r="K99" s="53" t="str">
        <f t="shared" si="1"/>
        <v>DUBOISHelene</v>
      </c>
      <c r="M99" s="28">
        <v>98</v>
      </c>
      <c r="N99" s="21"/>
      <c r="O99" s="59"/>
      <c r="P99" s="27"/>
    </row>
    <row r="100" spans="1:16" x14ac:dyDescent="0.3">
      <c r="A100" s="62" t="s">
        <v>90</v>
      </c>
      <c r="B100" s="62" t="s">
        <v>91</v>
      </c>
      <c r="C100" s="12" t="s">
        <v>15</v>
      </c>
      <c r="D100" s="25" t="s">
        <v>16</v>
      </c>
      <c r="G100" s="30" t="s">
        <v>244</v>
      </c>
      <c r="K100" s="53" t="str">
        <f t="shared" si="1"/>
        <v>MOREAUJulien</v>
      </c>
      <c r="M100" s="28">
        <v>99</v>
      </c>
      <c r="N100" s="21"/>
      <c r="O100" s="26"/>
      <c r="P100" s="27"/>
    </row>
    <row r="101" spans="1:16" x14ac:dyDescent="0.3">
      <c r="A101" s="62" t="s">
        <v>92</v>
      </c>
      <c r="B101" s="62" t="s">
        <v>93</v>
      </c>
      <c r="C101" s="12" t="s">
        <v>15</v>
      </c>
      <c r="D101" s="25" t="s">
        <v>16</v>
      </c>
      <c r="E101" s="25" t="s">
        <v>16</v>
      </c>
      <c r="G101" s="30" t="s">
        <v>246</v>
      </c>
      <c r="K101" s="53" t="str">
        <f t="shared" si="1"/>
        <v>SIMONINathan</v>
      </c>
      <c r="M101" s="28">
        <v>100</v>
      </c>
      <c r="N101" s="21"/>
      <c r="O101" s="26"/>
      <c r="P101" s="27"/>
    </row>
    <row r="102" spans="1:16" x14ac:dyDescent="0.3">
      <c r="A102" s="62"/>
      <c r="B102" s="62"/>
      <c r="C102" s="12"/>
      <c r="K102" s="53" t="str">
        <f t="shared" si="1"/>
        <v/>
      </c>
      <c r="M102" s="28">
        <v>101</v>
      </c>
      <c r="N102" s="21"/>
      <c r="O102" s="26"/>
      <c r="P102" s="27"/>
    </row>
    <row r="103" spans="1:16" x14ac:dyDescent="0.3">
      <c r="A103" s="62"/>
      <c r="B103" s="62"/>
      <c r="C103" s="12"/>
      <c r="K103" s="53" t="str">
        <f t="shared" si="1"/>
        <v/>
      </c>
      <c r="M103" s="28">
        <v>102</v>
      </c>
      <c r="N103" s="21"/>
      <c r="O103" s="59"/>
      <c r="P103" s="27"/>
    </row>
    <row r="104" spans="1:16" x14ac:dyDescent="0.3">
      <c r="A104" s="62"/>
      <c r="B104" s="62"/>
      <c r="C104" s="12"/>
      <c r="K104" s="53" t="str">
        <f t="shared" si="1"/>
        <v/>
      </c>
      <c r="M104" s="28">
        <v>103</v>
      </c>
      <c r="N104" s="21"/>
      <c r="O104" s="26"/>
      <c r="P104" s="27"/>
    </row>
    <row r="105" spans="1:16" x14ac:dyDescent="0.3">
      <c r="A105" s="62"/>
      <c r="B105" s="62"/>
      <c r="C105" s="12"/>
      <c r="K105" s="53" t="str">
        <f t="shared" si="1"/>
        <v/>
      </c>
      <c r="M105" s="28">
        <v>104</v>
      </c>
      <c r="N105" s="65"/>
      <c r="O105" s="26"/>
      <c r="P105" s="27"/>
    </row>
    <row r="106" spans="1:16" x14ac:dyDescent="0.3">
      <c r="A106" s="62"/>
      <c r="B106" s="62"/>
      <c r="C106" s="12"/>
      <c r="K106" s="53" t="str">
        <f t="shared" si="1"/>
        <v/>
      </c>
      <c r="M106" s="28">
        <v>105</v>
      </c>
      <c r="N106" s="21"/>
      <c r="O106" s="26"/>
      <c r="P106" s="27"/>
    </row>
    <row r="107" spans="1:16" x14ac:dyDescent="0.3">
      <c r="A107" s="62"/>
      <c r="B107" s="62"/>
      <c r="C107" s="12"/>
      <c r="K107" s="53" t="str">
        <f t="shared" si="1"/>
        <v/>
      </c>
      <c r="M107" s="28">
        <v>106</v>
      </c>
      <c r="N107" s="21"/>
      <c r="O107" s="26"/>
      <c r="P107" s="27"/>
    </row>
    <row r="108" spans="1:16" x14ac:dyDescent="0.3">
      <c r="A108" s="62"/>
      <c r="B108" s="62"/>
      <c r="C108" s="12"/>
      <c r="K108" s="53" t="str">
        <f t="shared" si="1"/>
        <v/>
      </c>
      <c r="M108" s="28">
        <v>107</v>
      </c>
      <c r="N108" s="21"/>
      <c r="O108" s="26"/>
      <c r="P108" s="27"/>
    </row>
    <row r="109" spans="1:16" x14ac:dyDescent="0.3">
      <c r="A109" s="62"/>
      <c r="B109" s="62"/>
      <c r="C109" s="12"/>
      <c r="K109" s="53" t="str">
        <f t="shared" si="1"/>
        <v/>
      </c>
      <c r="M109" s="28">
        <v>108</v>
      </c>
      <c r="N109" s="21"/>
      <c r="O109" s="26"/>
      <c r="P109" s="27"/>
    </row>
    <row r="110" spans="1:16" x14ac:dyDescent="0.3">
      <c r="A110" s="62"/>
      <c r="B110" s="62"/>
      <c r="C110" s="12"/>
      <c r="K110" s="53" t="str">
        <f t="shared" si="1"/>
        <v/>
      </c>
      <c r="M110" s="28">
        <v>109</v>
      </c>
      <c r="N110" s="21"/>
      <c r="O110" s="26"/>
      <c r="P110" s="27"/>
    </row>
    <row r="111" spans="1:16" x14ac:dyDescent="0.3">
      <c r="A111" s="62"/>
      <c r="B111" s="62"/>
      <c r="C111" s="12"/>
      <c r="K111" s="53" t="str">
        <f t="shared" si="1"/>
        <v/>
      </c>
      <c r="M111" s="28">
        <v>110</v>
      </c>
      <c r="N111" s="21"/>
      <c r="O111" s="26"/>
      <c r="P111" s="27"/>
    </row>
    <row r="112" spans="1:16" x14ac:dyDescent="0.3">
      <c r="A112" s="62"/>
      <c r="B112" s="62"/>
      <c r="C112" s="12"/>
      <c r="K112" s="53" t="str">
        <f t="shared" si="1"/>
        <v/>
      </c>
      <c r="M112" s="28">
        <v>111</v>
      </c>
      <c r="N112" s="21"/>
      <c r="O112" s="26"/>
      <c r="P112" s="27"/>
    </row>
    <row r="113" spans="1:16" x14ac:dyDescent="0.3">
      <c r="A113" s="62"/>
      <c r="B113" s="62"/>
      <c r="C113" s="12"/>
      <c r="K113" s="53" t="str">
        <f t="shared" si="1"/>
        <v/>
      </c>
      <c r="M113" s="28">
        <v>112</v>
      </c>
      <c r="N113" s="21"/>
      <c r="O113" s="59"/>
      <c r="P113" s="27"/>
    </row>
    <row r="114" spans="1:16" x14ac:dyDescent="0.3">
      <c r="A114" s="62"/>
      <c r="B114" s="62"/>
      <c r="C114" s="12"/>
      <c r="K114" s="53" t="str">
        <f t="shared" si="1"/>
        <v/>
      </c>
      <c r="M114" s="28">
        <v>113</v>
      </c>
      <c r="N114" s="21"/>
      <c r="O114" s="26"/>
      <c r="P114" s="27"/>
    </row>
    <row r="115" spans="1:16" x14ac:dyDescent="0.3">
      <c r="A115" s="62"/>
      <c r="B115" s="62"/>
      <c r="C115" s="12"/>
      <c r="K115" s="53" t="str">
        <f t="shared" si="1"/>
        <v/>
      </c>
      <c r="M115" s="28">
        <v>114</v>
      </c>
      <c r="N115" s="21"/>
      <c r="O115" s="26"/>
      <c r="P115" s="27"/>
    </row>
    <row r="116" spans="1:16" x14ac:dyDescent="0.3">
      <c r="A116" s="62"/>
      <c r="B116" s="62"/>
      <c r="C116" s="12"/>
      <c r="K116" s="53" t="str">
        <f t="shared" si="1"/>
        <v/>
      </c>
      <c r="M116" s="28">
        <v>115</v>
      </c>
      <c r="N116" s="21"/>
      <c r="O116" s="26"/>
      <c r="P116" s="27"/>
    </row>
    <row r="117" spans="1:16" x14ac:dyDescent="0.3">
      <c r="A117" s="62"/>
      <c r="B117" s="62"/>
      <c r="C117" s="12"/>
      <c r="K117" s="53" t="str">
        <f t="shared" si="1"/>
        <v/>
      </c>
      <c r="M117" s="28">
        <v>116</v>
      </c>
      <c r="N117" s="21"/>
      <c r="O117" s="26"/>
      <c r="P117" s="27"/>
    </row>
    <row r="118" spans="1:16" x14ac:dyDescent="0.3">
      <c r="A118" s="62"/>
      <c r="B118" s="62"/>
      <c r="C118" s="12"/>
      <c r="K118" s="53" t="str">
        <f t="shared" si="1"/>
        <v/>
      </c>
      <c r="M118" s="28">
        <v>117</v>
      </c>
      <c r="N118" s="21"/>
      <c r="O118" s="26"/>
      <c r="P118" s="27"/>
    </row>
    <row r="119" spans="1:16" x14ac:dyDescent="0.3">
      <c r="A119" s="62"/>
      <c r="B119" s="62"/>
      <c r="C119" s="12"/>
      <c r="K119" s="53" t="str">
        <f t="shared" si="1"/>
        <v/>
      </c>
      <c r="M119" s="28">
        <v>118</v>
      </c>
      <c r="N119" s="65"/>
      <c r="O119" s="26"/>
      <c r="P119" s="27"/>
    </row>
    <row r="120" spans="1:16" x14ac:dyDescent="0.3">
      <c r="A120" s="62"/>
      <c r="B120" s="62"/>
      <c r="C120" s="12"/>
      <c r="K120" s="53" t="str">
        <f t="shared" si="1"/>
        <v/>
      </c>
      <c r="M120" s="28">
        <v>119</v>
      </c>
      <c r="N120" s="21"/>
      <c r="O120" s="26"/>
      <c r="P120" s="27"/>
    </row>
    <row r="121" spans="1:16" x14ac:dyDescent="0.3">
      <c r="A121" s="62"/>
      <c r="B121" s="62"/>
      <c r="C121" s="12"/>
      <c r="K121" s="53" t="str">
        <f t="shared" si="1"/>
        <v/>
      </c>
      <c r="M121" s="28">
        <v>120</v>
      </c>
      <c r="N121" s="21"/>
      <c r="O121" s="26"/>
      <c r="P121" s="27"/>
    </row>
    <row r="122" spans="1:16" x14ac:dyDescent="0.3">
      <c r="A122" s="62"/>
      <c r="B122" s="62"/>
      <c r="C122" s="12"/>
      <c r="K122" s="53" t="str">
        <f t="shared" si="1"/>
        <v/>
      </c>
      <c r="M122" s="28">
        <v>121</v>
      </c>
      <c r="N122" s="21"/>
      <c r="O122" s="26"/>
      <c r="P122" s="27"/>
    </row>
    <row r="123" spans="1:16" x14ac:dyDescent="0.3">
      <c r="A123" s="62"/>
      <c r="B123" s="62"/>
      <c r="C123" s="12"/>
      <c r="K123" s="53" t="str">
        <f t="shared" si="1"/>
        <v/>
      </c>
      <c r="M123" s="28">
        <v>122</v>
      </c>
      <c r="N123" s="21"/>
      <c r="O123" s="26"/>
      <c r="P123" s="27"/>
    </row>
    <row r="124" spans="1:16" x14ac:dyDescent="0.3">
      <c r="A124" s="62"/>
      <c r="B124" s="62"/>
      <c r="C124" s="12"/>
      <c r="K124" s="53" t="str">
        <f t="shared" si="1"/>
        <v/>
      </c>
      <c r="M124" s="28">
        <v>123</v>
      </c>
      <c r="N124" s="65"/>
      <c r="O124" s="26"/>
      <c r="P124" s="27"/>
    </row>
    <row r="125" spans="1:16" x14ac:dyDescent="0.3">
      <c r="A125" s="62"/>
      <c r="B125" s="62"/>
      <c r="C125" s="12"/>
      <c r="K125" s="53" t="str">
        <f t="shared" si="1"/>
        <v/>
      </c>
      <c r="M125" s="28">
        <v>124</v>
      </c>
      <c r="N125" s="21"/>
      <c r="O125" s="26"/>
      <c r="P125" s="27"/>
    </row>
    <row r="126" spans="1:16" x14ac:dyDescent="0.3">
      <c r="A126" s="62"/>
      <c r="B126" s="62"/>
      <c r="C126" s="12"/>
      <c r="K126" s="53" t="str">
        <f t="shared" si="1"/>
        <v/>
      </c>
      <c r="M126" s="28">
        <v>125</v>
      </c>
      <c r="N126" s="21"/>
      <c r="O126" s="26"/>
      <c r="P126" s="27"/>
    </row>
    <row r="127" spans="1:16" x14ac:dyDescent="0.3">
      <c r="A127" s="62"/>
      <c r="B127" s="62"/>
      <c r="C127" s="12"/>
      <c r="K127" s="53" t="str">
        <f t="shared" si="1"/>
        <v/>
      </c>
      <c r="M127" s="28">
        <v>126</v>
      </c>
      <c r="N127" s="21"/>
      <c r="O127" s="59"/>
      <c r="P127" s="27"/>
    </row>
    <row r="128" spans="1:16" x14ac:dyDescent="0.3">
      <c r="A128" s="62"/>
      <c r="B128" s="62"/>
      <c r="C128" s="12"/>
      <c r="K128" s="53" t="str">
        <f t="shared" si="1"/>
        <v/>
      </c>
      <c r="M128" s="28">
        <v>127</v>
      </c>
      <c r="N128" s="21"/>
      <c r="O128" s="26"/>
      <c r="P128" s="27"/>
    </row>
    <row r="129" spans="1:16" x14ac:dyDescent="0.3">
      <c r="A129" s="62"/>
      <c r="B129" s="62"/>
      <c r="C129" s="12"/>
      <c r="K129" s="53" t="str">
        <f t="shared" si="1"/>
        <v/>
      </c>
      <c r="M129" s="28">
        <v>128</v>
      </c>
      <c r="N129" s="21"/>
      <c r="O129" s="59"/>
      <c r="P129" s="27"/>
    </row>
    <row r="130" spans="1:16" x14ac:dyDescent="0.3">
      <c r="A130" s="62"/>
      <c r="B130" s="62"/>
      <c r="C130" s="12"/>
      <c r="K130" s="53" t="str">
        <f t="shared" si="1"/>
        <v/>
      </c>
      <c r="M130" s="28">
        <v>129</v>
      </c>
      <c r="N130" s="21"/>
      <c r="O130" s="26"/>
      <c r="P130" s="27"/>
    </row>
    <row r="131" spans="1:16" x14ac:dyDescent="0.3">
      <c r="A131" s="62"/>
      <c r="B131" s="62"/>
      <c r="C131" s="12"/>
      <c r="K131" s="53" t="str">
        <f t="shared" ref="K131:K182" si="2">A131&amp;B131</f>
        <v/>
      </c>
      <c r="M131" s="28">
        <v>130</v>
      </c>
      <c r="N131" s="21"/>
      <c r="O131" s="26"/>
      <c r="P131" s="27"/>
    </row>
    <row r="132" spans="1:16" x14ac:dyDescent="0.3">
      <c r="A132" s="62"/>
      <c r="B132" s="62"/>
      <c r="C132" s="12"/>
      <c r="K132" s="53" t="str">
        <f t="shared" si="2"/>
        <v/>
      </c>
      <c r="M132" s="28">
        <v>131</v>
      </c>
      <c r="N132" s="21"/>
      <c r="O132" s="26"/>
      <c r="P132" s="27"/>
    </row>
    <row r="133" spans="1:16" x14ac:dyDescent="0.3">
      <c r="A133" s="62"/>
      <c r="B133" s="62"/>
      <c r="C133" s="12"/>
      <c r="K133" s="53" t="str">
        <f t="shared" si="2"/>
        <v/>
      </c>
      <c r="M133" s="28">
        <v>132</v>
      </c>
      <c r="N133" s="21"/>
      <c r="O133" s="26"/>
      <c r="P133" s="27"/>
    </row>
    <row r="134" spans="1:16" x14ac:dyDescent="0.3">
      <c r="A134" s="62"/>
      <c r="B134" s="62"/>
      <c r="C134" s="12"/>
      <c r="K134" s="53" t="str">
        <f t="shared" si="2"/>
        <v/>
      </c>
      <c r="M134" s="28">
        <v>133</v>
      </c>
      <c r="N134" s="21"/>
      <c r="O134" s="26"/>
      <c r="P134" s="27"/>
    </row>
    <row r="135" spans="1:16" x14ac:dyDescent="0.3">
      <c r="A135" s="62"/>
      <c r="B135" s="62"/>
      <c r="C135" s="12"/>
      <c r="K135" s="53" t="str">
        <f t="shared" si="2"/>
        <v/>
      </c>
      <c r="M135" s="28">
        <v>134</v>
      </c>
      <c r="N135" s="21"/>
      <c r="O135" s="26"/>
      <c r="P135" s="27"/>
    </row>
    <row r="136" spans="1:16" x14ac:dyDescent="0.3">
      <c r="A136" s="62"/>
      <c r="B136" s="62"/>
      <c r="C136" s="12"/>
      <c r="K136" s="53" t="str">
        <f t="shared" si="2"/>
        <v/>
      </c>
      <c r="M136" s="28">
        <v>135</v>
      </c>
      <c r="N136" s="21"/>
      <c r="O136" s="26"/>
      <c r="P136" s="27"/>
    </row>
    <row r="137" spans="1:16" x14ac:dyDescent="0.3">
      <c r="A137" s="62"/>
      <c r="B137" s="62"/>
      <c r="C137" s="12"/>
      <c r="K137" s="53" t="str">
        <f t="shared" si="2"/>
        <v/>
      </c>
      <c r="M137" s="28">
        <v>136</v>
      </c>
      <c r="N137" s="65"/>
      <c r="O137" s="59"/>
      <c r="P137" s="27"/>
    </row>
    <row r="138" spans="1:16" x14ac:dyDescent="0.3">
      <c r="A138" s="62"/>
      <c r="B138" s="62"/>
      <c r="C138" s="12"/>
      <c r="K138" s="53" t="str">
        <f t="shared" si="2"/>
        <v/>
      </c>
      <c r="M138" s="28">
        <v>137</v>
      </c>
      <c r="N138" s="21"/>
      <c r="O138" s="26"/>
      <c r="P138" s="27"/>
    </row>
    <row r="139" spans="1:16" x14ac:dyDescent="0.3">
      <c r="A139" s="62"/>
      <c r="B139" s="62"/>
      <c r="C139" s="12"/>
      <c r="K139" s="53" t="str">
        <f t="shared" si="2"/>
        <v/>
      </c>
      <c r="M139" s="28">
        <v>138</v>
      </c>
      <c r="N139" s="65"/>
      <c r="O139" s="26"/>
      <c r="P139" s="27"/>
    </row>
    <row r="140" spans="1:16" x14ac:dyDescent="0.3">
      <c r="A140" s="62"/>
      <c r="B140" s="62"/>
      <c r="C140" s="12"/>
      <c r="K140" s="53" t="str">
        <f t="shared" si="2"/>
        <v/>
      </c>
      <c r="M140" s="28">
        <v>139</v>
      </c>
      <c r="N140" s="21"/>
      <c r="O140" s="59"/>
      <c r="P140" s="27"/>
    </row>
    <row r="141" spans="1:16" x14ac:dyDescent="0.3">
      <c r="A141" s="62"/>
      <c r="B141" s="62"/>
      <c r="C141" s="12"/>
      <c r="K141" s="53" t="str">
        <f t="shared" si="2"/>
        <v/>
      </c>
      <c r="M141" s="28">
        <v>140</v>
      </c>
      <c r="N141" s="66"/>
      <c r="O141" s="59"/>
      <c r="P141" s="27"/>
    </row>
    <row r="142" spans="1:16" x14ac:dyDescent="0.3">
      <c r="A142" s="62"/>
      <c r="B142" s="62"/>
      <c r="C142" s="12"/>
      <c r="K142" s="53" t="str">
        <f t="shared" si="2"/>
        <v/>
      </c>
      <c r="M142" s="28">
        <v>141</v>
      </c>
      <c r="N142" s="66"/>
      <c r="O142" s="26"/>
      <c r="P142" s="27"/>
    </row>
    <row r="143" spans="1:16" x14ac:dyDescent="0.3">
      <c r="A143" s="62"/>
      <c r="B143" s="62"/>
      <c r="C143" s="12"/>
      <c r="K143" s="53" t="str">
        <f t="shared" si="2"/>
        <v/>
      </c>
      <c r="M143" s="28">
        <v>142</v>
      </c>
      <c r="N143" s="66"/>
      <c r="O143" s="59"/>
      <c r="P143" s="27"/>
    </row>
    <row r="144" spans="1:16" x14ac:dyDescent="0.3">
      <c r="A144" s="62"/>
      <c r="B144" s="62"/>
      <c r="C144" s="12"/>
      <c r="K144" s="53" t="str">
        <f t="shared" si="2"/>
        <v/>
      </c>
      <c r="M144" s="28">
        <v>143</v>
      </c>
      <c r="N144" s="66"/>
      <c r="O144" s="26"/>
      <c r="P144" s="27"/>
    </row>
    <row r="145" spans="1:16" x14ac:dyDescent="0.3">
      <c r="A145" s="62"/>
      <c r="B145" s="62"/>
      <c r="C145" s="12"/>
      <c r="K145" s="53" t="str">
        <f t="shared" si="2"/>
        <v/>
      </c>
      <c r="M145" s="28">
        <v>144</v>
      </c>
      <c r="N145" s="66"/>
      <c r="O145" s="26"/>
      <c r="P145" s="27"/>
    </row>
    <row r="146" spans="1:16" x14ac:dyDescent="0.3">
      <c r="A146" s="62"/>
      <c r="B146" s="62"/>
      <c r="C146" s="12"/>
      <c r="K146" s="53" t="str">
        <f t="shared" si="2"/>
        <v/>
      </c>
      <c r="M146" s="28">
        <v>145</v>
      </c>
      <c r="N146" s="21"/>
      <c r="O146" s="26"/>
      <c r="P146" s="27"/>
    </row>
    <row r="147" spans="1:16" x14ac:dyDescent="0.3">
      <c r="A147" s="62"/>
      <c r="B147" s="62"/>
      <c r="C147" s="12"/>
      <c r="K147" s="53" t="str">
        <f t="shared" si="2"/>
        <v/>
      </c>
      <c r="M147" s="28">
        <v>146</v>
      </c>
      <c r="N147" s="21"/>
      <c r="O147" s="26"/>
      <c r="P147" s="27"/>
    </row>
    <row r="148" spans="1:16" x14ac:dyDescent="0.3">
      <c r="A148" s="14"/>
      <c r="B148" s="14"/>
      <c r="C148" s="12"/>
      <c r="D148" s="12"/>
      <c r="E148" s="12"/>
      <c r="F148" s="12"/>
      <c r="K148" s="53" t="str">
        <f t="shared" si="2"/>
        <v/>
      </c>
      <c r="M148" s="28">
        <v>147</v>
      </c>
      <c r="N148" s="21"/>
      <c r="O148" s="59"/>
      <c r="P148" s="27"/>
    </row>
    <row r="149" spans="1:16" x14ac:dyDescent="0.3">
      <c r="A149" s="62"/>
      <c r="B149" s="62"/>
      <c r="C149" s="12"/>
      <c r="K149" s="53" t="str">
        <f t="shared" si="2"/>
        <v/>
      </c>
      <c r="M149" s="28">
        <v>148</v>
      </c>
      <c r="N149" s="21"/>
      <c r="O149" s="26"/>
      <c r="P149" s="27"/>
    </row>
    <row r="150" spans="1:16" x14ac:dyDescent="0.3">
      <c r="A150" s="14"/>
      <c r="B150" s="62"/>
      <c r="C150" s="12"/>
      <c r="D150" s="12"/>
      <c r="E150" s="12"/>
      <c r="F150" s="12"/>
      <c r="K150" s="53" t="str">
        <f t="shared" si="2"/>
        <v/>
      </c>
      <c r="M150" s="28">
        <v>149</v>
      </c>
      <c r="N150" s="21"/>
      <c r="O150" s="26"/>
      <c r="P150" s="27"/>
    </row>
    <row r="151" spans="1:16" x14ac:dyDescent="0.3">
      <c r="A151" s="62"/>
      <c r="B151" s="62"/>
      <c r="C151" s="12"/>
      <c r="K151" s="53" t="str">
        <f t="shared" si="2"/>
        <v/>
      </c>
      <c r="M151" s="28">
        <v>150</v>
      </c>
      <c r="N151" s="21"/>
      <c r="O151" s="26"/>
      <c r="P151" s="27"/>
    </row>
    <row r="152" spans="1:16" x14ac:dyDescent="0.3">
      <c r="A152" s="14"/>
      <c r="B152" s="13"/>
      <c r="C152" s="12"/>
      <c r="D152" s="12"/>
      <c r="E152" s="12"/>
      <c r="F152" s="12"/>
      <c r="K152" s="53" t="str">
        <f t="shared" si="2"/>
        <v/>
      </c>
      <c r="M152" s="28">
        <v>151</v>
      </c>
      <c r="N152" s="65"/>
      <c r="O152" s="26"/>
      <c r="P152" s="27"/>
    </row>
    <row r="153" spans="1:16" x14ac:dyDescent="0.3">
      <c r="A153" s="62"/>
      <c r="B153" s="62"/>
      <c r="C153" s="12"/>
      <c r="K153" s="53" t="str">
        <f t="shared" si="2"/>
        <v/>
      </c>
      <c r="M153" s="28">
        <v>152</v>
      </c>
      <c r="N153" s="21"/>
      <c r="O153" s="26"/>
      <c r="P153" s="27"/>
    </row>
    <row r="154" spans="1:16" x14ac:dyDescent="0.3">
      <c r="A154" s="14"/>
      <c r="B154" s="14"/>
      <c r="C154" s="12"/>
      <c r="D154" s="12"/>
      <c r="E154" s="12"/>
      <c r="F154" s="12"/>
      <c r="K154" s="53" t="str">
        <f t="shared" si="2"/>
        <v/>
      </c>
      <c r="M154" s="28">
        <v>153</v>
      </c>
      <c r="N154" s="21"/>
      <c r="O154" s="59"/>
      <c r="P154" s="27"/>
    </row>
    <row r="155" spans="1:16" x14ac:dyDescent="0.3">
      <c r="A155" s="62"/>
      <c r="B155" s="62"/>
      <c r="C155" s="12"/>
      <c r="K155" s="53" t="str">
        <f t="shared" si="2"/>
        <v/>
      </c>
      <c r="M155" s="28">
        <v>154</v>
      </c>
      <c r="N155" s="21"/>
      <c r="O155" s="26"/>
      <c r="P155" s="27"/>
    </row>
    <row r="156" spans="1:16" x14ac:dyDescent="0.3">
      <c r="A156" s="14"/>
      <c r="B156" s="14"/>
      <c r="C156" s="12"/>
      <c r="D156" s="12"/>
      <c r="E156" s="12"/>
      <c r="F156" s="12"/>
      <c r="K156" s="53" t="str">
        <f t="shared" si="2"/>
        <v/>
      </c>
      <c r="M156" s="28">
        <v>155</v>
      </c>
      <c r="N156" s="65"/>
      <c r="O156" s="26"/>
      <c r="P156" s="27"/>
    </row>
    <row r="157" spans="1:16" x14ac:dyDescent="0.3">
      <c r="A157" s="62"/>
      <c r="B157" s="62"/>
      <c r="C157" s="12"/>
      <c r="K157" s="53" t="str">
        <f t="shared" si="2"/>
        <v/>
      </c>
      <c r="M157" s="28">
        <v>156</v>
      </c>
      <c r="N157" s="21"/>
      <c r="O157" s="26"/>
      <c r="P157" s="27"/>
    </row>
    <row r="158" spans="1:16" x14ac:dyDescent="0.3">
      <c r="A158" s="14"/>
      <c r="B158" s="13"/>
      <c r="C158" s="12"/>
      <c r="D158" s="12"/>
      <c r="E158" s="12"/>
      <c r="F158" s="12"/>
      <c r="K158" s="53" t="str">
        <f t="shared" si="2"/>
        <v/>
      </c>
      <c r="M158" s="28">
        <v>157</v>
      </c>
      <c r="N158" s="21"/>
      <c r="O158" s="26"/>
      <c r="P158" s="27"/>
    </row>
    <row r="159" spans="1:16" x14ac:dyDescent="0.3">
      <c r="A159" s="14"/>
      <c r="B159" s="13"/>
      <c r="C159" s="12"/>
      <c r="D159" s="12"/>
      <c r="E159" s="12"/>
      <c r="F159" s="12"/>
      <c r="G159" s="29"/>
      <c r="K159" s="53" t="str">
        <f t="shared" si="2"/>
        <v/>
      </c>
      <c r="M159" s="28">
        <v>158</v>
      </c>
      <c r="N159" s="65"/>
      <c r="O159" s="59"/>
      <c r="P159" s="27"/>
    </row>
    <row r="160" spans="1:16" x14ac:dyDescent="0.3">
      <c r="A160" s="14"/>
      <c r="B160" s="62"/>
      <c r="C160" s="12"/>
      <c r="D160" s="12"/>
      <c r="E160" s="12"/>
      <c r="F160" s="12"/>
      <c r="K160" s="53" t="str">
        <f t="shared" si="2"/>
        <v/>
      </c>
      <c r="M160" s="28">
        <v>159</v>
      </c>
      <c r="N160" s="21"/>
      <c r="O160" s="26"/>
      <c r="P160" s="27"/>
    </row>
    <row r="161" spans="1:16" x14ac:dyDescent="0.3">
      <c r="A161" s="14"/>
      <c r="B161" s="14"/>
      <c r="C161" s="12"/>
      <c r="D161" s="12"/>
      <c r="E161" s="12"/>
      <c r="F161" s="12"/>
      <c r="K161" s="53" t="str">
        <f t="shared" si="2"/>
        <v/>
      </c>
      <c r="M161" s="28">
        <v>160</v>
      </c>
      <c r="N161" s="21"/>
      <c r="O161" s="66"/>
      <c r="P161" s="27"/>
    </row>
    <row r="162" spans="1:16" x14ac:dyDescent="0.3">
      <c r="A162" s="62"/>
      <c r="B162" s="62"/>
      <c r="C162" s="12"/>
      <c r="K162" s="53" t="str">
        <f t="shared" si="2"/>
        <v/>
      </c>
      <c r="M162" s="28">
        <v>161</v>
      </c>
      <c r="N162" s="21"/>
      <c r="O162" s="66"/>
      <c r="P162" s="27"/>
    </row>
    <row r="163" spans="1:16" x14ac:dyDescent="0.3">
      <c r="A163" s="14"/>
      <c r="B163" s="13"/>
      <c r="C163" s="12"/>
      <c r="D163" s="12"/>
      <c r="E163" s="12"/>
      <c r="F163" s="12"/>
      <c r="K163" s="53" t="str">
        <f t="shared" si="2"/>
        <v/>
      </c>
      <c r="M163" s="28">
        <v>162</v>
      </c>
      <c r="N163" s="21"/>
      <c r="O163" s="66"/>
      <c r="P163" s="27"/>
    </row>
    <row r="164" spans="1:16" x14ac:dyDescent="0.3">
      <c r="A164" s="14"/>
      <c r="B164" s="13"/>
      <c r="C164" s="12"/>
      <c r="D164" s="12"/>
      <c r="E164" s="12"/>
      <c r="F164" s="12"/>
      <c r="G164" s="29"/>
      <c r="K164" s="53" t="str">
        <f t="shared" si="2"/>
        <v/>
      </c>
      <c r="M164" s="28">
        <v>163</v>
      </c>
      <c r="N164" s="21"/>
      <c r="O164" s="66"/>
      <c r="P164" s="27"/>
    </row>
    <row r="165" spans="1:16" x14ac:dyDescent="0.3">
      <c r="A165" s="14"/>
      <c r="B165" s="13"/>
      <c r="C165" s="12"/>
      <c r="D165" s="12"/>
      <c r="E165" s="12"/>
      <c r="F165" s="12"/>
      <c r="K165" s="53" t="str">
        <f t="shared" si="2"/>
        <v/>
      </c>
      <c r="M165" s="28">
        <v>164</v>
      </c>
      <c r="N165" s="21"/>
      <c r="O165" s="66"/>
      <c r="P165" s="27"/>
    </row>
    <row r="166" spans="1:16" x14ac:dyDescent="0.3">
      <c r="A166" s="62"/>
      <c r="B166" s="62"/>
      <c r="C166" s="12"/>
      <c r="K166" s="53" t="str">
        <f t="shared" si="2"/>
        <v/>
      </c>
      <c r="M166" s="28">
        <v>165</v>
      </c>
      <c r="N166" s="21"/>
      <c r="O166" s="66"/>
      <c r="P166" s="27"/>
    </row>
    <row r="167" spans="1:16" x14ac:dyDescent="0.3">
      <c r="A167" s="14"/>
      <c r="B167" s="14"/>
      <c r="C167" s="12"/>
      <c r="D167" s="12"/>
      <c r="E167" s="12"/>
      <c r="F167" s="12"/>
      <c r="K167" s="53" t="str">
        <f t="shared" si="2"/>
        <v/>
      </c>
      <c r="M167" s="28">
        <v>166</v>
      </c>
      <c r="N167" s="21"/>
      <c r="O167" s="27"/>
      <c r="P167" s="27"/>
    </row>
    <row r="168" spans="1:16" x14ac:dyDescent="0.3">
      <c r="A168" s="14"/>
      <c r="B168" s="62"/>
      <c r="C168" s="12"/>
      <c r="D168" s="12"/>
      <c r="E168" s="12"/>
      <c r="F168" s="12"/>
      <c r="K168" s="53" t="str">
        <f t="shared" si="2"/>
        <v/>
      </c>
      <c r="M168" s="28">
        <v>167</v>
      </c>
      <c r="N168" s="21"/>
      <c r="O168" s="66"/>
      <c r="P168" s="27"/>
    </row>
    <row r="169" spans="1:16" x14ac:dyDescent="0.3">
      <c r="A169" s="62"/>
      <c r="B169" s="62"/>
      <c r="C169" s="12"/>
      <c r="D169" s="12"/>
      <c r="E169" s="12"/>
      <c r="K169" s="53" t="str">
        <f t="shared" si="2"/>
        <v/>
      </c>
      <c r="M169" s="28">
        <v>168</v>
      </c>
      <c r="N169" s="21"/>
      <c r="O169" s="27"/>
      <c r="P169" s="27"/>
    </row>
    <row r="170" spans="1:16" x14ac:dyDescent="0.3">
      <c r="A170" s="14"/>
      <c r="B170" s="14"/>
      <c r="C170" s="12"/>
      <c r="D170" s="12"/>
      <c r="E170" s="12"/>
      <c r="F170" s="12"/>
      <c r="K170" s="53" t="str">
        <f t="shared" si="2"/>
        <v/>
      </c>
      <c r="M170" s="28">
        <v>169</v>
      </c>
      <c r="N170" s="21"/>
      <c r="O170" s="66"/>
      <c r="P170" s="27"/>
    </row>
    <row r="171" spans="1:16" x14ac:dyDescent="0.3">
      <c r="A171" s="14"/>
      <c r="B171" s="13"/>
      <c r="C171" s="12"/>
      <c r="D171" s="12"/>
      <c r="E171" s="12"/>
      <c r="F171" s="12"/>
      <c r="G171" s="29"/>
      <c r="K171" s="53" t="str">
        <f t="shared" si="2"/>
        <v/>
      </c>
      <c r="M171" s="28">
        <v>170</v>
      </c>
      <c r="N171" s="21"/>
      <c r="O171" s="27"/>
      <c r="P171" s="27"/>
    </row>
    <row r="172" spans="1:16" x14ac:dyDescent="0.3">
      <c r="K172" s="53" t="str">
        <f t="shared" si="2"/>
        <v/>
      </c>
      <c r="M172" s="28">
        <v>171</v>
      </c>
      <c r="N172" s="65"/>
      <c r="O172" s="66"/>
      <c r="P172" s="27"/>
    </row>
    <row r="173" spans="1:16" x14ac:dyDescent="0.3">
      <c r="A173" s="14"/>
      <c r="B173" s="13"/>
      <c r="C173" s="12"/>
      <c r="D173" s="12"/>
      <c r="E173" s="12"/>
      <c r="F173" s="12"/>
      <c r="G173" s="29"/>
      <c r="K173" s="53" t="str">
        <f t="shared" si="2"/>
        <v/>
      </c>
      <c r="M173" s="28">
        <v>172</v>
      </c>
      <c r="N173" s="21"/>
      <c r="O173" s="66"/>
      <c r="P173" s="27"/>
    </row>
    <row r="174" spans="1:16" x14ac:dyDescent="0.3">
      <c r="A174" s="14"/>
      <c r="B174" s="62"/>
      <c r="C174" s="12"/>
      <c r="D174" s="12"/>
      <c r="E174" s="12"/>
      <c r="F174" s="12"/>
      <c r="K174" s="53" t="str">
        <f t="shared" si="2"/>
        <v/>
      </c>
      <c r="M174" s="28">
        <v>173</v>
      </c>
      <c r="N174" s="21"/>
      <c r="O174" s="66"/>
      <c r="P174" s="27"/>
    </row>
    <row r="175" spans="1:16" x14ac:dyDescent="0.3">
      <c r="A175" s="14"/>
      <c r="B175" s="13"/>
      <c r="C175" s="12"/>
      <c r="D175" s="12"/>
      <c r="E175" s="12"/>
      <c r="F175" s="12"/>
      <c r="G175" s="29"/>
      <c r="K175" s="53" t="str">
        <f t="shared" si="2"/>
        <v/>
      </c>
      <c r="M175" s="28">
        <v>174</v>
      </c>
      <c r="N175" s="65"/>
      <c r="O175" s="27"/>
      <c r="P175" s="27"/>
    </row>
    <row r="176" spans="1:16" x14ac:dyDescent="0.3">
      <c r="A176" s="14"/>
      <c r="B176" s="14"/>
      <c r="C176" s="12"/>
      <c r="D176" s="12"/>
      <c r="E176" s="12"/>
      <c r="F176" s="12"/>
      <c r="K176" s="53" t="str">
        <f t="shared" si="2"/>
        <v/>
      </c>
      <c r="M176" s="28">
        <v>175</v>
      </c>
      <c r="N176" s="21"/>
      <c r="O176" s="66"/>
      <c r="P176" s="27"/>
    </row>
    <row r="177" spans="1:16" x14ac:dyDescent="0.3">
      <c r="A177" s="62"/>
      <c r="B177" s="62"/>
      <c r="C177" s="12"/>
      <c r="K177" s="53" t="str">
        <f t="shared" si="2"/>
        <v/>
      </c>
      <c r="M177" s="28">
        <v>176</v>
      </c>
      <c r="N177" s="65"/>
      <c r="O177" s="66"/>
      <c r="P177" s="27"/>
    </row>
    <row r="178" spans="1:16" x14ac:dyDescent="0.3">
      <c r="A178" s="14"/>
      <c r="B178" s="13"/>
      <c r="C178" s="12"/>
      <c r="D178" s="12"/>
      <c r="E178" s="12"/>
      <c r="F178" s="12"/>
      <c r="K178" s="53" t="str">
        <f t="shared" si="2"/>
        <v/>
      </c>
      <c r="M178" s="28">
        <v>177</v>
      </c>
      <c r="N178" s="21"/>
      <c r="O178" s="66"/>
      <c r="P178" s="27"/>
    </row>
    <row r="179" spans="1:16" x14ac:dyDescent="0.3">
      <c r="A179" s="14"/>
      <c r="B179" s="13"/>
      <c r="C179" s="12"/>
      <c r="D179" s="12"/>
      <c r="E179" s="12"/>
      <c r="F179" s="12"/>
      <c r="G179" s="29"/>
      <c r="K179" s="53" t="str">
        <f t="shared" si="2"/>
        <v/>
      </c>
      <c r="M179" s="28">
        <v>178</v>
      </c>
      <c r="N179" s="21"/>
      <c r="O179" s="27"/>
      <c r="P179" s="27"/>
    </row>
    <row r="180" spans="1:16" x14ac:dyDescent="0.3">
      <c r="A180" s="14"/>
      <c r="B180" s="62"/>
      <c r="C180" s="12"/>
      <c r="D180" s="12"/>
      <c r="E180" s="12"/>
      <c r="F180" s="12"/>
      <c r="K180" s="53" t="str">
        <f t="shared" si="2"/>
        <v/>
      </c>
      <c r="M180" s="28">
        <v>179</v>
      </c>
      <c r="N180" s="21"/>
      <c r="O180" s="66"/>
      <c r="P180" s="27"/>
    </row>
    <row r="181" spans="1:16" x14ac:dyDescent="0.3">
      <c r="A181" s="14"/>
      <c r="B181" s="13"/>
      <c r="C181" s="12"/>
      <c r="D181" s="12"/>
      <c r="E181" s="12"/>
      <c r="F181" s="12"/>
      <c r="G181" s="29"/>
      <c r="K181" s="53" t="str">
        <f t="shared" si="2"/>
        <v/>
      </c>
      <c r="M181" s="28">
        <v>180</v>
      </c>
      <c r="N181" s="21"/>
      <c r="O181" s="66"/>
      <c r="P181" s="27"/>
    </row>
    <row r="182" spans="1:16" x14ac:dyDescent="0.3">
      <c r="A182" s="14"/>
      <c r="B182" s="62"/>
      <c r="C182" s="12"/>
      <c r="D182" s="2"/>
      <c r="E182" s="2"/>
      <c r="F182" s="12"/>
      <c r="K182" s="53" t="str">
        <f t="shared" si="2"/>
        <v/>
      </c>
      <c r="M182" s="28">
        <v>181</v>
      </c>
      <c r="N182" s="65"/>
      <c r="O182" s="27"/>
      <c r="P182" s="27"/>
    </row>
    <row r="183" spans="1:16" x14ac:dyDescent="0.3">
      <c r="A183" s="14"/>
      <c r="B183" s="14"/>
      <c r="C183" s="12"/>
      <c r="D183" s="12"/>
      <c r="E183" s="12"/>
      <c r="F183" s="12"/>
      <c r="M183" s="28">
        <v>182</v>
      </c>
      <c r="N183" s="21"/>
      <c r="O183" s="66"/>
      <c r="P183" s="27"/>
    </row>
    <row r="184" spans="1:16" x14ac:dyDescent="0.3">
      <c r="A184" s="62"/>
      <c r="B184" s="62"/>
      <c r="C184" s="12"/>
      <c r="M184" s="28">
        <v>183</v>
      </c>
      <c r="N184" s="21"/>
      <c r="O184" s="66"/>
      <c r="P184" s="27"/>
    </row>
    <row r="185" spans="1:16" x14ac:dyDescent="0.3">
      <c r="M185" s="28">
        <v>184</v>
      </c>
      <c r="N185" s="21"/>
      <c r="O185" s="66"/>
      <c r="P185" s="27"/>
    </row>
    <row r="186" spans="1:16" x14ac:dyDescent="0.3">
      <c r="M186" s="28">
        <v>185</v>
      </c>
      <c r="N186" s="21"/>
      <c r="O186" s="66"/>
      <c r="P186" s="27"/>
    </row>
    <row r="187" spans="1:16" x14ac:dyDescent="0.3">
      <c r="M187" s="28">
        <v>186</v>
      </c>
      <c r="N187" s="21"/>
      <c r="O187" s="27"/>
      <c r="P187" s="27"/>
    </row>
    <row r="188" spans="1:16" x14ac:dyDescent="0.3">
      <c r="M188" s="28">
        <v>187</v>
      </c>
      <c r="N188" s="21"/>
      <c r="O188" s="66"/>
      <c r="P188" s="27"/>
    </row>
    <row r="189" spans="1:16" x14ac:dyDescent="0.3">
      <c r="M189" s="28">
        <v>188</v>
      </c>
      <c r="N189" s="21"/>
      <c r="O189" s="66"/>
      <c r="P189" s="27"/>
    </row>
    <row r="190" spans="1:16" x14ac:dyDescent="0.3">
      <c r="M190" s="28">
        <v>189</v>
      </c>
      <c r="N190" s="21"/>
      <c r="O190" s="66"/>
      <c r="P190" s="27"/>
    </row>
    <row r="191" spans="1:16" x14ac:dyDescent="0.3">
      <c r="M191" s="28">
        <v>190</v>
      </c>
      <c r="N191" s="21"/>
      <c r="O191" s="66"/>
      <c r="P191" s="27"/>
    </row>
    <row r="192" spans="1:16" x14ac:dyDescent="0.3">
      <c r="M192" s="28">
        <v>191</v>
      </c>
      <c r="N192" s="21"/>
      <c r="O192" s="66"/>
      <c r="P192" s="27"/>
    </row>
    <row r="193" spans="13:16" x14ac:dyDescent="0.3">
      <c r="M193" s="28">
        <v>192</v>
      </c>
      <c r="N193" s="21"/>
      <c r="O193" s="66"/>
      <c r="P193" s="27"/>
    </row>
    <row r="194" spans="13:16" x14ac:dyDescent="0.3">
      <c r="M194" s="28">
        <v>193</v>
      </c>
      <c r="N194" s="21"/>
      <c r="O194" s="27"/>
      <c r="P194" s="27"/>
    </row>
    <row r="195" spans="13:16" x14ac:dyDescent="0.3">
      <c r="M195" s="28">
        <v>194</v>
      </c>
      <c r="N195" s="21"/>
      <c r="O195" s="27"/>
      <c r="P195" s="27"/>
    </row>
    <row r="196" spans="13:16" x14ac:dyDescent="0.3">
      <c r="M196" s="28">
        <v>195</v>
      </c>
      <c r="N196" s="21"/>
      <c r="O196" s="27"/>
      <c r="P196" s="27"/>
    </row>
    <row r="197" spans="13:16" x14ac:dyDescent="0.3">
      <c r="M197" s="28">
        <v>196</v>
      </c>
      <c r="N197" s="21"/>
      <c r="O197" s="27"/>
      <c r="P197" s="27"/>
    </row>
    <row r="198" spans="13:16" x14ac:dyDescent="0.3">
      <c r="M198" s="28">
        <v>197</v>
      </c>
      <c r="N198" s="21"/>
      <c r="O198" s="27"/>
      <c r="P198" s="27"/>
    </row>
    <row r="199" spans="13:16" x14ac:dyDescent="0.3">
      <c r="M199" s="28">
        <v>198</v>
      </c>
      <c r="N199" s="21"/>
      <c r="O199" s="27"/>
      <c r="P199" s="27"/>
    </row>
    <row r="200" spans="13:16" x14ac:dyDescent="0.3">
      <c r="M200" s="28">
        <v>199</v>
      </c>
      <c r="N200" s="21"/>
      <c r="O200" s="27"/>
      <c r="P200" s="27"/>
    </row>
    <row r="201" spans="13:16" x14ac:dyDescent="0.3">
      <c r="M201" s="28">
        <v>200</v>
      </c>
      <c r="N201" s="21"/>
      <c r="O201" s="27"/>
      <c r="P201" s="27"/>
    </row>
    <row r="202" spans="13:16" x14ac:dyDescent="0.3">
      <c r="M202" s="28">
        <v>201</v>
      </c>
      <c r="N202" s="21"/>
      <c r="O202" s="27"/>
      <c r="P202" s="27"/>
    </row>
    <row r="203" spans="13:16" x14ac:dyDescent="0.3">
      <c r="M203" s="28">
        <v>202</v>
      </c>
      <c r="N203" s="21"/>
      <c r="O203" s="27"/>
      <c r="P203" s="27"/>
    </row>
    <row r="204" spans="13:16" x14ac:dyDescent="0.3">
      <c r="M204" s="28">
        <v>203</v>
      </c>
      <c r="N204" s="65"/>
      <c r="O204" s="27"/>
      <c r="P204" s="27"/>
    </row>
    <row r="205" spans="13:16" x14ac:dyDescent="0.3">
      <c r="M205" s="28">
        <v>204</v>
      </c>
      <c r="N205" s="21"/>
      <c r="O205" s="27"/>
      <c r="P205" s="27"/>
    </row>
    <row r="206" spans="13:16" x14ac:dyDescent="0.3">
      <c r="M206" s="28">
        <v>205</v>
      </c>
      <c r="N206" s="21"/>
      <c r="O206" s="27"/>
      <c r="P206" s="27"/>
    </row>
    <row r="207" spans="13:16" x14ac:dyDescent="0.3">
      <c r="M207" s="28">
        <v>206</v>
      </c>
      <c r="N207" s="21"/>
      <c r="O207" s="27"/>
      <c r="P207" s="27"/>
    </row>
    <row r="208" spans="13:16" x14ac:dyDescent="0.3">
      <c r="M208" s="28">
        <v>207</v>
      </c>
      <c r="N208" s="21"/>
      <c r="O208" s="27"/>
      <c r="P208" s="27"/>
    </row>
    <row r="209" spans="13:16" x14ac:dyDescent="0.3">
      <c r="M209" s="28">
        <v>208</v>
      </c>
      <c r="N209" s="21"/>
      <c r="O209" s="27"/>
      <c r="P209" s="27"/>
    </row>
    <row r="210" spans="13:16" x14ac:dyDescent="0.3">
      <c r="M210" s="28">
        <v>209</v>
      </c>
      <c r="N210" s="65"/>
      <c r="O210" s="27"/>
      <c r="P210" s="27"/>
    </row>
    <row r="211" spans="13:16" x14ac:dyDescent="0.3">
      <c r="M211" s="28">
        <v>210</v>
      </c>
      <c r="N211" s="21"/>
      <c r="O211" s="27"/>
      <c r="P211" s="27"/>
    </row>
    <row r="212" spans="13:16" x14ac:dyDescent="0.3">
      <c r="M212" s="28">
        <v>211</v>
      </c>
      <c r="N212" s="21"/>
      <c r="O212" s="27"/>
      <c r="P212" s="27"/>
    </row>
    <row r="213" spans="13:16" x14ac:dyDescent="0.3">
      <c r="M213" s="28">
        <v>212</v>
      </c>
      <c r="N213" s="66"/>
      <c r="O213" s="27"/>
      <c r="P213" s="27"/>
    </row>
    <row r="214" spans="13:16" x14ac:dyDescent="0.3">
      <c r="M214" s="28">
        <v>213</v>
      </c>
      <c r="N214" s="66"/>
      <c r="O214" s="27"/>
      <c r="P214" s="27"/>
    </row>
    <row r="215" spans="13:16" x14ac:dyDescent="0.3">
      <c r="M215" s="28">
        <v>214</v>
      </c>
      <c r="N215" s="27"/>
      <c r="O215" s="27"/>
      <c r="P215" s="27"/>
    </row>
    <row r="216" spans="13:16" x14ac:dyDescent="0.3">
      <c r="M216" s="28">
        <v>215</v>
      </c>
      <c r="N216" s="66"/>
      <c r="O216" s="27"/>
      <c r="P216" s="27"/>
    </row>
    <row r="217" spans="13:16" x14ac:dyDescent="0.3">
      <c r="M217" s="28">
        <v>216</v>
      </c>
      <c r="N217" s="66"/>
      <c r="O217" s="27"/>
      <c r="P217" s="27"/>
    </row>
    <row r="218" spans="13:16" x14ac:dyDescent="0.3">
      <c r="M218" s="28">
        <v>217</v>
      </c>
      <c r="N218" s="21"/>
      <c r="O218" s="27"/>
      <c r="P218" s="27"/>
    </row>
    <row r="219" spans="13:16" x14ac:dyDescent="0.3">
      <c r="M219" s="28">
        <v>218</v>
      </c>
      <c r="N219" s="65"/>
      <c r="O219" s="27"/>
      <c r="P219" s="27"/>
    </row>
    <row r="220" spans="13:16" x14ac:dyDescent="0.3">
      <c r="M220" s="28">
        <v>219</v>
      </c>
      <c r="N220" s="21"/>
      <c r="O220" s="27"/>
      <c r="P220" s="27"/>
    </row>
    <row r="221" spans="13:16" x14ac:dyDescent="0.3">
      <c r="M221" s="28">
        <v>220</v>
      </c>
      <c r="N221" s="65"/>
      <c r="O221" s="27"/>
      <c r="P221" s="27"/>
    </row>
    <row r="222" spans="13:16" x14ac:dyDescent="0.3">
      <c r="M222" s="28">
        <v>221</v>
      </c>
      <c r="N222" s="21"/>
      <c r="O222" s="27"/>
      <c r="P222" s="27"/>
    </row>
    <row r="223" spans="13:16" x14ac:dyDescent="0.3">
      <c r="M223" s="28">
        <v>222</v>
      </c>
      <c r="N223" s="21"/>
      <c r="O223" s="27"/>
      <c r="P223" s="27"/>
    </row>
    <row r="224" spans="13:16" x14ac:dyDescent="0.3">
      <c r="M224" s="28">
        <v>223</v>
      </c>
      <c r="N224" s="21"/>
      <c r="O224" s="27"/>
      <c r="P224" s="27"/>
    </row>
    <row r="225" spans="13:16" x14ac:dyDescent="0.3">
      <c r="M225" s="28">
        <v>224</v>
      </c>
      <c r="N225" s="21"/>
      <c r="O225" s="27"/>
      <c r="P225" s="27"/>
    </row>
    <row r="226" spans="13:16" x14ac:dyDescent="0.3">
      <c r="M226" s="28">
        <v>225</v>
      </c>
      <c r="N226" s="21"/>
      <c r="O226" s="27"/>
      <c r="P226" s="27"/>
    </row>
    <row r="227" spans="13:16" x14ac:dyDescent="0.3">
      <c r="M227" s="28">
        <v>226</v>
      </c>
      <c r="N227" s="21"/>
      <c r="O227" s="27"/>
      <c r="P227" s="27"/>
    </row>
    <row r="228" spans="13:16" x14ac:dyDescent="0.3">
      <c r="M228" s="28">
        <v>227</v>
      </c>
      <c r="N228" s="65"/>
      <c r="O228" s="27"/>
      <c r="P228" s="27"/>
    </row>
    <row r="229" spans="13:16" x14ac:dyDescent="0.3">
      <c r="M229" s="28">
        <v>228</v>
      </c>
      <c r="N229" s="21"/>
      <c r="O229" s="27"/>
      <c r="P229" s="27"/>
    </row>
    <row r="230" spans="13:16" x14ac:dyDescent="0.3">
      <c r="M230" s="28">
        <v>229</v>
      </c>
      <c r="N230" s="21"/>
      <c r="O230" s="27"/>
      <c r="P230" s="27"/>
    </row>
    <row r="231" spans="13:16" x14ac:dyDescent="0.3">
      <c r="M231" s="28">
        <v>230</v>
      </c>
      <c r="N231" s="21"/>
      <c r="O231" s="27"/>
      <c r="P231" s="27"/>
    </row>
    <row r="232" spans="13:16" x14ac:dyDescent="0.3">
      <c r="M232" s="28">
        <v>231</v>
      </c>
      <c r="N232" s="21"/>
      <c r="O232" s="27"/>
      <c r="P232" s="27"/>
    </row>
    <row r="233" spans="13:16" x14ac:dyDescent="0.3">
      <c r="M233" s="28">
        <v>232</v>
      </c>
      <c r="N233" s="65"/>
      <c r="O233" s="27"/>
      <c r="P233" s="27"/>
    </row>
    <row r="234" spans="13:16" x14ac:dyDescent="0.3">
      <c r="M234" s="28">
        <v>233</v>
      </c>
      <c r="N234" s="21"/>
      <c r="O234" s="27"/>
      <c r="P234" s="27"/>
    </row>
    <row r="235" spans="13:16" x14ac:dyDescent="0.3">
      <c r="M235" s="28">
        <v>234</v>
      </c>
      <c r="N235" s="21"/>
      <c r="O235" s="27"/>
      <c r="P235" s="27"/>
    </row>
    <row r="236" spans="13:16" x14ac:dyDescent="0.3">
      <c r="M236" s="28">
        <v>235</v>
      </c>
      <c r="N236" s="65"/>
      <c r="O236" s="27"/>
      <c r="P236" s="27"/>
    </row>
    <row r="237" spans="13:16" x14ac:dyDescent="0.3">
      <c r="M237" s="28">
        <v>236</v>
      </c>
      <c r="N237" s="65"/>
      <c r="O237" s="27"/>
      <c r="P237" s="27"/>
    </row>
    <row r="238" spans="13:16" x14ac:dyDescent="0.3">
      <c r="M238" s="28">
        <v>237</v>
      </c>
      <c r="N238" s="21"/>
      <c r="O238" s="27"/>
      <c r="P238" s="27"/>
    </row>
    <row r="239" spans="13:16" x14ac:dyDescent="0.3">
      <c r="M239" s="28">
        <v>238</v>
      </c>
      <c r="N239" s="21"/>
      <c r="O239" s="27"/>
      <c r="P239" s="27"/>
    </row>
    <row r="240" spans="13:16" x14ac:dyDescent="0.3">
      <c r="M240" s="28">
        <v>239</v>
      </c>
      <c r="N240" s="65"/>
      <c r="O240" s="27"/>
      <c r="P240" s="27"/>
    </row>
    <row r="241" spans="13:16" x14ac:dyDescent="0.3">
      <c r="M241" s="28">
        <v>240</v>
      </c>
      <c r="N241" s="21"/>
      <c r="O241" s="27"/>
      <c r="P241" s="27"/>
    </row>
    <row r="242" spans="13:16" x14ac:dyDescent="0.3">
      <c r="M242" s="28">
        <v>241</v>
      </c>
      <c r="N242" s="21"/>
      <c r="O242" s="27"/>
      <c r="P242" s="27"/>
    </row>
    <row r="243" spans="13:16" x14ac:dyDescent="0.3">
      <c r="M243" s="28">
        <v>242</v>
      </c>
      <c r="N243" s="21"/>
      <c r="O243" s="27"/>
      <c r="P243" s="27"/>
    </row>
    <row r="244" spans="13:16" x14ac:dyDescent="0.3">
      <c r="M244" s="28">
        <v>243</v>
      </c>
      <c r="N244" s="21"/>
      <c r="O244" s="27"/>
      <c r="P244" s="27"/>
    </row>
    <row r="245" spans="13:16" x14ac:dyDescent="0.3">
      <c r="M245" s="28">
        <v>244</v>
      </c>
      <c r="N245" s="21"/>
      <c r="O245" s="27"/>
      <c r="P245" s="27"/>
    </row>
    <row r="246" spans="13:16" x14ac:dyDescent="0.3">
      <c r="M246" s="28">
        <v>245</v>
      </c>
      <c r="N246" s="21"/>
      <c r="O246" s="27"/>
      <c r="P246" s="27"/>
    </row>
    <row r="247" spans="13:16" x14ac:dyDescent="0.3">
      <c r="M247" s="28">
        <v>246</v>
      </c>
      <c r="N247" s="21"/>
      <c r="O247" s="27"/>
      <c r="P247" s="27"/>
    </row>
    <row r="248" spans="13:16" x14ac:dyDescent="0.3">
      <c r="M248" s="28">
        <v>247</v>
      </c>
      <c r="N248" s="21"/>
      <c r="O248" s="27"/>
      <c r="P248" s="27"/>
    </row>
    <row r="249" spans="13:16" x14ac:dyDescent="0.3">
      <c r="M249" s="28">
        <v>248</v>
      </c>
      <c r="N249" s="21"/>
      <c r="O249" s="27"/>
      <c r="P249" s="27"/>
    </row>
    <row r="250" spans="13:16" x14ac:dyDescent="0.3">
      <c r="M250" s="28">
        <v>249</v>
      </c>
      <c r="N250" s="21"/>
      <c r="O250" s="27"/>
      <c r="P250" s="27"/>
    </row>
    <row r="251" spans="13:16" x14ac:dyDescent="0.3">
      <c r="M251" s="28">
        <v>250</v>
      </c>
      <c r="N251" s="21"/>
      <c r="O251" s="27"/>
      <c r="P251" s="27"/>
    </row>
    <row r="252" spans="13:16" x14ac:dyDescent="0.3">
      <c r="M252" s="28">
        <v>251</v>
      </c>
      <c r="N252" s="21"/>
      <c r="O252" s="27"/>
      <c r="P252" s="27"/>
    </row>
    <row r="253" spans="13:16" x14ac:dyDescent="0.3">
      <c r="M253" s="28">
        <v>252</v>
      </c>
      <c r="N253" s="21"/>
      <c r="O253" s="27"/>
      <c r="P253" s="27"/>
    </row>
    <row r="254" spans="13:16" x14ac:dyDescent="0.3">
      <c r="M254" s="28">
        <v>253</v>
      </c>
      <c r="N254" s="21"/>
      <c r="O254" s="27"/>
      <c r="P254" s="27"/>
    </row>
    <row r="255" spans="13:16" x14ac:dyDescent="0.3">
      <c r="M255" s="28">
        <v>254</v>
      </c>
      <c r="N255" s="21"/>
      <c r="O255" s="27"/>
      <c r="P255" s="27"/>
    </row>
    <row r="256" spans="13:16" x14ac:dyDescent="0.3">
      <c r="M256" s="28">
        <v>255</v>
      </c>
      <c r="N256" s="21"/>
      <c r="O256" s="27"/>
      <c r="P256" s="27"/>
    </row>
    <row r="257" spans="13:16" x14ac:dyDescent="0.3">
      <c r="M257" s="28">
        <v>256</v>
      </c>
      <c r="N257" s="21"/>
      <c r="O257" s="27"/>
      <c r="P257" s="27"/>
    </row>
    <row r="258" spans="13:16" x14ac:dyDescent="0.3">
      <c r="M258" s="28">
        <v>257</v>
      </c>
      <c r="N258" s="21"/>
      <c r="O258" s="27"/>
      <c r="P258" s="27"/>
    </row>
    <row r="259" spans="13:16" x14ac:dyDescent="0.3">
      <c r="M259" s="28">
        <v>258</v>
      </c>
      <c r="N259" s="21"/>
      <c r="O259" s="27"/>
      <c r="P259" s="27"/>
    </row>
    <row r="260" spans="13:16" x14ac:dyDescent="0.3">
      <c r="M260" s="28">
        <v>259</v>
      </c>
      <c r="N260" s="21"/>
      <c r="O260" s="27"/>
      <c r="P260" s="27"/>
    </row>
    <row r="261" spans="13:16" x14ac:dyDescent="0.3">
      <c r="M261" s="28">
        <v>260</v>
      </c>
      <c r="N261" s="21"/>
      <c r="O261" s="27"/>
      <c r="P261" s="27"/>
    </row>
    <row r="262" spans="13:16" x14ac:dyDescent="0.3">
      <c r="M262" s="28">
        <v>261</v>
      </c>
      <c r="N262" s="21"/>
      <c r="O262" s="27"/>
      <c r="P262" s="27"/>
    </row>
    <row r="263" spans="13:16" x14ac:dyDescent="0.3">
      <c r="M263" s="28">
        <v>262</v>
      </c>
      <c r="N263" s="21"/>
      <c r="O263" s="27"/>
      <c r="P263" s="27"/>
    </row>
    <row r="264" spans="13:16" x14ac:dyDescent="0.3">
      <c r="M264" s="28">
        <v>263</v>
      </c>
      <c r="N264" s="21"/>
      <c r="O264" s="27"/>
      <c r="P264" s="27"/>
    </row>
    <row r="265" spans="13:16" x14ac:dyDescent="0.3">
      <c r="M265" s="28">
        <v>264</v>
      </c>
      <c r="N265" s="21"/>
      <c r="O265" s="27"/>
      <c r="P265" s="27"/>
    </row>
    <row r="266" spans="13:16" x14ac:dyDescent="0.3">
      <c r="M266" s="28">
        <v>265</v>
      </c>
      <c r="N266" s="21"/>
      <c r="O266" s="27"/>
      <c r="P266" s="27"/>
    </row>
    <row r="267" spans="13:16" x14ac:dyDescent="0.3">
      <c r="M267" s="28">
        <v>266</v>
      </c>
      <c r="N267" s="21"/>
      <c r="O267" s="27"/>
      <c r="P267" s="27"/>
    </row>
    <row r="268" spans="13:16" x14ac:dyDescent="0.3">
      <c r="M268" s="28">
        <v>267</v>
      </c>
      <c r="N268" s="21"/>
      <c r="O268" s="27"/>
      <c r="P268" s="27"/>
    </row>
    <row r="269" spans="13:16" x14ac:dyDescent="0.3">
      <c r="M269" s="28">
        <v>268</v>
      </c>
      <c r="N269" s="21"/>
      <c r="O269" s="27"/>
      <c r="P269" s="27"/>
    </row>
    <row r="270" spans="13:16" x14ac:dyDescent="0.3">
      <c r="M270" s="28">
        <v>269</v>
      </c>
      <c r="N270" s="21"/>
      <c r="O270" s="27"/>
      <c r="P270" s="27"/>
    </row>
    <row r="271" spans="13:16" x14ac:dyDescent="0.3">
      <c r="M271" s="28">
        <v>270</v>
      </c>
      <c r="N271" s="21"/>
      <c r="O271" s="27"/>
      <c r="P271" s="27"/>
    </row>
    <row r="272" spans="13:16" x14ac:dyDescent="0.3">
      <c r="M272" s="28">
        <v>271</v>
      </c>
      <c r="N272" s="21"/>
      <c r="O272" s="27"/>
      <c r="P272" s="27"/>
    </row>
    <row r="273" spans="13:16" x14ac:dyDescent="0.3">
      <c r="M273" s="28">
        <v>272</v>
      </c>
      <c r="N273" s="21"/>
      <c r="O273" s="27"/>
      <c r="P273" s="27"/>
    </row>
    <row r="274" spans="13:16" x14ac:dyDescent="0.3">
      <c r="M274" s="28">
        <v>273</v>
      </c>
      <c r="N274" s="21"/>
      <c r="O274" s="27"/>
      <c r="P274" s="27"/>
    </row>
    <row r="275" spans="13:16" x14ac:dyDescent="0.3">
      <c r="M275" s="28">
        <v>274</v>
      </c>
      <c r="N275" s="21"/>
      <c r="O275" s="27"/>
      <c r="P275" s="27"/>
    </row>
    <row r="276" spans="13:16" x14ac:dyDescent="0.3">
      <c r="M276" s="28">
        <v>275</v>
      </c>
      <c r="N276" s="21"/>
      <c r="O276" s="27"/>
      <c r="P276" s="27"/>
    </row>
    <row r="277" spans="13:16" x14ac:dyDescent="0.3">
      <c r="M277" s="28">
        <v>276</v>
      </c>
      <c r="N277" s="21"/>
      <c r="O277" s="27"/>
      <c r="P277" s="27"/>
    </row>
    <row r="278" spans="13:16" x14ac:dyDescent="0.3">
      <c r="M278" s="28">
        <v>277</v>
      </c>
      <c r="N278" s="21"/>
      <c r="O278" s="27"/>
      <c r="P278" s="27"/>
    </row>
    <row r="279" spans="13:16" x14ac:dyDescent="0.3">
      <c r="M279" s="28">
        <v>278</v>
      </c>
      <c r="N279" s="21"/>
      <c r="O279" s="27"/>
      <c r="P279" s="27"/>
    </row>
    <row r="280" spans="13:16" x14ac:dyDescent="0.3">
      <c r="M280" s="28">
        <v>279</v>
      </c>
      <c r="N280" s="21"/>
      <c r="O280" s="27"/>
      <c r="P280" s="27"/>
    </row>
    <row r="281" spans="13:16" x14ac:dyDescent="0.3">
      <c r="M281" s="28">
        <v>280</v>
      </c>
      <c r="N281" s="21"/>
      <c r="O281" s="27"/>
      <c r="P281" s="27"/>
    </row>
    <row r="282" spans="13:16" x14ac:dyDescent="0.3">
      <c r="M282" s="28">
        <v>281</v>
      </c>
      <c r="N282" s="21"/>
      <c r="O282" s="27"/>
      <c r="P282" s="27"/>
    </row>
    <row r="283" spans="13:16" x14ac:dyDescent="0.3">
      <c r="M283" s="28">
        <v>282</v>
      </c>
      <c r="N283" s="21"/>
      <c r="O283" s="27"/>
      <c r="P283" s="27"/>
    </row>
    <row r="284" spans="13:16" x14ac:dyDescent="0.3">
      <c r="M284" s="28">
        <v>283</v>
      </c>
      <c r="N284" s="21"/>
      <c r="O284" s="27"/>
      <c r="P284" s="27"/>
    </row>
    <row r="285" spans="13:16" x14ac:dyDescent="0.3">
      <c r="M285" s="28">
        <v>284</v>
      </c>
      <c r="N285" s="21"/>
      <c r="O285" s="27"/>
      <c r="P285" s="27"/>
    </row>
    <row r="286" spans="13:16" x14ac:dyDescent="0.3">
      <c r="M286" s="28">
        <v>285</v>
      </c>
      <c r="N286" s="21"/>
      <c r="O286" s="27"/>
      <c r="P286" s="27"/>
    </row>
    <row r="287" spans="13:16" x14ac:dyDescent="0.3">
      <c r="M287" s="28">
        <v>286</v>
      </c>
      <c r="N287" s="21"/>
      <c r="O287" s="27"/>
      <c r="P287" s="27"/>
    </row>
    <row r="288" spans="13:16" x14ac:dyDescent="0.3">
      <c r="M288" s="28">
        <v>287</v>
      </c>
      <c r="N288" s="21"/>
      <c r="O288" s="27"/>
      <c r="P288" s="27"/>
    </row>
    <row r="289" spans="13:16" x14ac:dyDescent="0.3">
      <c r="M289" s="28">
        <v>288</v>
      </c>
      <c r="N289" s="21"/>
      <c r="O289" s="27"/>
      <c r="P289" s="27"/>
    </row>
    <row r="290" spans="13:16" x14ac:dyDescent="0.3">
      <c r="M290" s="28">
        <v>289</v>
      </c>
      <c r="N290" s="21"/>
      <c r="O290" s="27"/>
      <c r="P290" s="27"/>
    </row>
    <row r="291" spans="13:16" x14ac:dyDescent="0.3">
      <c r="M291" s="28">
        <v>290</v>
      </c>
      <c r="N291" s="21"/>
      <c r="O291" s="27"/>
      <c r="P291" s="27"/>
    </row>
    <row r="292" spans="13:16" x14ac:dyDescent="0.3">
      <c r="M292" s="28">
        <v>291</v>
      </c>
      <c r="N292" s="21"/>
      <c r="O292" s="27"/>
      <c r="P292" s="27"/>
    </row>
    <row r="293" spans="13:16" x14ac:dyDescent="0.3">
      <c r="M293" s="28">
        <v>292</v>
      </c>
      <c r="N293" s="21"/>
      <c r="O293" s="27"/>
      <c r="P293" s="27"/>
    </row>
    <row r="294" spans="13:16" x14ac:dyDescent="0.3">
      <c r="M294" s="28">
        <v>293</v>
      </c>
      <c r="N294" s="21"/>
      <c r="O294" s="27"/>
      <c r="P294" s="27"/>
    </row>
    <row r="295" spans="13:16" x14ac:dyDescent="0.3">
      <c r="M295" s="28">
        <v>294</v>
      </c>
      <c r="N295" s="21"/>
      <c r="O295" s="27"/>
      <c r="P295" s="27"/>
    </row>
    <row r="296" spans="13:16" x14ac:dyDescent="0.3">
      <c r="M296" s="28">
        <v>295</v>
      </c>
      <c r="N296" s="21"/>
      <c r="O296" s="27"/>
      <c r="P296" s="27"/>
    </row>
    <row r="297" spans="13:16" x14ac:dyDescent="0.3">
      <c r="M297" s="28">
        <v>296</v>
      </c>
      <c r="N297" s="21"/>
      <c r="O297" s="27"/>
      <c r="P297" s="27"/>
    </row>
    <row r="298" spans="13:16" x14ac:dyDescent="0.3">
      <c r="M298" s="28">
        <v>297</v>
      </c>
      <c r="N298" s="21"/>
      <c r="O298" s="27"/>
      <c r="P298" s="27"/>
    </row>
    <row r="299" spans="13:16" x14ac:dyDescent="0.3">
      <c r="M299" s="28">
        <v>298</v>
      </c>
      <c r="N299" s="21"/>
      <c r="O299" s="27"/>
      <c r="P299" s="27"/>
    </row>
    <row r="300" spans="13:16" x14ac:dyDescent="0.3">
      <c r="M300" s="28">
        <v>299</v>
      </c>
      <c r="N300" s="21"/>
      <c r="O300" s="27"/>
      <c r="P300" s="27"/>
    </row>
    <row r="301" spans="13:16" x14ac:dyDescent="0.3">
      <c r="M301" s="28">
        <v>300</v>
      </c>
      <c r="N301" s="21"/>
      <c r="O301" s="27"/>
      <c r="P301" s="27"/>
    </row>
    <row r="302" spans="13:16" x14ac:dyDescent="0.3">
      <c r="M302" s="28">
        <v>301</v>
      </c>
      <c r="N302" s="21"/>
      <c r="O302" s="27"/>
      <c r="P302" s="27"/>
    </row>
    <row r="303" spans="13:16" x14ac:dyDescent="0.3">
      <c r="M303" s="28">
        <v>302</v>
      </c>
      <c r="N303" s="21"/>
      <c r="O303" s="27"/>
      <c r="P303" s="27"/>
    </row>
    <row r="304" spans="13:16" x14ac:dyDescent="0.3">
      <c r="M304" s="28">
        <v>303</v>
      </c>
      <c r="N304" s="21"/>
      <c r="O304" s="27"/>
      <c r="P304" s="27"/>
    </row>
    <row r="305" spans="13:16" x14ac:dyDescent="0.3">
      <c r="M305" s="28">
        <v>304</v>
      </c>
      <c r="N305" s="21"/>
      <c r="O305" s="27"/>
      <c r="P305" s="27"/>
    </row>
    <row r="306" spans="13:16" x14ac:dyDescent="0.3">
      <c r="M306" s="28">
        <v>305</v>
      </c>
      <c r="N306" s="21"/>
      <c r="O306" s="27"/>
      <c r="P306" s="27"/>
    </row>
    <row r="307" spans="13:16" x14ac:dyDescent="0.3">
      <c r="M307" s="28">
        <v>306</v>
      </c>
      <c r="N307" s="21"/>
      <c r="O307" s="27"/>
      <c r="P307" s="27"/>
    </row>
    <row r="308" spans="13:16" x14ac:dyDescent="0.3">
      <c r="M308" s="28">
        <v>307</v>
      </c>
      <c r="N308" s="21"/>
      <c r="O308" s="27"/>
      <c r="P308" s="27"/>
    </row>
    <row r="309" spans="13:16" x14ac:dyDescent="0.3">
      <c r="M309" s="28">
        <v>308</v>
      </c>
      <c r="N309" s="21"/>
      <c r="O309" s="27"/>
      <c r="P309" s="27"/>
    </row>
    <row r="310" spans="13:16" x14ac:dyDescent="0.3">
      <c r="M310" s="28">
        <v>309</v>
      </c>
      <c r="N310" s="21"/>
      <c r="O310" s="27"/>
      <c r="P310" s="27"/>
    </row>
    <row r="311" spans="13:16" x14ac:dyDescent="0.3">
      <c r="M311" s="28">
        <v>310</v>
      </c>
      <c r="N311" s="21"/>
      <c r="O311" s="27"/>
      <c r="P311" s="27"/>
    </row>
    <row r="312" spans="13:16" x14ac:dyDescent="0.3">
      <c r="M312" s="28">
        <v>311</v>
      </c>
      <c r="N312" s="21"/>
      <c r="O312" s="27"/>
      <c r="P312" s="27"/>
    </row>
    <row r="313" spans="13:16" x14ac:dyDescent="0.3">
      <c r="M313" s="28">
        <v>312</v>
      </c>
      <c r="N313" s="21"/>
      <c r="O313" s="27"/>
      <c r="P313" s="27"/>
    </row>
    <row r="314" spans="13:16" x14ac:dyDescent="0.3">
      <c r="M314" s="28">
        <v>313</v>
      </c>
      <c r="N314" s="21"/>
      <c r="O314" s="27"/>
      <c r="P314" s="27"/>
    </row>
    <row r="315" spans="13:16" x14ac:dyDescent="0.3">
      <c r="M315" s="28">
        <v>314</v>
      </c>
      <c r="N315" s="21"/>
      <c r="O315" s="27"/>
      <c r="P315" s="27"/>
    </row>
    <row r="316" spans="13:16" x14ac:dyDescent="0.3">
      <c r="M316" s="28">
        <v>315</v>
      </c>
      <c r="N316" s="21"/>
      <c r="O316" s="27"/>
      <c r="P316" s="27"/>
    </row>
    <row r="317" spans="13:16" x14ac:dyDescent="0.3">
      <c r="M317" s="28">
        <v>316</v>
      </c>
      <c r="N317" s="21"/>
      <c r="O317" s="27"/>
      <c r="P317" s="27"/>
    </row>
    <row r="318" spans="13:16" x14ac:dyDescent="0.3">
      <c r="M318" s="28">
        <v>317</v>
      </c>
      <c r="N318" s="21"/>
      <c r="O318" s="27"/>
      <c r="P318" s="27"/>
    </row>
    <row r="319" spans="13:16" x14ac:dyDescent="0.3">
      <c r="M319" s="28">
        <v>318</v>
      </c>
      <c r="N319" s="21"/>
      <c r="O319" s="27"/>
      <c r="P319" s="27"/>
    </row>
    <row r="320" spans="13:16" x14ac:dyDescent="0.3">
      <c r="M320" s="28">
        <v>319</v>
      </c>
      <c r="N320" s="21"/>
      <c r="O320" s="27"/>
      <c r="P320" s="27"/>
    </row>
    <row r="321" spans="13:16" x14ac:dyDescent="0.3">
      <c r="M321" s="28">
        <v>320</v>
      </c>
      <c r="N321" s="21"/>
      <c r="O321" s="27"/>
      <c r="P321" s="27"/>
    </row>
    <row r="322" spans="13:16" x14ac:dyDescent="0.3">
      <c r="M322" s="28">
        <v>321</v>
      </c>
      <c r="N322" s="21"/>
      <c r="O322" s="27"/>
      <c r="P322" s="27"/>
    </row>
    <row r="323" spans="13:16" x14ac:dyDescent="0.3">
      <c r="M323" s="28">
        <v>322</v>
      </c>
      <c r="N323" s="21"/>
      <c r="O323" s="27"/>
      <c r="P323" s="27"/>
    </row>
    <row r="324" spans="13:16" x14ac:dyDescent="0.3">
      <c r="M324" s="28">
        <v>323</v>
      </c>
      <c r="N324" s="21"/>
      <c r="O324" s="27"/>
      <c r="P324" s="27"/>
    </row>
    <row r="325" spans="13:16" x14ac:dyDescent="0.3">
      <c r="M325" s="28">
        <v>324</v>
      </c>
      <c r="N325" s="21"/>
      <c r="O325" s="27"/>
      <c r="P325" s="27"/>
    </row>
    <row r="326" spans="13:16" x14ac:dyDescent="0.3">
      <c r="M326" s="28">
        <v>325</v>
      </c>
      <c r="N326" s="21"/>
      <c r="O326" s="27"/>
      <c r="P326" s="27"/>
    </row>
    <row r="327" spans="13:16" x14ac:dyDescent="0.3">
      <c r="M327" s="28">
        <v>326</v>
      </c>
      <c r="N327" s="21"/>
      <c r="O327" s="27"/>
      <c r="P327" s="27"/>
    </row>
    <row r="328" spans="13:16" x14ac:dyDescent="0.3">
      <c r="M328" s="28">
        <v>327</v>
      </c>
      <c r="N328" s="21"/>
      <c r="O328" s="27"/>
      <c r="P328" s="27"/>
    </row>
    <row r="329" spans="13:16" x14ac:dyDescent="0.3">
      <c r="M329" s="28">
        <v>328</v>
      </c>
      <c r="N329" s="21"/>
      <c r="O329" s="27"/>
      <c r="P329" s="27"/>
    </row>
    <row r="330" spans="13:16" x14ac:dyDescent="0.3">
      <c r="M330" s="28">
        <v>329</v>
      </c>
      <c r="N330" s="21"/>
      <c r="O330" s="27"/>
      <c r="P330" s="27"/>
    </row>
    <row r="331" spans="13:16" x14ac:dyDescent="0.3">
      <c r="M331" s="28">
        <v>330</v>
      </c>
      <c r="N331" s="21"/>
      <c r="O331" s="27"/>
      <c r="P331" s="27"/>
    </row>
    <row r="332" spans="13:16" x14ac:dyDescent="0.3">
      <c r="M332" s="28">
        <v>331</v>
      </c>
      <c r="N332" s="21"/>
      <c r="O332" s="27"/>
      <c r="P332" s="27"/>
    </row>
    <row r="333" spans="13:16" x14ac:dyDescent="0.3">
      <c r="M333" s="28">
        <v>332</v>
      </c>
      <c r="N333" s="21"/>
      <c r="O333" s="27"/>
      <c r="P333" s="27"/>
    </row>
    <row r="334" spans="13:16" x14ac:dyDescent="0.3">
      <c r="M334" s="28">
        <v>333</v>
      </c>
      <c r="N334" s="21"/>
      <c r="O334" s="27"/>
      <c r="P334" s="27"/>
    </row>
    <row r="335" spans="13:16" x14ac:dyDescent="0.3">
      <c r="M335" s="28">
        <v>334</v>
      </c>
      <c r="N335" s="21"/>
      <c r="O335" s="27"/>
      <c r="P335" s="27"/>
    </row>
    <row r="336" spans="13:16" x14ac:dyDescent="0.3">
      <c r="M336" s="28">
        <v>335</v>
      </c>
      <c r="N336" s="21"/>
      <c r="O336" s="27"/>
      <c r="P336" s="27"/>
    </row>
    <row r="337" spans="13:16" x14ac:dyDescent="0.3">
      <c r="M337" s="28">
        <v>336</v>
      </c>
      <c r="N337" s="21"/>
      <c r="O337" s="27"/>
      <c r="P337" s="27"/>
    </row>
    <row r="338" spans="13:16" x14ac:dyDescent="0.3">
      <c r="M338" s="28">
        <v>337</v>
      </c>
      <c r="N338" s="21"/>
      <c r="O338" s="27"/>
      <c r="P338" s="27"/>
    </row>
    <row r="339" spans="13:16" x14ac:dyDescent="0.3">
      <c r="M339" s="28">
        <v>338</v>
      </c>
      <c r="N339" s="21"/>
      <c r="O339" s="27"/>
      <c r="P339" s="27"/>
    </row>
    <row r="340" spans="13:16" x14ac:dyDescent="0.3">
      <c r="M340" s="28">
        <v>339</v>
      </c>
      <c r="N340" s="21"/>
      <c r="O340" s="27"/>
      <c r="P340" s="27"/>
    </row>
    <row r="341" spans="13:16" x14ac:dyDescent="0.3">
      <c r="M341" s="28">
        <v>340</v>
      </c>
      <c r="N341" s="21"/>
      <c r="O341" s="27"/>
      <c r="P341" s="27"/>
    </row>
    <row r="342" spans="13:16" x14ac:dyDescent="0.3">
      <c r="M342" s="28">
        <v>341</v>
      </c>
      <c r="N342" s="21"/>
      <c r="O342" s="27"/>
      <c r="P342" s="27"/>
    </row>
    <row r="343" spans="13:16" x14ac:dyDescent="0.3">
      <c r="M343" s="28">
        <v>342</v>
      </c>
      <c r="N343" s="21"/>
      <c r="O343" s="27"/>
      <c r="P343" s="27"/>
    </row>
    <row r="344" spans="13:16" x14ac:dyDescent="0.3">
      <c r="M344" s="28">
        <v>343</v>
      </c>
      <c r="N344" s="21"/>
      <c r="O344" s="27"/>
      <c r="P344" s="27"/>
    </row>
    <row r="345" spans="13:16" x14ac:dyDescent="0.3">
      <c r="M345" s="28">
        <v>344</v>
      </c>
      <c r="N345" s="21"/>
      <c r="O345" s="27"/>
      <c r="P345" s="27"/>
    </row>
    <row r="346" spans="13:16" x14ac:dyDescent="0.3">
      <c r="M346" s="28">
        <v>345</v>
      </c>
      <c r="N346" s="21"/>
      <c r="O346" s="27"/>
      <c r="P346" s="27"/>
    </row>
    <row r="347" spans="13:16" x14ac:dyDescent="0.3">
      <c r="M347" s="28">
        <v>346</v>
      </c>
      <c r="N347" s="21"/>
      <c r="O347" s="27"/>
      <c r="P347" s="27"/>
    </row>
    <row r="348" spans="13:16" x14ac:dyDescent="0.3">
      <c r="M348" s="28">
        <v>347</v>
      </c>
      <c r="N348" s="21"/>
      <c r="O348" s="27"/>
      <c r="P348" s="27"/>
    </row>
    <row r="349" spans="13:16" x14ac:dyDescent="0.3">
      <c r="M349" s="28">
        <v>348</v>
      </c>
      <c r="N349" s="21"/>
      <c r="O349" s="27"/>
      <c r="P349" s="27"/>
    </row>
    <row r="350" spans="13:16" x14ac:dyDescent="0.3">
      <c r="M350" s="28">
        <v>349</v>
      </c>
      <c r="N350" s="21"/>
      <c r="O350" s="27"/>
      <c r="P350" s="27"/>
    </row>
    <row r="351" spans="13:16" x14ac:dyDescent="0.3">
      <c r="M351" s="28">
        <v>350</v>
      </c>
      <c r="N351" s="21"/>
      <c r="O351" s="27"/>
      <c r="P351" s="27"/>
    </row>
    <row r="352" spans="13:16" x14ac:dyDescent="0.3">
      <c r="M352" s="28">
        <v>351</v>
      </c>
      <c r="N352" s="21"/>
      <c r="O352" s="27"/>
      <c r="P352" s="27"/>
    </row>
    <row r="353" spans="13:16" x14ac:dyDescent="0.3">
      <c r="M353" s="28">
        <v>352</v>
      </c>
      <c r="N353" s="21"/>
      <c r="O353" s="27"/>
      <c r="P353" s="27"/>
    </row>
    <row r="354" spans="13:16" x14ac:dyDescent="0.3">
      <c r="M354" s="28">
        <v>353</v>
      </c>
      <c r="N354" s="21"/>
      <c r="O354" s="27"/>
      <c r="P354" s="27"/>
    </row>
    <row r="355" spans="13:16" x14ac:dyDescent="0.3">
      <c r="M355" s="28">
        <v>354</v>
      </c>
      <c r="N355" s="21"/>
      <c r="O355" s="27"/>
      <c r="P355" s="27"/>
    </row>
    <row r="356" spans="13:16" x14ac:dyDescent="0.3">
      <c r="M356" s="28">
        <v>355</v>
      </c>
      <c r="N356" s="21"/>
      <c r="O356" s="27"/>
      <c r="P356" s="27"/>
    </row>
    <row r="357" spans="13:16" x14ac:dyDescent="0.3">
      <c r="M357" s="28">
        <v>356</v>
      </c>
      <c r="N357" s="21"/>
      <c r="O357" s="27"/>
      <c r="P357" s="27"/>
    </row>
    <row r="358" spans="13:16" x14ac:dyDescent="0.3">
      <c r="M358" s="28">
        <v>357</v>
      </c>
      <c r="N358" s="21"/>
      <c r="O358" s="27"/>
      <c r="P358" s="27"/>
    </row>
    <row r="359" spans="13:16" x14ac:dyDescent="0.3">
      <c r="M359" s="28">
        <v>358</v>
      </c>
      <c r="N359" s="21"/>
      <c r="O359" s="27"/>
      <c r="P359" s="27"/>
    </row>
    <row r="360" spans="13:16" x14ac:dyDescent="0.3">
      <c r="M360" s="28">
        <v>359</v>
      </c>
      <c r="N360" s="21"/>
      <c r="O360" s="27"/>
      <c r="P360" s="27"/>
    </row>
    <row r="361" spans="13:16" x14ac:dyDescent="0.3">
      <c r="M361" s="28">
        <v>360</v>
      </c>
      <c r="N361" s="21"/>
      <c r="O361" s="27"/>
      <c r="P361" s="27"/>
    </row>
    <row r="362" spans="13:16" x14ac:dyDescent="0.3">
      <c r="M362" s="28">
        <v>361</v>
      </c>
      <c r="N362" s="21"/>
      <c r="O362" s="27"/>
      <c r="P362" s="27"/>
    </row>
    <row r="363" spans="13:16" x14ac:dyDescent="0.3">
      <c r="M363" s="28">
        <v>362</v>
      </c>
      <c r="N363" s="21"/>
      <c r="O363" s="27"/>
      <c r="P363" s="27"/>
    </row>
    <row r="364" spans="13:16" x14ac:dyDescent="0.3">
      <c r="M364" s="28">
        <v>363</v>
      </c>
      <c r="N364" s="21"/>
      <c r="O364" s="27"/>
      <c r="P364" s="27"/>
    </row>
    <row r="365" spans="13:16" x14ac:dyDescent="0.3">
      <c r="M365" s="28">
        <v>364</v>
      </c>
      <c r="N365" s="21"/>
      <c r="O365" s="27"/>
      <c r="P365" s="27"/>
    </row>
    <row r="366" spans="13:16" x14ac:dyDescent="0.3">
      <c r="M366" s="28">
        <v>365</v>
      </c>
      <c r="N366" s="21"/>
      <c r="O366" s="27"/>
      <c r="P366" s="27"/>
    </row>
    <row r="367" spans="13:16" x14ac:dyDescent="0.3">
      <c r="M367" s="28">
        <v>366</v>
      </c>
      <c r="N367" s="21"/>
      <c r="O367" s="27"/>
      <c r="P367" s="27"/>
    </row>
    <row r="368" spans="13:16" x14ac:dyDescent="0.3">
      <c r="M368" s="28">
        <v>367</v>
      </c>
      <c r="N368" s="21"/>
      <c r="O368" s="27"/>
      <c r="P368" s="27"/>
    </row>
    <row r="369" spans="13:16" x14ac:dyDescent="0.3">
      <c r="M369" s="28">
        <v>368</v>
      </c>
      <c r="N369" s="21"/>
      <c r="O369" s="27"/>
      <c r="P369" s="27"/>
    </row>
    <row r="370" spans="13:16" x14ac:dyDescent="0.3">
      <c r="M370" s="28">
        <v>369</v>
      </c>
      <c r="N370" s="21"/>
      <c r="O370" s="27"/>
      <c r="P370" s="27"/>
    </row>
    <row r="371" spans="13:16" x14ac:dyDescent="0.3">
      <c r="M371" s="28">
        <v>370</v>
      </c>
      <c r="N371" s="21"/>
      <c r="O371" s="27"/>
      <c r="P371" s="27"/>
    </row>
    <row r="372" spans="13:16" x14ac:dyDescent="0.3">
      <c r="M372" s="28">
        <v>371</v>
      </c>
      <c r="N372" s="21"/>
      <c r="O372" s="27"/>
      <c r="P372" s="27"/>
    </row>
    <row r="373" spans="13:16" x14ac:dyDescent="0.3">
      <c r="M373" s="28">
        <v>372</v>
      </c>
      <c r="N373" s="21"/>
      <c r="O373" s="27"/>
      <c r="P373" s="27"/>
    </row>
    <row r="374" spans="13:16" x14ac:dyDescent="0.3">
      <c r="M374" s="28">
        <v>373</v>
      </c>
      <c r="N374" s="21"/>
      <c r="O374" s="27"/>
      <c r="P374" s="27"/>
    </row>
    <row r="375" spans="13:16" x14ac:dyDescent="0.3">
      <c r="M375" s="28">
        <v>374</v>
      </c>
      <c r="N375" s="21"/>
      <c r="O375" s="27"/>
      <c r="P375" s="27"/>
    </row>
    <row r="376" spans="13:16" x14ac:dyDescent="0.3">
      <c r="M376" s="28">
        <v>375</v>
      </c>
      <c r="N376" s="21"/>
      <c r="O376" s="27"/>
      <c r="P376" s="27"/>
    </row>
    <row r="377" spans="13:16" x14ac:dyDescent="0.3">
      <c r="M377" s="28">
        <v>376</v>
      </c>
      <c r="N377" s="21"/>
      <c r="O377" s="27"/>
      <c r="P377" s="27"/>
    </row>
    <row r="378" spans="13:16" x14ac:dyDescent="0.3">
      <c r="M378" s="28">
        <v>377</v>
      </c>
      <c r="N378" s="21"/>
      <c r="O378" s="27"/>
      <c r="P378" s="27"/>
    </row>
    <row r="379" spans="13:16" x14ac:dyDescent="0.3">
      <c r="M379" s="28">
        <v>378</v>
      </c>
      <c r="N379" s="21"/>
      <c r="O379" s="27"/>
      <c r="P379" s="27"/>
    </row>
    <row r="380" spans="13:16" x14ac:dyDescent="0.3">
      <c r="M380" s="28">
        <v>379</v>
      </c>
      <c r="N380" s="21"/>
      <c r="O380" s="27"/>
      <c r="P380" s="27"/>
    </row>
    <row r="381" spans="13:16" x14ac:dyDescent="0.3">
      <c r="M381" s="28">
        <v>380</v>
      </c>
      <c r="N381" s="21"/>
      <c r="O381" s="27"/>
      <c r="P381" s="27"/>
    </row>
    <row r="382" spans="13:16" x14ac:dyDescent="0.3">
      <c r="M382" s="28">
        <v>381</v>
      </c>
      <c r="N382" s="21"/>
      <c r="O382" s="27"/>
      <c r="P382" s="27"/>
    </row>
    <row r="383" spans="13:16" x14ac:dyDescent="0.3">
      <c r="M383" s="28">
        <v>382</v>
      </c>
      <c r="N383" s="21"/>
      <c r="O383" s="27"/>
      <c r="P383" s="27"/>
    </row>
    <row r="384" spans="13:16" x14ac:dyDescent="0.3">
      <c r="M384" s="28">
        <v>383</v>
      </c>
      <c r="N384" s="21"/>
      <c r="O384" s="27"/>
      <c r="P384" s="27"/>
    </row>
    <row r="385" spans="13:16" x14ac:dyDescent="0.3">
      <c r="M385" s="28">
        <v>384</v>
      </c>
      <c r="N385" s="21"/>
      <c r="O385" s="27"/>
      <c r="P385" s="27"/>
    </row>
    <row r="386" spans="13:16" x14ac:dyDescent="0.3">
      <c r="M386" s="28">
        <v>385</v>
      </c>
      <c r="N386" s="21"/>
      <c r="O386" s="27"/>
      <c r="P386" s="27"/>
    </row>
    <row r="387" spans="13:16" x14ac:dyDescent="0.3">
      <c r="M387" s="28">
        <v>386</v>
      </c>
      <c r="N387" s="21"/>
      <c r="O387" s="27"/>
      <c r="P387" s="27"/>
    </row>
    <row r="388" spans="13:16" x14ac:dyDescent="0.3">
      <c r="M388" s="28">
        <v>387</v>
      </c>
      <c r="N388" s="21"/>
      <c r="O388" s="27"/>
      <c r="P388" s="27"/>
    </row>
    <row r="389" spans="13:16" x14ac:dyDescent="0.3">
      <c r="M389" s="28">
        <v>388</v>
      </c>
      <c r="N389" s="21"/>
      <c r="O389" s="27"/>
      <c r="P389" s="27"/>
    </row>
    <row r="390" spans="13:16" x14ac:dyDescent="0.3">
      <c r="M390" s="28">
        <v>389</v>
      </c>
      <c r="N390" s="21"/>
      <c r="O390" s="27"/>
      <c r="P390" s="27"/>
    </row>
    <row r="391" spans="13:16" x14ac:dyDescent="0.3">
      <c r="M391" s="28">
        <v>390</v>
      </c>
      <c r="N391" s="21"/>
      <c r="O391" s="27"/>
      <c r="P391" s="27"/>
    </row>
    <row r="392" spans="13:16" x14ac:dyDescent="0.3">
      <c r="M392" s="28">
        <v>391</v>
      </c>
      <c r="N392" s="21"/>
      <c r="O392" s="27"/>
      <c r="P392" s="27"/>
    </row>
    <row r="393" spans="13:16" x14ac:dyDescent="0.3">
      <c r="M393" s="28">
        <v>392</v>
      </c>
      <c r="N393" s="21"/>
      <c r="O393" s="27"/>
      <c r="P393" s="27"/>
    </row>
    <row r="394" spans="13:16" x14ac:dyDescent="0.3">
      <c r="M394" s="28">
        <v>393</v>
      </c>
      <c r="N394" s="21"/>
      <c r="O394" s="27"/>
      <c r="P394" s="27"/>
    </row>
    <row r="395" spans="13:16" x14ac:dyDescent="0.3">
      <c r="M395" s="28">
        <v>394</v>
      </c>
      <c r="N395" s="21"/>
      <c r="O395" s="27"/>
      <c r="P395" s="27"/>
    </row>
    <row r="396" spans="13:16" x14ac:dyDescent="0.3">
      <c r="M396" s="28">
        <v>395</v>
      </c>
      <c r="N396" s="21"/>
      <c r="O396" s="27"/>
      <c r="P396" s="27"/>
    </row>
    <row r="397" spans="13:16" x14ac:dyDescent="0.3">
      <c r="M397" s="28">
        <v>396</v>
      </c>
      <c r="N397" s="21"/>
      <c r="O397" s="27"/>
      <c r="P397" s="27"/>
    </row>
    <row r="398" spans="13:16" x14ac:dyDescent="0.3">
      <c r="M398" s="28">
        <v>397</v>
      </c>
      <c r="N398" s="21"/>
      <c r="O398" s="27"/>
      <c r="P398" s="27"/>
    </row>
    <row r="399" spans="13:16" x14ac:dyDescent="0.3">
      <c r="M399" s="28">
        <v>398</v>
      </c>
      <c r="N399" s="21"/>
      <c r="O399" s="27"/>
      <c r="P399" s="27"/>
    </row>
    <row r="400" spans="13:16" x14ac:dyDescent="0.3">
      <c r="M400" s="28">
        <v>399</v>
      </c>
      <c r="N400" s="21"/>
      <c r="O400" s="27"/>
      <c r="P400" s="27"/>
    </row>
    <row r="401" spans="13:16" x14ac:dyDescent="0.3">
      <c r="M401" s="28">
        <v>400</v>
      </c>
      <c r="N401" s="21"/>
      <c r="O401" s="27"/>
      <c r="P401" s="27"/>
    </row>
  </sheetData>
  <sortState ref="M2:P27">
    <sortCondition ref="M2"/>
  </sortState>
  <mergeCells count="1">
    <mergeCell ref="M1:P1"/>
  </mergeCells>
  <conditionalFormatting sqref="B24">
    <cfRule type="expression" dxfId="1" priority="2">
      <formula>MOD(ROW(),2)</formula>
    </cfRule>
  </conditionalFormatting>
  <conditionalFormatting sqref="K2:K182">
    <cfRule type="duplicateValues" dxfId="0" priority="1"/>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2"/>
  <dimension ref="A1:GF130"/>
  <sheetViews>
    <sheetView showGridLines="0" topLeftCell="A112" zoomScaleNormal="100" workbookViewId="0">
      <selection activeCell="J11" sqref="J11"/>
    </sheetView>
  </sheetViews>
  <sheetFormatPr baseColWidth="10" defaultColWidth="11.44140625" defaultRowHeight="18" customHeight="1" x14ac:dyDescent="0.3"/>
  <cols>
    <col min="1" max="1" width="5.44140625" style="55" customWidth="1"/>
    <col min="2" max="2" width="28.6640625" style="55" customWidth="1"/>
    <col min="3" max="3" width="4.44140625" style="55" customWidth="1"/>
    <col min="4" max="4" width="11.6640625" style="55" customWidth="1"/>
    <col min="5" max="5" width="5.44140625" style="55" customWidth="1"/>
    <col min="6" max="6" width="28.6640625" style="55" customWidth="1"/>
    <col min="7" max="7" width="4.44140625" style="55" customWidth="1"/>
    <col min="8" max="8" width="11.44140625" style="55"/>
    <col min="9" max="9" width="5.44140625" style="55" customWidth="1"/>
    <col min="10" max="10" width="28.6640625" style="55" customWidth="1"/>
    <col min="11" max="11" width="4.44140625" style="55" customWidth="1"/>
    <col min="12" max="12" width="11.6640625" style="55" customWidth="1"/>
    <col min="13" max="13" width="5.44140625" style="55" customWidth="1"/>
    <col min="14" max="14" width="28.6640625" style="55" customWidth="1"/>
    <col min="15" max="15" width="4.44140625" style="55" customWidth="1"/>
    <col min="16" max="16" width="4.33203125" customWidth="1"/>
    <col min="17" max="20" width="4.33203125" style="53" customWidth="1"/>
    <col min="21" max="21" width="5.33203125" style="53" customWidth="1"/>
    <col min="22" max="22" width="4.44140625" style="53" customWidth="1"/>
    <col min="23" max="23" width="5.33203125" style="53" customWidth="1"/>
    <col min="24" max="26" width="4.44140625" style="53" customWidth="1"/>
    <col min="27" max="27" width="3.33203125" style="53" customWidth="1"/>
    <col min="28" max="30" width="4.44140625" style="53" customWidth="1"/>
    <col min="31" max="31" width="18.5546875" style="69" customWidth="1"/>
    <col min="32" max="34" width="6.6640625" style="78" customWidth="1"/>
    <col min="35" max="36" width="11.44140625" style="53"/>
    <col min="37" max="37" width="23" style="53" customWidth="1"/>
    <col min="38" max="38" width="7" style="53" customWidth="1"/>
    <col min="39" max="39" width="7.33203125" style="53" customWidth="1"/>
    <col min="40" max="99" width="11.44140625" style="53"/>
    <col min="100" max="178" width="11.44140625" style="80"/>
    <col min="179" max="182" width="11.44140625" style="53"/>
    <col min="183" max="183" width="4.44140625" style="54" customWidth="1"/>
    <col min="184" max="184" width="27.109375" style="53" customWidth="1"/>
    <col min="185" max="185" width="5.44140625" style="54" customWidth="1"/>
    <col min="186" max="186" width="24.44140625" style="53" customWidth="1"/>
    <col min="187" max="187" width="18.44140625" style="93" customWidth="1"/>
    <col min="188" max="188" width="20.109375" style="53" customWidth="1"/>
    <col min="189" max="16384" width="11.44140625" style="53"/>
  </cols>
  <sheetData>
    <row r="1" spans="1:188" ht="33" customHeight="1" thickBot="1" x14ac:dyDescent="0.35">
      <c r="A1" s="112"/>
      <c r="B1" s="113"/>
      <c r="C1" s="113"/>
      <c r="D1" s="115" t="s">
        <v>804</v>
      </c>
      <c r="E1" s="113"/>
      <c r="F1" s="113"/>
      <c r="G1" s="114"/>
      <c r="AD1" s="29"/>
      <c r="AE1" s="29"/>
      <c r="CT1" s="53">
        <v>7</v>
      </c>
      <c r="CV1" s="80">
        <v>6</v>
      </c>
      <c r="CW1" s="80">
        <v>1</v>
      </c>
      <c r="CX1" s="80">
        <v>4</v>
      </c>
      <c r="DA1" s="80">
        <v>1</v>
      </c>
      <c r="DB1" s="80">
        <v>1</v>
      </c>
      <c r="DC1" s="80">
        <v>4</v>
      </c>
      <c r="DF1" s="80">
        <v>1</v>
      </c>
      <c r="DG1" s="80">
        <v>1</v>
      </c>
      <c r="DH1" s="80">
        <v>1</v>
      </c>
      <c r="DK1" s="80">
        <v>1</v>
      </c>
      <c r="DL1" s="80">
        <v>1</v>
      </c>
      <c r="DM1" s="80">
        <v>1</v>
      </c>
      <c r="GA1" s="100" t="s">
        <v>765</v>
      </c>
      <c r="GB1" s="101" t="s">
        <v>766</v>
      </c>
      <c r="GC1" s="100" t="s">
        <v>765</v>
      </c>
      <c r="GD1" s="101" t="s">
        <v>766</v>
      </c>
      <c r="GE1" s="102" t="s">
        <v>767</v>
      </c>
      <c r="GF1" s="100" t="s">
        <v>768</v>
      </c>
    </row>
    <row r="2" spans="1:188" ht="18" customHeight="1" thickBot="1" x14ac:dyDescent="0.35">
      <c r="A2" s="116" t="s">
        <v>263</v>
      </c>
      <c r="B2" s="117" t="s">
        <v>264</v>
      </c>
      <c r="C2" s="118" t="s">
        <v>266</v>
      </c>
      <c r="D2" s="117" t="s">
        <v>265</v>
      </c>
      <c r="E2" s="116" t="s">
        <v>263</v>
      </c>
      <c r="F2" s="117" t="s">
        <v>264</v>
      </c>
      <c r="G2" s="118" t="s">
        <v>266</v>
      </c>
      <c r="CT2" s="53">
        <v>4</v>
      </c>
      <c r="CV2" s="80">
        <v>7</v>
      </c>
      <c r="CW2" s="80">
        <v>2</v>
      </c>
      <c r="CX2" s="80">
        <v>7</v>
      </c>
      <c r="DA2" s="80">
        <v>4</v>
      </c>
      <c r="DB2" s="82">
        <v>2</v>
      </c>
      <c r="DC2" s="80">
        <v>3</v>
      </c>
      <c r="DF2" s="81">
        <v>2</v>
      </c>
      <c r="DG2" s="80">
        <v>2</v>
      </c>
      <c r="DH2" s="80">
        <v>1</v>
      </c>
      <c r="DK2" s="80">
        <v>1</v>
      </c>
      <c r="DL2" s="80">
        <v>2</v>
      </c>
      <c r="DM2" s="80">
        <v>1</v>
      </c>
      <c r="GA2" s="94">
        <v>21</v>
      </c>
      <c r="GB2" s="95" t="s">
        <v>611</v>
      </c>
      <c r="GC2" s="94">
        <v>22</v>
      </c>
      <c r="GD2" s="95" t="s">
        <v>710</v>
      </c>
      <c r="GE2" s="96" t="s">
        <v>763</v>
      </c>
      <c r="GF2" s="97">
        <v>43003.665254629632</v>
      </c>
    </row>
    <row r="3" spans="1:188" ht="18" customHeight="1" thickBot="1" x14ac:dyDescent="0.35">
      <c r="CT3" s="53">
        <v>2</v>
      </c>
      <c r="CV3" s="80">
        <v>6</v>
      </c>
      <c r="CW3" s="80">
        <v>3</v>
      </c>
      <c r="CX3" s="80">
        <v>6</v>
      </c>
      <c r="DA3" s="80">
        <v>1</v>
      </c>
      <c r="DB3" s="81">
        <v>3</v>
      </c>
      <c r="DC3" s="80">
        <v>1</v>
      </c>
      <c r="DF3" s="80">
        <v>1</v>
      </c>
      <c r="DG3" s="80">
        <v>3</v>
      </c>
      <c r="DH3" s="80">
        <v>2</v>
      </c>
      <c r="GA3" s="94">
        <v>7</v>
      </c>
      <c r="GB3" s="95" t="s">
        <v>610</v>
      </c>
      <c r="GC3" s="94">
        <v>8</v>
      </c>
      <c r="GD3" s="95" t="s">
        <v>616</v>
      </c>
      <c r="GE3" s="96" t="s">
        <v>764</v>
      </c>
      <c r="GF3" s="97">
        <v>43003.665833333333</v>
      </c>
    </row>
    <row r="4" spans="1:188" ht="18" customHeight="1" thickBot="1" x14ac:dyDescent="0.35">
      <c r="A4" s="130">
        <v>1</v>
      </c>
      <c r="B4" s="119" t="s">
        <v>834</v>
      </c>
      <c r="C4" s="131"/>
      <c r="D4" s="130" t="s">
        <v>263</v>
      </c>
      <c r="E4" s="130">
        <v>2</v>
      </c>
      <c r="F4" s="119" t="s">
        <v>844</v>
      </c>
      <c r="G4" s="131"/>
      <c r="CT4" s="53">
        <v>1</v>
      </c>
      <c r="CV4" s="80">
        <v>5</v>
      </c>
      <c r="CW4" s="80">
        <v>4</v>
      </c>
      <c r="CX4" s="80">
        <v>3</v>
      </c>
      <c r="DA4" s="80">
        <v>4</v>
      </c>
      <c r="DB4" s="80">
        <v>4</v>
      </c>
      <c r="DC4" s="80">
        <v>3</v>
      </c>
      <c r="DF4" s="80">
        <v>2</v>
      </c>
      <c r="DG4" s="80">
        <v>4</v>
      </c>
      <c r="DH4" s="81">
        <v>2</v>
      </c>
      <c r="GA4" s="94">
        <v>21</v>
      </c>
      <c r="GB4" s="95" t="s">
        <v>611</v>
      </c>
      <c r="GC4" s="94">
        <v>22</v>
      </c>
      <c r="GD4" s="95" t="s">
        <v>710</v>
      </c>
      <c r="GE4" s="96" t="s">
        <v>763</v>
      </c>
      <c r="GF4" s="97">
        <v>43003.671215277776</v>
      </c>
    </row>
    <row r="5" spans="1:188" ht="18" customHeight="1" thickBot="1" x14ac:dyDescent="0.35">
      <c r="A5" s="130"/>
      <c r="B5" s="119" t="s">
        <v>825</v>
      </c>
      <c r="C5" s="131"/>
      <c r="D5" s="130"/>
      <c r="E5" s="130"/>
      <c r="F5" s="119" t="s">
        <v>859</v>
      </c>
      <c r="G5" s="131"/>
      <c r="CV5" s="80">
        <v>1</v>
      </c>
      <c r="CW5" s="80">
        <v>5</v>
      </c>
      <c r="CX5" s="80">
        <v>2</v>
      </c>
      <c r="DA5" s="80">
        <v>3</v>
      </c>
      <c r="DB5" s="80">
        <v>5</v>
      </c>
      <c r="DC5" s="80">
        <v>2</v>
      </c>
      <c r="GA5" s="94">
        <v>6</v>
      </c>
      <c r="GB5" s="95" t="s">
        <v>621</v>
      </c>
      <c r="GC5" s="94">
        <v>5</v>
      </c>
      <c r="GD5" s="95" t="s">
        <v>622</v>
      </c>
      <c r="GE5" s="96" t="s">
        <v>762</v>
      </c>
      <c r="GF5" s="97">
        <v>43003.672002314815</v>
      </c>
    </row>
    <row r="6" spans="1:188" ht="18" customHeight="1" thickBot="1" x14ac:dyDescent="0.35">
      <c r="CV6" s="80">
        <v>2</v>
      </c>
      <c r="CW6" s="80">
        <v>6</v>
      </c>
      <c r="CX6" s="80">
        <v>5</v>
      </c>
      <c r="DA6" s="80">
        <v>2</v>
      </c>
      <c r="DB6" s="80">
        <v>6</v>
      </c>
      <c r="DC6" s="80">
        <v>1</v>
      </c>
      <c r="GA6" s="94">
        <v>14</v>
      </c>
      <c r="GB6" s="95" t="s">
        <v>612</v>
      </c>
      <c r="GC6" s="94">
        <v>13</v>
      </c>
      <c r="GD6" s="95" t="s">
        <v>609</v>
      </c>
      <c r="GE6" s="96" t="s">
        <v>769</v>
      </c>
      <c r="GF6" s="97">
        <v>43003.672349537039</v>
      </c>
    </row>
    <row r="7" spans="1:188" ht="18" customHeight="1" thickBot="1" x14ac:dyDescent="0.35">
      <c r="A7" s="130">
        <v>3</v>
      </c>
      <c r="B7" s="119" t="s">
        <v>812</v>
      </c>
      <c r="C7" s="131"/>
      <c r="D7" s="130" t="s">
        <v>263</v>
      </c>
      <c r="E7" s="130">
        <v>4</v>
      </c>
      <c r="F7" s="119" t="s">
        <v>836</v>
      </c>
      <c r="G7" s="131"/>
      <c r="CV7" s="80">
        <v>7</v>
      </c>
      <c r="CW7" s="80">
        <v>7</v>
      </c>
      <c r="CX7" s="80">
        <v>3</v>
      </c>
      <c r="DA7" s="80">
        <v>2</v>
      </c>
      <c r="DB7" s="80">
        <v>7</v>
      </c>
      <c r="DC7" s="80">
        <v>2</v>
      </c>
      <c r="GA7" s="94">
        <v>16</v>
      </c>
      <c r="GB7" s="95" t="s">
        <v>607</v>
      </c>
      <c r="GC7" s="94">
        <v>15</v>
      </c>
      <c r="GD7" s="95" t="s">
        <v>694</v>
      </c>
      <c r="GE7" s="96" t="s">
        <v>770</v>
      </c>
      <c r="GF7" s="97">
        <v>43003.67292824074</v>
      </c>
    </row>
    <row r="8" spans="1:188" s="52" customFormat="1" ht="18" customHeight="1" thickBot="1" x14ac:dyDescent="0.35">
      <c r="A8" s="130"/>
      <c r="B8" s="119" t="s">
        <v>819</v>
      </c>
      <c r="C8" s="131"/>
      <c r="D8" s="130"/>
      <c r="E8" s="130"/>
      <c r="F8" s="119" t="s">
        <v>833</v>
      </c>
      <c r="G8" s="131"/>
      <c r="H8" s="55"/>
      <c r="I8" s="55"/>
      <c r="J8" s="55"/>
      <c r="K8" s="55"/>
      <c r="L8" s="55"/>
      <c r="M8" s="55"/>
      <c r="N8" s="55"/>
      <c r="O8" s="55"/>
      <c r="P8"/>
      <c r="Q8" s="53"/>
      <c r="R8" s="53"/>
      <c r="S8" s="53"/>
      <c r="AE8" s="69"/>
      <c r="AF8" s="78"/>
      <c r="AG8" s="78"/>
      <c r="AH8" s="78"/>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3"/>
      <c r="BN8" s="53"/>
      <c r="BO8" s="53"/>
      <c r="BP8" s="53"/>
      <c r="BQ8" s="53"/>
      <c r="BR8" s="53"/>
      <c r="BS8" s="53"/>
      <c r="BT8" s="53"/>
      <c r="BU8" s="53"/>
      <c r="BV8" s="53"/>
      <c r="BW8" s="53"/>
      <c r="BX8" s="53"/>
      <c r="BY8" s="53"/>
      <c r="BZ8" s="53"/>
      <c r="CA8" s="53"/>
      <c r="CB8" s="53"/>
      <c r="CC8" s="53"/>
      <c r="CD8" s="53"/>
      <c r="CE8" s="53"/>
      <c r="CF8" s="53"/>
      <c r="CG8" s="53"/>
      <c r="CH8" s="53"/>
      <c r="CI8" s="53"/>
      <c r="CJ8" s="53"/>
      <c r="CK8" s="53"/>
      <c r="CL8" s="53"/>
      <c r="CM8" s="53"/>
      <c r="CN8" s="53"/>
      <c r="CO8" s="53"/>
      <c r="CP8" s="53"/>
      <c r="CQ8" s="53"/>
      <c r="CR8" s="53"/>
      <c r="CS8" s="53"/>
      <c r="CT8" s="53"/>
      <c r="CU8" s="53"/>
      <c r="CV8" s="80">
        <v>3</v>
      </c>
      <c r="CW8" s="80">
        <v>8</v>
      </c>
      <c r="CX8" s="80">
        <v>1</v>
      </c>
      <c r="CY8" s="81"/>
      <c r="CZ8" s="81"/>
      <c r="DA8" s="80">
        <v>3</v>
      </c>
      <c r="DB8" s="80">
        <v>8</v>
      </c>
      <c r="DC8" s="80">
        <v>4</v>
      </c>
      <c r="DD8" s="81"/>
      <c r="DE8" s="81"/>
      <c r="DF8" s="80"/>
      <c r="DG8" s="81"/>
      <c r="DH8" s="80"/>
      <c r="DI8" s="81"/>
      <c r="DJ8" s="81"/>
      <c r="DK8" s="81"/>
      <c r="DL8" s="81"/>
      <c r="DM8" s="81"/>
      <c r="DN8" s="81"/>
      <c r="DO8" s="81"/>
      <c r="DP8" s="81"/>
      <c r="DQ8" s="81"/>
      <c r="DR8" s="81"/>
      <c r="DS8" s="81"/>
      <c r="DT8" s="81"/>
      <c r="DU8" s="81"/>
      <c r="DV8" s="81"/>
      <c r="DW8" s="81"/>
      <c r="DX8" s="81"/>
      <c r="DY8" s="81"/>
      <c r="DZ8" s="81"/>
      <c r="EA8" s="81"/>
      <c r="EB8" s="81"/>
      <c r="EC8" s="81"/>
      <c r="ED8" s="81"/>
      <c r="EE8" s="81"/>
      <c r="EF8" s="81"/>
      <c r="EG8" s="81"/>
      <c r="EH8" s="81"/>
      <c r="EI8" s="81"/>
      <c r="EJ8" s="81"/>
      <c r="EK8" s="81"/>
      <c r="EL8" s="81"/>
      <c r="EM8" s="81"/>
      <c r="EN8" s="81"/>
      <c r="EO8" s="81"/>
      <c r="EP8" s="81"/>
      <c r="EQ8" s="81"/>
      <c r="ER8" s="81"/>
      <c r="ES8" s="81"/>
      <c r="ET8" s="81"/>
      <c r="EU8" s="81"/>
      <c r="EV8" s="81"/>
      <c r="EW8" s="81"/>
      <c r="EX8" s="81"/>
      <c r="EY8" s="81"/>
      <c r="EZ8" s="81"/>
      <c r="FA8" s="81"/>
      <c r="FB8" s="81"/>
      <c r="FC8" s="81"/>
      <c r="FD8" s="81"/>
      <c r="FE8" s="81"/>
      <c r="FF8" s="81"/>
      <c r="FG8" s="81"/>
      <c r="FH8" s="81"/>
      <c r="FI8" s="81"/>
      <c r="FJ8" s="81"/>
      <c r="FK8" s="81"/>
      <c r="FL8" s="81"/>
      <c r="FM8" s="81"/>
      <c r="FN8" s="81"/>
      <c r="FO8" s="81"/>
      <c r="FP8" s="81"/>
      <c r="FQ8" s="81"/>
      <c r="FR8" s="81"/>
      <c r="FS8" s="81"/>
      <c r="FT8" s="81"/>
      <c r="FU8" s="81"/>
      <c r="FV8" s="81"/>
      <c r="GA8" s="94">
        <v>6</v>
      </c>
      <c r="GB8" s="95" t="s">
        <v>621</v>
      </c>
      <c r="GC8" s="94">
        <v>5</v>
      </c>
      <c r="GD8" s="95" t="s">
        <v>622</v>
      </c>
      <c r="GE8" s="96" t="s">
        <v>762</v>
      </c>
      <c r="GF8" s="97">
        <v>43003.766793981478</v>
      </c>
    </row>
    <row r="9" spans="1:188" ht="18" customHeight="1" thickBot="1" x14ac:dyDescent="0.35">
      <c r="AJ9" s="83">
        <v>2</v>
      </c>
      <c r="AK9" s="84" t="s">
        <v>744</v>
      </c>
      <c r="AO9" s="53" t="s">
        <v>777</v>
      </c>
      <c r="CV9" s="80">
        <v>1</v>
      </c>
      <c r="CW9" s="80">
        <v>9</v>
      </c>
      <c r="CX9" s="80">
        <v>2</v>
      </c>
      <c r="GA9" s="98">
        <v>52</v>
      </c>
      <c r="GB9" s="66" t="s">
        <v>613</v>
      </c>
      <c r="GC9" s="98">
        <v>51</v>
      </c>
      <c r="GD9" s="66" t="s">
        <v>608</v>
      </c>
      <c r="GE9" s="99" t="s">
        <v>771</v>
      </c>
      <c r="GF9" s="103">
        <v>43003.766921296294</v>
      </c>
    </row>
    <row r="10" spans="1:188" ht="18" customHeight="1" thickBot="1" x14ac:dyDescent="0.35">
      <c r="A10" s="130">
        <v>5</v>
      </c>
      <c r="B10" s="119" t="s">
        <v>810</v>
      </c>
      <c r="C10" s="131"/>
      <c r="D10" s="130" t="s">
        <v>263</v>
      </c>
      <c r="E10" s="130">
        <v>6</v>
      </c>
      <c r="F10" s="119" t="s">
        <v>816</v>
      </c>
      <c r="G10" s="131"/>
      <c r="AI10" s="85" t="s">
        <v>745</v>
      </c>
      <c r="AJ10" s="86" t="s">
        <v>746</v>
      </c>
      <c r="AO10" s="53" t="s">
        <v>777</v>
      </c>
      <c r="CV10" s="80">
        <v>2</v>
      </c>
      <c r="CW10" s="80">
        <v>10</v>
      </c>
      <c r="CX10" s="80">
        <v>7</v>
      </c>
      <c r="GA10" s="94">
        <v>52</v>
      </c>
      <c r="GB10" s="95" t="s">
        <v>613</v>
      </c>
      <c r="GC10" s="94">
        <v>51</v>
      </c>
      <c r="GD10" s="95" t="s">
        <v>608</v>
      </c>
      <c r="GE10" s="96" t="s">
        <v>771</v>
      </c>
      <c r="GF10" s="97">
        <v>43003.773136574076</v>
      </c>
    </row>
    <row r="11" spans="1:188" ht="18" customHeight="1" thickBot="1" x14ac:dyDescent="0.35">
      <c r="A11" s="130"/>
      <c r="B11" s="119" t="s">
        <v>841</v>
      </c>
      <c r="C11" s="131"/>
      <c r="D11" s="130"/>
      <c r="E11" s="130"/>
      <c r="F11" s="119" t="s">
        <v>845</v>
      </c>
      <c r="G11" s="131"/>
      <c r="AI11" s="87">
        <v>1</v>
      </c>
      <c r="AJ11" s="88">
        <v>40</v>
      </c>
      <c r="AK11" s="89" t="s">
        <v>747</v>
      </c>
      <c r="AL11" s="53">
        <v>100</v>
      </c>
      <c r="AM11" s="53">
        <v>102</v>
      </c>
      <c r="AO11" s="53" t="s">
        <v>777</v>
      </c>
      <c r="CV11" s="80">
        <v>4</v>
      </c>
      <c r="CW11" s="80">
        <v>11</v>
      </c>
      <c r="CX11" s="80">
        <v>5</v>
      </c>
      <c r="DC11" s="81"/>
      <c r="GA11" s="94">
        <v>59</v>
      </c>
      <c r="GB11" s="95" t="s">
        <v>615</v>
      </c>
      <c r="GC11" s="94">
        <v>60</v>
      </c>
      <c r="GD11" s="95" t="s">
        <v>648</v>
      </c>
      <c r="GE11" s="96" t="s">
        <v>772</v>
      </c>
      <c r="GF11" s="97">
        <v>43008.511261574073</v>
      </c>
    </row>
    <row r="12" spans="1:188" ht="18" customHeight="1" thickBot="1" x14ac:dyDescent="0.35">
      <c r="AI12" s="90">
        <f>Dl_1+7</f>
        <v>47</v>
      </c>
      <c r="AJ12" s="91">
        <v>71</v>
      </c>
      <c r="AK12" s="92" t="s">
        <v>748</v>
      </c>
      <c r="AL12" s="53">
        <v>105</v>
      </c>
      <c r="AO12" s="53" t="s">
        <v>777</v>
      </c>
      <c r="CV12" s="80">
        <v>3</v>
      </c>
      <c r="CW12" s="80">
        <v>12</v>
      </c>
      <c r="CX12" s="80">
        <v>4</v>
      </c>
      <c r="GA12" s="94">
        <v>57</v>
      </c>
      <c r="GB12" s="95" t="s">
        <v>620</v>
      </c>
      <c r="GC12" s="94">
        <v>58</v>
      </c>
      <c r="GD12" s="95" t="s">
        <v>614</v>
      </c>
      <c r="GE12" s="96" t="s">
        <v>773</v>
      </c>
      <c r="GF12" s="97">
        <v>43008.511469907404</v>
      </c>
    </row>
    <row r="13" spans="1:188" ht="18" customHeight="1" thickBot="1" x14ac:dyDescent="0.35">
      <c r="A13" s="130">
        <v>7</v>
      </c>
      <c r="B13" s="119" t="s">
        <v>854</v>
      </c>
      <c r="C13" s="131"/>
      <c r="D13" s="130" t="s">
        <v>263</v>
      </c>
      <c r="E13" s="130">
        <v>8</v>
      </c>
      <c r="F13" s="119" t="s">
        <v>850</v>
      </c>
      <c r="G13" s="131"/>
      <c r="AI13" s="90">
        <f>Dl_2+7</f>
        <v>78</v>
      </c>
      <c r="AJ13" s="91">
        <v>89</v>
      </c>
      <c r="AK13" s="92" t="s">
        <v>749</v>
      </c>
      <c r="AL13" s="53">
        <v>110</v>
      </c>
      <c r="AO13" s="53" t="s">
        <v>777</v>
      </c>
      <c r="CV13" s="80">
        <v>4</v>
      </c>
      <c r="CW13" s="80">
        <v>13</v>
      </c>
      <c r="CX13" s="80">
        <v>6</v>
      </c>
      <c r="GA13" s="94">
        <v>58</v>
      </c>
      <c r="GB13" s="95" t="s">
        <v>614</v>
      </c>
      <c r="GC13" s="94">
        <v>57</v>
      </c>
      <c r="GD13" s="95" t="s">
        <v>620</v>
      </c>
      <c r="GE13" s="96" t="s">
        <v>774</v>
      </c>
      <c r="GF13" s="97">
        <v>43008.511574074073</v>
      </c>
    </row>
    <row r="14" spans="1:188" ht="18" customHeight="1" thickBot="1" x14ac:dyDescent="0.35">
      <c r="A14" s="130"/>
      <c r="B14" s="119" t="s">
        <v>847</v>
      </c>
      <c r="C14" s="131"/>
      <c r="D14" s="130"/>
      <c r="E14" s="130"/>
      <c r="F14" s="119" t="s">
        <v>849</v>
      </c>
      <c r="G14" s="131"/>
      <c r="AI14" s="90">
        <f>Dl_3+7</f>
        <v>96</v>
      </c>
      <c r="AJ14" s="91">
        <v>104</v>
      </c>
      <c r="AK14" s="92" t="s">
        <v>750</v>
      </c>
      <c r="AL14" s="69">
        <v>115</v>
      </c>
      <c r="AO14" s="53" t="s">
        <v>777</v>
      </c>
      <c r="CV14" s="80">
        <v>5</v>
      </c>
      <c r="CW14" s="80">
        <v>14</v>
      </c>
      <c r="CX14" s="80">
        <v>1</v>
      </c>
      <c r="DC14" s="82"/>
      <c r="GA14" s="94">
        <v>48</v>
      </c>
      <c r="GB14" s="95" t="s">
        <v>617</v>
      </c>
      <c r="GC14" s="94">
        <v>30</v>
      </c>
      <c r="GD14" s="95" t="s">
        <v>709</v>
      </c>
      <c r="GE14" s="96" t="s">
        <v>775</v>
      </c>
      <c r="GF14" s="97">
        <v>43008.536666666667</v>
      </c>
    </row>
    <row r="15" spans="1:188" ht="18" customHeight="1" thickBot="1" x14ac:dyDescent="0.35">
      <c r="AI15" s="90">
        <f>Dl_4+7</f>
        <v>111</v>
      </c>
      <c r="AJ15" s="91">
        <v>116</v>
      </c>
      <c r="AK15" s="92" t="s">
        <v>751</v>
      </c>
      <c r="AL15" s="69">
        <v>120</v>
      </c>
      <c r="AO15" s="53" t="s">
        <v>777</v>
      </c>
      <c r="GA15" s="94">
        <v>25</v>
      </c>
      <c r="GB15" s="95" t="s">
        <v>618</v>
      </c>
      <c r="GC15" s="94">
        <v>55</v>
      </c>
      <c r="GD15" s="95" t="s">
        <v>619</v>
      </c>
      <c r="GE15" s="96" t="s">
        <v>776</v>
      </c>
      <c r="GF15" s="97">
        <v>43008.542743055557</v>
      </c>
    </row>
    <row r="16" spans="1:188" ht="18" customHeight="1" thickBot="1" x14ac:dyDescent="0.35">
      <c r="A16" s="130">
        <v>9</v>
      </c>
      <c r="B16" s="119" t="s">
        <v>858</v>
      </c>
      <c r="C16" s="131"/>
      <c r="D16" s="130" t="s">
        <v>263</v>
      </c>
      <c r="E16" s="130">
        <v>10</v>
      </c>
      <c r="F16" s="119" t="s">
        <v>856</v>
      </c>
      <c r="G16" s="131"/>
      <c r="AI16" s="90">
        <f>Dl_5+7</f>
        <v>123</v>
      </c>
      <c r="AJ16" s="91">
        <v>127</v>
      </c>
      <c r="AK16" s="92" t="s">
        <v>752</v>
      </c>
      <c r="AL16" s="69">
        <v>125</v>
      </c>
      <c r="AO16" s="53" t="s">
        <v>777</v>
      </c>
      <c r="DA16" s="82"/>
      <c r="GA16" s="94">
        <v>25</v>
      </c>
      <c r="GB16" s="95" t="s">
        <v>618</v>
      </c>
      <c r="GC16" s="94">
        <v>55</v>
      </c>
      <c r="GD16" s="95" t="s">
        <v>619</v>
      </c>
      <c r="GE16" s="96" t="s">
        <v>776</v>
      </c>
      <c r="GF16" s="97">
        <v>43008.542812500003</v>
      </c>
    </row>
    <row r="17" spans="1:188" ht="18" customHeight="1" thickBot="1" x14ac:dyDescent="0.35">
      <c r="A17" s="130"/>
      <c r="B17" s="119" t="s">
        <v>827</v>
      </c>
      <c r="C17" s="131"/>
      <c r="D17" s="130"/>
      <c r="E17" s="130"/>
      <c r="F17" s="119" t="s">
        <v>857</v>
      </c>
      <c r="G17" s="131"/>
      <c r="AG17" s="68"/>
      <c r="AI17" s="90">
        <f>Dl_6+7</f>
        <v>134</v>
      </c>
      <c r="AJ17" s="91"/>
      <c r="AK17" s="92" t="s">
        <v>753</v>
      </c>
      <c r="AL17" s="69">
        <v>130</v>
      </c>
      <c r="AO17" s="53" t="s">
        <v>777</v>
      </c>
      <c r="GA17" s="94">
        <v>25</v>
      </c>
      <c r="GB17" s="95" t="s">
        <v>618</v>
      </c>
      <c r="GC17" s="94">
        <v>55</v>
      </c>
      <c r="GD17" s="95" t="s">
        <v>619</v>
      </c>
      <c r="GE17" s="96" t="s">
        <v>776</v>
      </c>
      <c r="GF17" s="97">
        <v>43008.542893518519</v>
      </c>
    </row>
    <row r="18" spans="1:188" ht="18" customHeight="1" thickBot="1" x14ac:dyDescent="0.35">
      <c r="AI18" s="90">
        <f>Dl_7+7</f>
        <v>7</v>
      </c>
      <c r="AJ18" s="91"/>
      <c r="AK18" s="92" t="s">
        <v>754</v>
      </c>
      <c r="AL18" s="69">
        <v>135</v>
      </c>
      <c r="AO18" s="53" t="s">
        <v>777</v>
      </c>
      <c r="GA18" s="94"/>
      <c r="GB18" s="95"/>
      <c r="GC18" s="94"/>
      <c r="GD18" s="95"/>
      <c r="GE18" s="96"/>
      <c r="GF18" s="95"/>
    </row>
    <row r="19" spans="1:188" ht="18" customHeight="1" thickBot="1" x14ac:dyDescent="0.35">
      <c r="A19" s="130">
        <v>11</v>
      </c>
      <c r="B19" s="119" t="s">
        <v>848</v>
      </c>
      <c r="C19" s="131"/>
      <c r="D19" s="130" t="s">
        <v>263</v>
      </c>
      <c r="E19" s="130">
        <v>12</v>
      </c>
      <c r="F19" s="119" t="s">
        <v>832</v>
      </c>
      <c r="G19" s="131"/>
      <c r="AI19" s="90">
        <f>Dl_8+7</f>
        <v>7</v>
      </c>
      <c r="AJ19" s="91"/>
      <c r="AK19" s="92" t="s">
        <v>755</v>
      </c>
      <c r="AL19" s="69">
        <v>140</v>
      </c>
      <c r="AO19" s="53" t="s">
        <v>777</v>
      </c>
      <c r="GA19" s="94"/>
      <c r="GB19" s="95"/>
      <c r="GC19" s="94"/>
      <c r="GD19" s="95"/>
      <c r="GE19" s="96"/>
      <c r="GF19" s="95"/>
    </row>
    <row r="20" spans="1:188" s="22" customFormat="1" ht="18" customHeight="1" thickBot="1" x14ac:dyDescent="0.35">
      <c r="A20" s="130"/>
      <c r="B20" s="119" t="s">
        <v>855</v>
      </c>
      <c r="C20" s="131"/>
      <c r="D20" s="130"/>
      <c r="E20" s="130"/>
      <c r="F20" s="119" t="s">
        <v>831</v>
      </c>
      <c r="G20" s="131"/>
      <c r="H20" s="55"/>
      <c r="I20" s="55"/>
      <c r="J20" s="55"/>
      <c r="K20" s="55"/>
      <c r="L20" s="55"/>
      <c r="M20" s="55"/>
      <c r="N20" s="55"/>
      <c r="O20" s="55"/>
      <c r="P20"/>
      <c r="Q20" s="53"/>
      <c r="R20" s="53"/>
      <c r="S20" s="53"/>
      <c r="AA20" s="53"/>
      <c r="AE20" s="69"/>
      <c r="AF20" s="79"/>
      <c r="AG20" s="68"/>
      <c r="AH20" s="78"/>
      <c r="AI20" s="90">
        <f>Dl_9+7</f>
        <v>7</v>
      </c>
      <c r="AJ20" s="91"/>
      <c r="AK20" s="92" t="s">
        <v>756</v>
      </c>
      <c r="AL20" s="69">
        <v>145</v>
      </c>
      <c r="AM20" s="53"/>
      <c r="AN20" s="53"/>
      <c r="AO20" s="53" t="s">
        <v>777</v>
      </c>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80"/>
      <c r="CW20" s="80"/>
      <c r="CX20" s="80"/>
      <c r="CY20" s="82"/>
      <c r="CZ20" s="82"/>
      <c r="DA20" s="80"/>
      <c r="DB20" s="80"/>
      <c r="DC20" s="80"/>
      <c r="DD20" s="80"/>
      <c r="DE20" s="82"/>
      <c r="DF20" s="82"/>
      <c r="DG20" s="82"/>
      <c r="DH20" s="82"/>
      <c r="DI20" s="82"/>
      <c r="DJ20" s="82"/>
      <c r="DK20" s="82"/>
      <c r="DL20" s="82"/>
      <c r="DM20" s="82"/>
      <c r="DN20" s="82"/>
      <c r="DO20" s="82"/>
      <c r="DP20" s="82"/>
      <c r="DQ20" s="82"/>
      <c r="DR20" s="82"/>
      <c r="DS20" s="82"/>
      <c r="DT20" s="82"/>
      <c r="DU20" s="82"/>
      <c r="DV20" s="82"/>
      <c r="DW20" s="82"/>
      <c r="DX20" s="82"/>
      <c r="DY20" s="82"/>
      <c r="DZ20" s="82"/>
      <c r="EA20" s="82"/>
      <c r="EB20" s="82"/>
      <c r="EC20" s="82"/>
      <c r="ED20" s="82"/>
      <c r="EE20" s="82"/>
      <c r="EF20" s="82"/>
      <c r="EG20" s="82"/>
      <c r="EH20" s="82"/>
      <c r="EI20" s="82"/>
      <c r="EJ20" s="82"/>
      <c r="EK20" s="82"/>
      <c r="EL20" s="82"/>
      <c r="EM20" s="82"/>
      <c r="EN20" s="82"/>
      <c r="EO20" s="82"/>
      <c r="EP20" s="82"/>
      <c r="EQ20" s="82"/>
      <c r="ER20" s="82"/>
      <c r="ES20" s="82"/>
      <c r="ET20" s="82"/>
      <c r="EU20" s="82"/>
      <c r="EV20" s="82"/>
      <c r="EW20" s="82"/>
      <c r="EX20" s="82"/>
      <c r="EY20" s="82"/>
      <c r="EZ20" s="82"/>
      <c r="FA20" s="82"/>
      <c r="FB20" s="82"/>
      <c r="FC20" s="82"/>
      <c r="FD20" s="82"/>
      <c r="FE20" s="82"/>
      <c r="FF20" s="82"/>
      <c r="FG20" s="82"/>
      <c r="FH20" s="82"/>
      <c r="FI20" s="82"/>
      <c r="FJ20" s="82"/>
      <c r="FK20" s="82"/>
      <c r="FL20" s="82"/>
      <c r="FM20" s="82"/>
      <c r="FN20" s="82"/>
      <c r="FO20" s="82"/>
      <c r="FP20" s="82"/>
      <c r="FQ20" s="82"/>
      <c r="FR20" s="82"/>
      <c r="FS20" s="82"/>
      <c r="FT20" s="82"/>
      <c r="FU20" s="82"/>
      <c r="FV20" s="82"/>
      <c r="GA20" s="94"/>
      <c r="GB20" s="95"/>
      <c r="GC20" s="94"/>
      <c r="GD20" s="95"/>
      <c r="GE20" s="96"/>
      <c r="GF20" s="95"/>
    </row>
    <row r="21" spans="1:188" ht="18" customHeight="1" thickBot="1" x14ac:dyDescent="0.35">
      <c r="AI21" s="90">
        <f>Dl_10+7</f>
        <v>7</v>
      </c>
      <c r="AJ21" s="91"/>
      <c r="AK21" s="92" t="s">
        <v>757</v>
      </c>
      <c r="AL21" s="69">
        <v>150</v>
      </c>
      <c r="AO21" s="53" t="s">
        <v>777</v>
      </c>
      <c r="GA21" s="94"/>
      <c r="GB21" s="95"/>
      <c r="GC21" s="94"/>
      <c r="GD21" s="95"/>
      <c r="GE21" s="96"/>
      <c r="GF21" s="95"/>
    </row>
    <row r="22" spans="1:188" ht="18" customHeight="1" thickBot="1" x14ac:dyDescent="0.35">
      <c r="A22" s="130">
        <v>13</v>
      </c>
      <c r="B22" s="119" t="s">
        <v>828</v>
      </c>
      <c r="C22" s="131"/>
      <c r="D22" s="130" t="s">
        <v>263</v>
      </c>
      <c r="E22" s="130">
        <v>14</v>
      </c>
      <c r="F22" s="119" t="s">
        <v>830</v>
      </c>
      <c r="G22" s="131"/>
      <c r="AI22" s="90">
        <f>Dl_11+7</f>
        <v>7</v>
      </c>
      <c r="AJ22" s="91"/>
      <c r="AK22" s="92" t="s">
        <v>758</v>
      </c>
      <c r="AL22" s="69">
        <v>155</v>
      </c>
      <c r="AO22" s="53" t="s">
        <v>777</v>
      </c>
      <c r="GA22" s="94"/>
      <c r="GB22" s="95"/>
      <c r="GC22" s="94"/>
      <c r="GD22" s="95"/>
      <c r="GE22" s="96"/>
      <c r="GF22" s="95"/>
    </row>
    <row r="23" spans="1:188" ht="18" customHeight="1" thickBot="1" x14ac:dyDescent="0.35">
      <c r="A23" s="130"/>
      <c r="B23" s="119" t="s">
        <v>821</v>
      </c>
      <c r="C23" s="131"/>
      <c r="D23" s="130"/>
      <c r="E23" s="130"/>
      <c r="F23" s="119" t="s">
        <v>815</v>
      </c>
      <c r="G23" s="131"/>
      <c r="AI23" s="90">
        <f>Dl_12+7</f>
        <v>7</v>
      </c>
      <c r="AJ23" s="91"/>
      <c r="AK23" s="92" t="s">
        <v>759</v>
      </c>
      <c r="AL23" s="69">
        <v>160</v>
      </c>
      <c r="AO23" s="53" t="s">
        <v>777</v>
      </c>
      <c r="DA23" s="81"/>
      <c r="GA23" s="94"/>
      <c r="GB23" s="95"/>
      <c r="GC23" s="94"/>
      <c r="GD23" s="95"/>
      <c r="GE23" s="96"/>
      <c r="GF23" s="95"/>
    </row>
    <row r="24" spans="1:188" ht="18" customHeight="1" thickBot="1" x14ac:dyDescent="0.35">
      <c r="AI24" s="90">
        <f>Dl_13+7</f>
        <v>7</v>
      </c>
      <c r="AJ24" s="91"/>
      <c r="AK24" s="92" t="s">
        <v>760</v>
      </c>
      <c r="AL24" s="69">
        <v>165</v>
      </c>
      <c r="AO24" s="53" t="s">
        <v>777</v>
      </c>
      <c r="GA24" s="94"/>
      <c r="GB24" s="95"/>
      <c r="GC24" s="94"/>
      <c r="GD24" s="95"/>
      <c r="GE24" s="96"/>
      <c r="GF24" s="95"/>
    </row>
    <row r="25" spans="1:188" ht="18" customHeight="1" thickBot="1" x14ac:dyDescent="0.35">
      <c r="A25" s="130">
        <v>15</v>
      </c>
      <c r="B25" s="119" t="s">
        <v>818</v>
      </c>
      <c r="C25" s="131"/>
      <c r="D25" s="130" t="s">
        <v>263</v>
      </c>
      <c r="E25" s="130">
        <v>16</v>
      </c>
      <c r="F25" s="119" t="s">
        <v>822</v>
      </c>
      <c r="G25" s="131"/>
      <c r="AI25" s="90">
        <f>Dl_14+7</f>
        <v>7</v>
      </c>
      <c r="AJ25" s="91"/>
      <c r="AK25" s="92" t="s">
        <v>761</v>
      </c>
      <c r="AL25" s="69">
        <v>170</v>
      </c>
      <c r="AO25" s="53" t="s">
        <v>777</v>
      </c>
      <c r="GA25" s="94"/>
      <c r="GB25" s="95"/>
      <c r="GC25" s="94"/>
      <c r="GD25" s="95"/>
      <c r="GE25" s="96"/>
      <c r="GF25" s="95"/>
    </row>
    <row r="26" spans="1:188" ht="18" customHeight="1" thickBot="1" x14ac:dyDescent="0.35">
      <c r="A26" s="130"/>
      <c r="B26" s="119" t="s">
        <v>853</v>
      </c>
      <c r="C26" s="131"/>
      <c r="D26" s="130"/>
      <c r="E26" s="130"/>
      <c r="F26" s="119" t="s">
        <v>843</v>
      </c>
      <c r="G26" s="131"/>
      <c r="AI26" s="67"/>
      <c r="AJ26" s="67"/>
      <c r="AK26" s="67"/>
      <c r="GA26" s="94"/>
      <c r="GB26" s="95"/>
      <c r="GC26" s="94"/>
      <c r="GD26" s="95"/>
      <c r="GE26" s="96"/>
      <c r="GF26" s="95"/>
    </row>
    <row r="27" spans="1:188" ht="18" customHeight="1" thickBot="1" x14ac:dyDescent="0.35">
      <c r="GA27" s="94"/>
      <c r="GB27" s="95"/>
      <c r="GC27" s="94"/>
      <c r="GD27" s="95"/>
      <c r="GE27" s="96"/>
      <c r="GF27" s="95"/>
    </row>
    <row r="28" spans="1:188" ht="18" customHeight="1" thickBot="1" x14ac:dyDescent="0.35">
      <c r="A28" s="130">
        <v>17</v>
      </c>
      <c r="B28" s="119" t="s">
        <v>842</v>
      </c>
      <c r="C28" s="131"/>
      <c r="D28" s="130" t="s">
        <v>263</v>
      </c>
      <c r="E28" s="130">
        <v>18</v>
      </c>
      <c r="F28" s="119" t="s">
        <v>838</v>
      </c>
      <c r="G28" s="131"/>
      <c r="GA28" s="94"/>
      <c r="GB28" s="95"/>
      <c r="GC28" s="94"/>
      <c r="GD28" s="95"/>
      <c r="GE28" s="96"/>
      <c r="GF28" s="95"/>
    </row>
    <row r="29" spans="1:188" s="22" customFormat="1" ht="18" customHeight="1" thickBot="1" x14ac:dyDescent="0.35">
      <c r="A29" s="130"/>
      <c r="B29" s="119" t="s">
        <v>839</v>
      </c>
      <c r="C29" s="131"/>
      <c r="D29" s="130"/>
      <c r="E29" s="130"/>
      <c r="F29" s="119" t="s">
        <v>851</v>
      </c>
      <c r="G29" s="131"/>
      <c r="H29" s="55"/>
      <c r="I29" s="55"/>
      <c r="J29" s="55"/>
      <c r="K29" s="55"/>
      <c r="L29" s="55"/>
      <c r="M29" s="55"/>
      <c r="N29" s="55"/>
      <c r="O29" s="55"/>
      <c r="P29"/>
      <c r="Q29" s="53"/>
      <c r="R29" s="53"/>
      <c r="S29" s="53"/>
      <c r="AA29" s="53"/>
      <c r="AE29" s="69"/>
      <c r="AF29" s="78"/>
      <c r="AG29" s="68"/>
      <c r="AH29" s="78"/>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80"/>
      <c r="CW29" s="80"/>
      <c r="CX29" s="80"/>
      <c r="CY29" s="82"/>
      <c r="CZ29" s="82"/>
      <c r="DA29" s="82"/>
      <c r="DB29" s="82"/>
      <c r="DC29" s="82"/>
      <c r="DD29" s="82"/>
      <c r="DE29" s="82"/>
      <c r="DF29" s="82"/>
      <c r="DG29" s="82"/>
      <c r="DH29" s="82"/>
      <c r="DI29" s="82"/>
      <c r="DJ29" s="82"/>
      <c r="DK29" s="82"/>
      <c r="DL29" s="82"/>
      <c r="DM29" s="82"/>
      <c r="DN29" s="82"/>
      <c r="DO29" s="82"/>
      <c r="DP29" s="82"/>
      <c r="DQ29" s="82"/>
      <c r="DR29" s="82"/>
      <c r="DS29" s="82"/>
      <c r="DT29" s="82"/>
      <c r="DU29" s="82"/>
      <c r="DV29" s="82"/>
      <c r="DW29" s="82"/>
      <c r="DX29" s="82"/>
      <c r="DY29" s="82"/>
      <c r="DZ29" s="82"/>
      <c r="EA29" s="82"/>
      <c r="EB29" s="82"/>
      <c r="EC29" s="82"/>
      <c r="ED29" s="82"/>
      <c r="EE29" s="82"/>
      <c r="EF29" s="82"/>
      <c r="EG29" s="82"/>
      <c r="EH29" s="82"/>
      <c r="EI29" s="82"/>
      <c r="EJ29" s="82"/>
      <c r="EK29" s="82"/>
      <c r="EL29" s="82"/>
      <c r="EM29" s="82"/>
      <c r="EN29" s="82"/>
      <c r="EO29" s="82"/>
      <c r="EP29" s="82"/>
      <c r="EQ29" s="82"/>
      <c r="ER29" s="82"/>
      <c r="ES29" s="82"/>
      <c r="ET29" s="82"/>
      <c r="EU29" s="82"/>
      <c r="EV29" s="82"/>
      <c r="EW29" s="82"/>
      <c r="EX29" s="82"/>
      <c r="EY29" s="82"/>
      <c r="EZ29" s="82"/>
      <c r="FA29" s="82"/>
      <c r="FB29" s="82"/>
      <c r="FC29" s="82"/>
      <c r="FD29" s="82"/>
      <c r="FE29" s="82"/>
      <c r="FF29" s="82"/>
      <c r="FG29" s="82"/>
      <c r="FH29" s="82"/>
      <c r="FI29" s="82"/>
      <c r="FJ29" s="82"/>
      <c r="FK29" s="82"/>
      <c r="FL29" s="82"/>
      <c r="FM29" s="82"/>
      <c r="FN29" s="82"/>
      <c r="FO29" s="82"/>
      <c r="FP29" s="82"/>
      <c r="FQ29" s="82"/>
      <c r="FR29" s="82"/>
      <c r="FS29" s="82"/>
      <c r="FT29" s="82"/>
      <c r="FU29" s="82"/>
      <c r="FV29" s="82"/>
      <c r="GA29" s="94"/>
      <c r="GB29" s="95"/>
      <c r="GC29" s="94"/>
      <c r="GD29" s="95"/>
      <c r="GE29" s="96"/>
      <c r="GF29" s="95"/>
    </row>
    <row r="30" spans="1:188" ht="18" customHeight="1" thickBot="1" x14ac:dyDescent="0.35">
      <c r="AG30" s="68"/>
      <c r="GA30" s="94"/>
      <c r="GB30" s="95"/>
      <c r="GC30" s="94"/>
      <c r="GD30" s="95"/>
      <c r="GE30" s="96"/>
      <c r="GF30" s="95"/>
    </row>
    <row r="31" spans="1:188" ht="18" customHeight="1" thickBot="1" x14ac:dyDescent="0.35">
      <c r="A31" s="130">
        <v>19</v>
      </c>
      <c r="B31" s="119" t="s">
        <v>860</v>
      </c>
      <c r="C31" s="131"/>
      <c r="D31" s="130" t="s">
        <v>263</v>
      </c>
      <c r="E31" s="130">
        <v>20</v>
      </c>
      <c r="F31" s="119" t="s">
        <v>824</v>
      </c>
      <c r="G31" s="131"/>
      <c r="AG31" s="68"/>
      <c r="GA31" s="94"/>
      <c r="GB31" s="95"/>
      <c r="GC31" s="94"/>
      <c r="GD31" s="95"/>
      <c r="GE31" s="96"/>
      <c r="GF31" s="95"/>
    </row>
    <row r="32" spans="1:188" ht="18" customHeight="1" thickBot="1" x14ac:dyDescent="0.35">
      <c r="A32" s="130"/>
      <c r="B32" s="119" t="s">
        <v>817</v>
      </c>
      <c r="C32" s="131"/>
      <c r="D32" s="130"/>
      <c r="E32" s="130"/>
      <c r="F32" s="119" t="s">
        <v>829</v>
      </c>
      <c r="G32" s="131"/>
      <c r="GA32" s="94"/>
      <c r="GB32" s="95"/>
      <c r="GC32" s="94"/>
      <c r="GD32" s="95"/>
      <c r="GE32" s="96"/>
      <c r="GF32" s="95"/>
    </row>
    <row r="33" spans="1:188" ht="18" customHeight="1" thickBot="1" x14ac:dyDescent="0.35">
      <c r="GA33" s="94"/>
      <c r="GB33" s="95"/>
      <c r="GC33" s="94"/>
      <c r="GD33" s="95"/>
      <c r="GE33" s="96"/>
      <c r="GF33" s="95"/>
    </row>
    <row r="34" spans="1:188" ht="18" customHeight="1" thickBot="1" x14ac:dyDescent="0.35">
      <c r="A34" s="130">
        <v>21</v>
      </c>
      <c r="B34" s="119" t="s">
        <v>840</v>
      </c>
      <c r="C34" s="131"/>
      <c r="D34" s="130" t="s">
        <v>263</v>
      </c>
      <c r="E34" s="130">
        <v>22</v>
      </c>
      <c r="F34" s="119" t="s">
        <v>852</v>
      </c>
      <c r="G34" s="131"/>
      <c r="GA34" s="94"/>
      <c r="GB34" s="95"/>
      <c r="GC34" s="94"/>
      <c r="GD34" s="95"/>
      <c r="GE34" s="96"/>
      <c r="GF34" s="95"/>
    </row>
    <row r="35" spans="1:188" s="22" customFormat="1" ht="18" customHeight="1" thickBot="1" x14ac:dyDescent="0.35">
      <c r="A35" s="130"/>
      <c r="B35" s="119" t="s">
        <v>823</v>
      </c>
      <c r="C35" s="131"/>
      <c r="D35" s="130"/>
      <c r="E35" s="130"/>
      <c r="F35" s="119" t="s">
        <v>835</v>
      </c>
      <c r="G35" s="131"/>
      <c r="H35" s="55"/>
      <c r="I35" s="55"/>
      <c r="J35" s="55"/>
      <c r="K35" s="55"/>
      <c r="L35" s="55"/>
      <c r="M35" s="55"/>
      <c r="N35" s="55"/>
      <c r="O35" s="55"/>
      <c r="P35"/>
      <c r="Q35" s="53"/>
      <c r="R35" s="53"/>
      <c r="S35" s="53"/>
      <c r="AE35" s="69"/>
      <c r="AF35" s="78"/>
      <c r="AG35" s="68"/>
      <c r="AH35" s="78"/>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80"/>
      <c r="CW35" s="80"/>
      <c r="CX35" s="80"/>
      <c r="CY35" s="82"/>
      <c r="CZ35" s="82"/>
      <c r="DA35" s="82"/>
      <c r="DB35" s="82"/>
      <c r="DC35" s="82"/>
      <c r="DD35" s="82"/>
      <c r="DE35" s="82"/>
      <c r="DF35" s="82"/>
      <c r="DG35" s="82"/>
      <c r="DH35" s="82"/>
      <c r="DI35" s="82"/>
      <c r="DJ35" s="82"/>
      <c r="DK35" s="82"/>
      <c r="DL35" s="82"/>
      <c r="DM35" s="82"/>
      <c r="DN35" s="82"/>
      <c r="DO35" s="82"/>
      <c r="DP35" s="82"/>
      <c r="DQ35" s="82"/>
      <c r="DR35" s="82"/>
      <c r="DS35" s="82"/>
      <c r="DT35" s="82"/>
      <c r="DU35" s="82"/>
      <c r="DV35" s="82"/>
      <c r="DW35" s="82"/>
      <c r="DX35" s="82"/>
      <c r="DY35" s="82"/>
      <c r="DZ35" s="82"/>
      <c r="EA35" s="82"/>
      <c r="EB35" s="82"/>
      <c r="EC35" s="82"/>
      <c r="ED35" s="82"/>
      <c r="EE35" s="82"/>
      <c r="EF35" s="82"/>
      <c r="EG35" s="82"/>
      <c r="EH35" s="82"/>
      <c r="EI35" s="82"/>
      <c r="EJ35" s="82"/>
      <c r="EK35" s="82"/>
      <c r="EL35" s="82"/>
      <c r="EM35" s="82"/>
      <c r="EN35" s="82"/>
      <c r="EO35" s="82"/>
      <c r="EP35" s="82"/>
      <c r="EQ35" s="82"/>
      <c r="ER35" s="82"/>
      <c r="ES35" s="82"/>
      <c r="ET35" s="82"/>
      <c r="EU35" s="82"/>
      <c r="EV35" s="82"/>
      <c r="EW35" s="82"/>
      <c r="EX35" s="82"/>
      <c r="EY35" s="82"/>
      <c r="EZ35" s="82"/>
      <c r="FA35" s="82"/>
      <c r="FB35" s="82"/>
      <c r="FC35" s="82"/>
      <c r="FD35" s="82"/>
      <c r="FE35" s="82"/>
      <c r="FF35" s="82"/>
      <c r="FG35" s="82"/>
      <c r="FH35" s="82"/>
      <c r="FI35" s="82"/>
      <c r="FJ35" s="82"/>
      <c r="FK35" s="82"/>
      <c r="FL35" s="82"/>
      <c r="FM35" s="82"/>
      <c r="FN35" s="82"/>
      <c r="FO35" s="82"/>
      <c r="FP35" s="82"/>
      <c r="FQ35" s="82"/>
      <c r="FR35" s="82"/>
      <c r="FS35" s="82"/>
      <c r="FT35" s="82"/>
      <c r="FU35" s="82"/>
      <c r="FV35" s="82"/>
      <c r="GA35" s="94"/>
      <c r="GB35" s="95"/>
      <c r="GC35" s="94"/>
      <c r="GD35" s="95"/>
      <c r="GE35" s="96"/>
      <c r="GF35" s="95"/>
    </row>
    <row r="36" spans="1:188" ht="18" customHeight="1" thickBot="1" x14ac:dyDescent="0.35">
      <c r="GA36" s="94"/>
      <c r="GB36" s="95"/>
      <c r="GC36" s="94"/>
      <c r="GD36" s="95"/>
      <c r="GE36" s="96"/>
      <c r="GF36" s="95"/>
    </row>
    <row r="37" spans="1:188" ht="18" customHeight="1" thickBot="1" x14ac:dyDescent="0.35">
      <c r="A37" s="130">
        <v>23</v>
      </c>
      <c r="B37" s="119" t="s">
        <v>826</v>
      </c>
      <c r="C37" s="131"/>
      <c r="D37" s="130" t="s">
        <v>263</v>
      </c>
      <c r="E37" s="130">
        <v>24</v>
      </c>
      <c r="F37" s="119" t="s">
        <v>814</v>
      </c>
      <c r="G37" s="131"/>
      <c r="GA37" s="94"/>
      <c r="GB37" s="95"/>
      <c r="GC37" s="94"/>
      <c r="GD37" s="95"/>
      <c r="GE37" s="96"/>
      <c r="GF37" s="95"/>
    </row>
    <row r="38" spans="1:188" ht="18" customHeight="1" thickBot="1" x14ac:dyDescent="0.35">
      <c r="A38" s="130"/>
      <c r="B38" s="119" t="s">
        <v>837</v>
      </c>
      <c r="C38" s="131"/>
      <c r="D38" s="130"/>
      <c r="E38" s="130"/>
      <c r="F38" s="119" t="s">
        <v>861</v>
      </c>
      <c r="G38" s="131"/>
      <c r="GA38" s="94"/>
      <c r="GB38" s="95"/>
      <c r="GC38" s="94"/>
      <c r="GD38" s="95"/>
      <c r="GE38" s="96"/>
      <c r="GF38" s="95"/>
    </row>
    <row r="39" spans="1:188" ht="18" customHeight="1" thickBot="1" x14ac:dyDescent="0.35">
      <c r="AG39" s="68"/>
      <c r="GA39" s="94"/>
      <c r="GB39" s="95"/>
      <c r="GC39" s="94"/>
      <c r="GD39" s="95"/>
      <c r="GE39" s="96"/>
      <c r="GF39" s="95"/>
    </row>
    <row r="40" spans="1:188" ht="18" customHeight="1" thickBot="1" x14ac:dyDescent="0.35">
      <c r="A40" s="130">
        <v>25</v>
      </c>
      <c r="B40" s="119" t="s">
        <v>846</v>
      </c>
      <c r="C40" s="131"/>
      <c r="D40" s="130" t="s">
        <v>263</v>
      </c>
      <c r="E40" s="130">
        <v>26</v>
      </c>
      <c r="F40" s="119" t="s">
        <v>820</v>
      </c>
      <c r="G40" s="131"/>
      <c r="GA40" s="94"/>
      <c r="GB40" s="95"/>
      <c r="GC40" s="94"/>
      <c r="GD40" s="95"/>
      <c r="GE40" s="96"/>
      <c r="GF40" s="95"/>
    </row>
    <row r="41" spans="1:188" ht="18" customHeight="1" thickBot="1" x14ac:dyDescent="0.35">
      <c r="A41" s="130"/>
      <c r="B41" s="119" t="s">
        <v>813</v>
      </c>
      <c r="C41" s="131"/>
      <c r="D41" s="130"/>
      <c r="E41" s="130"/>
      <c r="F41" s="119" t="s">
        <v>811</v>
      </c>
      <c r="G41" s="131"/>
      <c r="P41" s="53"/>
      <c r="GA41" s="94"/>
      <c r="GB41" s="95"/>
      <c r="GC41" s="94"/>
      <c r="GD41" s="95"/>
      <c r="GE41" s="96"/>
      <c r="GF41" s="95"/>
    </row>
    <row r="42" spans="1:188" ht="18" customHeight="1" x14ac:dyDescent="0.3">
      <c r="P42" s="53"/>
      <c r="GA42" s="94"/>
      <c r="GB42" s="95"/>
      <c r="GC42" s="94"/>
      <c r="GD42" s="95"/>
      <c r="GE42" s="96"/>
      <c r="GF42" s="95"/>
    </row>
    <row r="43" spans="1:188" ht="18" customHeight="1" x14ac:dyDescent="0.3">
      <c r="F43" s="55">
        <v>13</v>
      </c>
      <c r="P43" s="53"/>
      <c r="GA43" s="94"/>
      <c r="GB43" s="95"/>
      <c r="GC43" s="94"/>
      <c r="GD43" s="95"/>
      <c r="GE43" s="96"/>
      <c r="GF43" s="95"/>
    </row>
    <row r="44" spans="1:188" s="22" customFormat="1" ht="18" customHeight="1" x14ac:dyDescent="0.3">
      <c r="A44" s="55"/>
      <c r="B44" s="55"/>
      <c r="C44" s="55"/>
      <c r="D44" s="55"/>
      <c r="E44" s="55"/>
      <c r="F44" s="55"/>
      <c r="G44" s="55"/>
      <c r="H44" s="55"/>
      <c r="I44" s="55"/>
      <c r="J44" s="55"/>
      <c r="K44" s="55"/>
      <c r="L44" s="55"/>
      <c r="M44" s="55"/>
      <c r="N44" s="55"/>
      <c r="O44" s="55"/>
      <c r="P44" s="53"/>
      <c r="Q44" s="53"/>
      <c r="R44" s="53"/>
      <c r="S44" s="53"/>
      <c r="AE44" s="69"/>
      <c r="AF44" s="78"/>
      <c r="AG44" s="78"/>
      <c r="AH44" s="78"/>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80"/>
      <c r="CW44" s="80"/>
      <c r="CX44" s="80"/>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GA44" s="94"/>
      <c r="GB44" s="95"/>
      <c r="GC44" s="94"/>
      <c r="GD44" s="95"/>
      <c r="GE44" s="96"/>
      <c r="GF44" s="95"/>
    </row>
    <row r="45" spans="1:188" ht="18" customHeight="1" x14ac:dyDescent="0.3">
      <c r="P45" s="53"/>
      <c r="GA45" s="94"/>
      <c r="GB45" s="95"/>
      <c r="GC45" s="94"/>
      <c r="GD45" s="95"/>
      <c r="GE45" s="96"/>
      <c r="GF45" s="95"/>
    </row>
    <row r="46" spans="1:188" ht="18" customHeight="1" thickBot="1" x14ac:dyDescent="0.35">
      <c r="P46" s="53"/>
      <c r="GA46" s="94"/>
      <c r="GB46" s="95"/>
      <c r="GC46" s="94"/>
      <c r="GD46" s="95"/>
      <c r="GE46" s="96"/>
      <c r="GF46" s="95"/>
    </row>
    <row r="47" spans="1:188" ht="33" customHeight="1" thickBot="1" x14ac:dyDescent="0.35">
      <c r="A47" s="112"/>
      <c r="B47" s="113"/>
      <c r="C47" s="113"/>
      <c r="D47" s="115" t="s">
        <v>805</v>
      </c>
      <c r="E47" s="113"/>
      <c r="F47" s="113"/>
      <c r="G47" s="114"/>
      <c r="I47" s="120"/>
      <c r="J47" s="121"/>
      <c r="K47" s="121"/>
      <c r="L47" s="123" t="s">
        <v>805</v>
      </c>
      <c r="M47" s="121"/>
      <c r="N47" s="121"/>
      <c r="O47" s="122"/>
      <c r="P47" s="53"/>
      <c r="AG47" s="68"/>
      <c r="AH47" s="68"/>
      <c r="GA47" s="94"/>
      <c r="GB47" s="95"/>
      <c r="GC47" s="94"/>
      <c r="GD47" s="95"/>
      <c r="GE47" s="96"/>
      <c r="GF47" s="95"/>
    </row>
    <row r="48" spans="1:188" ht="18" customHeight="1" thickBot="1" x14ac:dyDescent="0.35">
      <c r="A48" s="116" t="s">
        <v>263</v>
      </c>
      <c r="B48" s="117" t="s">
        <v>264</v>
      </c>
      <c r="C48" s="118" t="s">
        <v>266</v>
      </c>
      <c r="D48" s="117" t="s">
        <v>265</v>
      </c>
      <c r="E48" s="116" t="s">
        <v>263</v>
      </c>
      <c r="F48" s="117" t="s">
        <v>264</v>
      </c>
      <c r="G48" s="118" t="s">
        <v>266</v>
      </c>
      <c r="I48" s="124" t="s">
        <v>263</v>
      </c>
      <c r="J48" s="125" t="s">
        <v>264</v>
      </c>
      <c r="K48" s="126" t="s">
        <v>266</v>
      </c>
      <c r="L48" s="125" t="s">
        <v>265</v>
      </c>
      <c r="M48" s="124" t="s">
        <v>263</v>
      </c>
      <c r="N48" s="125" t="s">
        <v>264</v>
      </c>
      <c r="O48" s="126" t="s">
        <v>266</v>
      </c>
      <c r="P48" s="53"/>
      <c r="GA48" s="94"/>
      <c r="GB48" s="95"/>
      <c r="GC48" s="94"/>
      <c r="GD48" s="95"/>
      <c r="GE48" s="96"/>
      <c r="GF48" s="95"/>
    </row>
    <row r="49" spans="1:188" ht="11.1" customHeight="1" thickBot="1" x14ac:dyDescent="0.35">
      <c r="P49" s="53"/>
      <c r="GA49" s="94"/>
      <c r="GB49" s="95"/>
      <c r="GC49" s="94"/>
      <c r="GD49" s="95"/>
      <c r="GE49" s="96"/>
      <c r="GF49" s="95"/>
    </row>
    <row r="50" spans="1:188" ht="18" customHeight="1" thickBot="1" x14ac:dyDescent="0.35">
      <c r="A50" s="133"/>
      <c r="B50" s="119"/>
      <c r="C50" s="132"/>
      <c r="D50" s="133" t="s">
        <v>263</v>
      </c>
      <c r="E50" s="133"/>
      <c r="F50" s="119"/>
      <c r="G50" s="132"/>
      <c r="I50" s="133"/>
      <c r="J50" s="119"/>
      <c r="K50" s="132"/>
      <c r="L50" s="133" t="s">
        <v>263</v>
      </c>
      <c r="M50" s="133"/>
      <c r="N50" s="119"/>
      <c r="O50" s="132"/>
      <c r="P50" s="53"/>
      <c r="AG50" s="68"/>
      <c r="GA50" s="94"/>
      <c r="GB50" s="95"/>
      <c r="GC50" s="94"/>
      <c r="GD50" s="95"/>
      <c r="GE50" s="96"/>
      <c r="GF50" s="95"/>
    </row>
    <row r="51" spans="1:188" ht="18" customHeight="1" thickBot="1" x14ac:dyDescent="0.35">
      <c r="A51" s="133"/>
      <c r="B51" s="119"/>
      <c r="C51" s="132"/>
      <c r="D51" s="133"/>
      <c r="E51" s="133"/>
      <c r="F51" s="119"/>
      <c r="G51" s="132"/>
      <c r="I51" s="133"/>
      <c r="J51" s="119"/>
      <c r="K51" s="132"/>
      <c r="L51" s="133"/>
      <c r="M51" s="133"/>
      <c r="N51" s="119"/>
      <c r="O51" s="132"/>
      <c r="P51" s="22"/>
      <c r="GA51" s="94"/>
      <c r="GB51" s="95"/>
      <c r="GC51" s="94"/>
      <c r="GD51" s="95"/>
      <c r="GE51" s="96"/>
      <c r="GF51" s="95"/>
    </row>
    <row r="52" spans="1:188" ht="18" customHeight="1" thickBot="1" x14ac:dyDescent="0.35">
      <c r="P52" s="22"/>
      <c r="GA52" s="94"/>
      <c r="GB52" s="95"/>
      <c r="GC52" s="94"/>
      <c r="GD52" s="95"/>
      <c r="GE52" s="96"/>
      <c r="GF52" s="95"/>
    </row>
    <row r="53" spans="1:188" s="22" customFormat="1" ht="18" customHeight="1" thickBot="1" x14ac:dyDescent="0.35">
      <c r="A53" s="133"/>
      <c r="B53" s="119"/>
      <c r="C53" s="132"/>
      <c r="D53" s="133" t="s">
        <v>263</v>
      </c>
      <c r="E53" s="133"/>
      <c r="F53" s="119"/>
      <c r="G53" s="132"/>
      <c r="H53" s="55"/>
      <c r="I53" s="133"/>
      <c r="J53" s="119"/>
      <c r="K53" s="132"/>
      <c r="L53" s="133" t="s">
        <v>263</v>
      </c>
      <c r="M53" s="133"/>
      <c r="N53" s="119"/>
      <c r="O53" s="132"/>
      <c r="Q53" s="53"/>
      <c r="R53" s="53"/>
      <c r="S53" s="53"/>
      <c r="AE53" s="69"/>
      <c r="AF53" s="78"/>
      <c r="AG53" s="78"/>
      <c r="AH53" s="78"/>
      <c r="AI53" s="53"/>
      <c r="AJ53" s="53"/>
      <c r="AK53" s="53"/>
      <c r="AL53" s="53"/>
      <c r="AM53" s="53"/>
      <c r="AN53" s="53"/>
      <c r="AO53" s="53"/>
      <c r="AP53" s="53"/>
      <c r="AQ53" s="53"/>
      <c r="AR53" s="53"/>
      <c r="AS53" s="53"/>
      <c r="AT53" s="53"/>
      <c r="AU53" s="53"/>
      <c r="AV53" s="53"/>
      <c r="AW53" s="53"/>
      <c r="AX53" s="53"/>
      <c r="AY53" s="53"/>
      <c r="AZ53" s="53"/>
      <c r="BA53" s="53"/>
      <c r="BB53" s="53"/>
      <c r="BC53" s="53"/>
      <c r="BD53" s="53"/>
      <c r="BE53" s="53"/>
      <c r="BF53" s="53"/>
      <c r="BG53" s="53"/>
      <c r="BH53" s="53"/>
      <c r="BI53" s="53"/>
      <c r="BJ53" s="53"/>
      <c r="BK53" s="53"/>
      <c r="BL53" s="53"/>
      <c r="BM53" s="53"/>
      <c r="BN53" s="53"/>
      <c r="BO53" s="53"/>
      <c r="BP53" s="53"/>
      <c r="BQ53" s="53"/>
      <c r="BR53" s="53"/>
      <c r="BS53" s="53"/>
      <c r="BT53" s="53"/>
      <c r="BU53" s="53"/>
      <c r="BV53" s="53"/>
      <c r="BW53" s="53"/>
      <c r="BX53" s="53"/>
      <c r="BY53" s="53"/>
      <c r="BZ53" s="53"/>
      <c r="CA53" s="53"/>
      <c r="CB53" s="53"/>
      <c r="CC53" s="53"/>
      <c r="CD53" s="53"/>
      <c r="CE53" s="53"/>
      <c r="CF53" s="53"/>
      <c r="CG53" s="53"/>
      <c r="CH53" s="53"/>
      <c r="CI53" s="53"/>
      <c r="CJ53" s="53"/>
      <c r="CK53" s="53"/>
      <c r="CL53" s="53"/>
      <c r="CM53" s="53"/>
      <c r="CN53" s="53"/>
      <c r="CO53" s="53"/>
      <c r="CP53" s="53"/>
      <c r="CQ53" s="53"/>
      <c r="CR53" s="53"/>
      <c r="CS53" s="53"/>
      <c r="CT53" s="53"/>
      <c r="CU53" s="53"/>
      <c r="CV53" s="80"/>
      <c r="CW53" s="80"/>
      <c r="CX53" s="80"/>
      <c r="CY53" s="82"/>
      <c r="CZ53" s="82"/>
      <c r="DA53" s="82"/>
      <c r="DB53" s="82"/>
      <c r="DC53" s="82"/>
      <c r="DD53" s="82"/>
      <c r="DE53" s="82"/>
      <c r="DF53" s="82"/>
      <c r="DG53" s="82"/>
      <c r="DH53" s="82"/>
      <c r="DI53" s="82"/>
      <c r="DJ53" s="82"/>
      <c r="DK53" s="82"/>
      <c r="DL53" s="82"/>
      <c r="DM53" s="82"/>
      <c r="DN53" s="82"/>
      <c r="DO53" s="82"/>
      <c r="DP53" s="82"/>
      <c r="DQ53" s="82"/>
      <c r="DR53" s="82"/>
      <c r="DS53" s="82"/>
      <c r="DT53" s="82"/>
      <c r="DU53" s="82"/>
      <c r="DV53" s="82"/>
      <c r="DW53" s="82"/>
      <c r="DX53" s="82"/>
      <c r="DY53" s="82"/>
      <c r="DZ53" s="82"/>
      <c r="EA53" s="82"/>
      <c r="EB53" s="82"/>
      <c r="EC53" s="82"/>
      <c r="ED53" s="82"/>
      <c r="EE53" s="82"/>
      <c r="EF53" s="82"/>
      <c r="EG53" s="82"/>
      <c r="EH53" s="82"/>
      <c r="EI53" s="82"/>
      <c r="EJ53" s="82"/>
      <c r="EK53" s="82"/>
      <c r="EL53" s="82"/>
      <c r="EM53" s="82"/>
      <c r="EN53" s="82"/>
      <c r="EO53" s="82"/>
      <c r="EP53" s="82"/>
      <c r="EQ53" s="82"/>
      <c r="ER53" s="82"/>
      <c r="ES53" s="82"/>
      <c r="ET53" s="82"/>
      <c r="EU53" s="82"/>
      <c r="EV53" s="82"/>
      <c r="EW53" s="82"/>
      <c r="EX53" s="82"/>
      <c r="EY53" s="82"/>
      <c r="EZ53" s="82"/>
      <c r="FA53" s="82"/>
      <c r="FB53" s="82"/>
      <c r="FC53" s="82"/>
      <c r="FD53" s="82"/>
      <c r="FE53" s="82"/>
      <c r="FF53" s="82"/>
      <c r="FG53" s="82"/>
      <c r="FH53" s="82"/>
      <c r="FI53" s="82"/>
      <c r="FJ53" s="82"/>
      <c r="FK53" s="82"/>
      <c r="FL53" s="82"/>
      <c r="FM53" s="82"/>
      <c r="FN53" s="82"/>
      <c r="FO53" s="82"/>
      <c r="FP53" s="82"/>
      <c r="FQ53" s="82"/>
      <c r="FR53" s="82"/>
      <c r="FS53" s="82"/>
      <c r="FT53" s="82"/>
      <c r="FU53" s="82"/>
      <c r="FV53" s="82"/>
      <c r="GA53" s="94"/>
      <c r="GB53" s="95"/>
      <c r="GC53" s="94"/>
      <c r="GD53" s="95"/>
      <c r="GE53" s="96"/>
      <c r="GF53" s="95"/>
    </row>
    <row r="54" spans="1:188" ht="18" customHeight="1" thickBot="1" x14ac:dyDescent="0.35">
      <c r="A54" s="133"/>
      <c r="B54" s="119"/>
      <c r="C54" s="132"/>
      <c r="D54" s="133"/>
      <c r="E54" s="133"/>
      <c r="F54" s="119"/>
      <c r="G54" s="132"/>
      <c r="I54" s="133"/>
      <c r="J54" s="119"/>
      <c r="K54" s="132"/>
      <c r="L54" s="133"/>
      <c r="M54" s="133"/>
      <c r="N54" s="119"/>
      <c r="O54" s="132"/>
      <c r="P54" s="22"/>
      <c r="AG54" s="68"/>
      <c r="GA54" s="94"/>
      <c r="GB54" s="95"/>
      <c r="GC54" s="94"/>
      <c r="GD54" s="95"/>
      <c r="GE54" s="96"/>
      <c r="GF54" s="95"/>
    </row>
    <row r="55" spans="1:188" ht="18" customHeight="1" thickBot="1" x14ac:dyDescent="0.35">
      <c r="P55" s="22"/>
      <c r="GA55" s="94"/>
      <c r="GB55" s="95"/>
      <c r="GC55" s="94"/>
      <c r="GD55" s="95"/>
      <c r="GE55" s="96"/>
      <c r="GF55" s="95"/>
    </row>
    <row r="56" spans="1:188" ht="18" customHeight="1" thickBot="1" x14ac:dyDescent="0.35">
      <c r="A56" s="133"/>
      <c r="B56" s="119"/>
      <c r="C56" s="132"/>
      <c r="D56" s="133" t="s">
        <v>263</v>
      </c>
      <c r="E56" s="133"/>
      <c r="F56" s="119"/>
      <c r="G56" s="132"/>
      <c r="I56" s="133"/>
      <c r="J56" s="119"/>
      <c r="K56" s="132"/>
      <c r="L56" s="133" t="s">
        <v>263</v>
      </c>
      <c r="M56" s="133"/>
      <c r="N56" s="119"/>
      <c r="O56" s="132"/>
      <c r="P56" s="22"/>
      <c r="AG56" s="68"/>
      <c r="GA56" s="94"/>
      <c r="GB56" s="95"/>
      <c r="GC56" s="94"/>
      <c r="GD56" s="95"/>
      <c r="GE56" s="96"/>
      <c r="GF56" s="95"/>
    </row>
    <row r="57" spans="1:188" ht="18" customHeight="1" thickBot="1" x14ac:dyDescent="0.35">
      <c r="A57" s="133"/>
      <c r="B57" s="119"/>
      <c r="C57" s="132"/>
      <c r="D57" s="133"/>
      <c r="E57" s="133"/>
      <c r="F57" s="119"/>
      <c r="G57" s="132"/>
      <c r="I57" s="133"/>
      <c r="J57" s="119"/>
      <c r="K57" s="132"/>
      <c r="L57" s="133"/>
      <c r="M57" s="133"/>
      <c r="N57" s="119"/>
      <c r="O57" s="132"/>
      <c r="P57" s="22"/>
      <c r="GA57" s="94"/>
      <c r="GB57" s="95"/>
      <c r="GC57" s="94"/>
      <c r="GD57" s="95"/>
      <c r="GE57" s="96"/>
      <c r="GF57" s="95"/>
    </row>
    <row r="58" spans="1:188" ht="18" customHeight="1" thickBot="1" x14ac:dyDescent="0.35">
      <c r="P58" s="22"/>
      <c r="GA58" s="94"/>
      <c r="GB58" s="95"/>
      <c r="GC58" s="94"/>
      <c r="GD58" s="95"/>
      <c r="GE58" s="96"/>
      <c r="GF58" s="95"/>
    </row>
    <row r="59" spans="1:188" ht="18" customHeight="1" thickBot="1" x14ac:dyDescent="0.35">
      <c r="A59" s="133"/>
      <c r="B59" s="119"/>
      <c r="C59" s="132"/>
      <c r="D59" s="133" t="s">
        <v>263</v>
      </c>
      <c r="E59" s="133"/>
      <c r="F59" s="119"/>
      <c r="G59" s="132"/>
      <c r="I59" s="133"/>
      <c r="J59" s="119"/>
      <c r="K59" s="132"/>
      <c r="L59" s="133" t="s">
        <v>263</v>
      </c>
      <c r="M59" s="133"/>
      <c r="N59" s="119"/>
      <c r="O59" s="132"/>
      <c r="P59" s="22"/>
      <c r="GA59" s="94"/>
      <c r="GB59" s="95"/>
      <c r="GC59" s="94"/>
      <c r="GD59" s="95"/>
      <c r="GE59" s="96"/>
      <c r="GF59" s="95"/>
    </row>
    <row r="60" spans="1:188" ht="18" customHeight="1" thickBot="1" x14ac:dyDescent="0.35">
      <c r="A60" s="133"/>
      <c r="B60" s="119"/>
      <c r="C60" s="132"/>
      <c r="D60" s="133"/>
      <c r="E60" s="133"/>
      <c r="F60" s="119"/>
      <c r="G60" s="132"/>
      <c r="I60" s="133"/>
      <c r="J60" s="119"/>
      <c r="K60" s="132"/>
      <c r="L60" s="133"/>
      <c r="M60" s="133"/>
      <c r="N60" s="119"/>
      <c r="O60" s="132"/>
      <c r="P60" s="22"/>
      <c r="GA60" s="94"/>
      <c r="GB60" s="95"/>
      <c r="GC60" s="94"/>
      <c r="GD60" s="95"/>
      <c r="GE60" s="96"/>
      <c r="GF60" s="95"/>
    </row>
    <row r="61" spans="1:188" ht="18" customHeight="1" thickBot="1" x14ac:dyDescent="0.35">
      <c r="GA61" s="94"/>
      <c r="GB61" s="95"/>
      <c r="GC61" s="94"/>
      <c r="GD61" s="95"/>
      <c r="GE61" s="96"/>
      <c r="GF61" s="95"/>
    </row>
    <row r="62" spans="1:188" ht="18" customHeight="1" thickBot="1" x14ac:dyDescent="0.35">
      <c r="A62" s="133"/>
      <c r="B62" s="119"/>
      <c r="C62" s="132"/>
      <c r="D62" s="133" t="s">
        <v>263</v>
      </c>
      <c r="E62" s="133"/>
      <c r="F62" s="119"/>
      <c r="G62" s="132"/>
      <c r="I62" s="133"/>
      <c r="J62" s="119"/>
      <c r="K62" s="132"/>
      <c r="L62" s="133" t="s">
        <v>263</v>
      </c>
      <c r="M62" s="133"/>
      <c r="N62" s="119"/>
      <c r="O62" s="132"/>
      <c r="GA62" s="94"/>
      <c r="GB62" s="95"/>
      <c r="GC62" s="94"/>
      <c r="GD62" s="95"/>
      <c r="GE62" s="96"/>
      <c r="GF62" s="95"/>
    </row>
    <row r="63" spans="1:188" ht="18" customHeight="1" thickBot="1" x14ac:dyDescent="0.35">
      <c r="A63" s="133"/>
      <c r="B63" s="119"/>
      <c r="C63" s="132"/>
      <c r="D63" s="133"/>
      <c r="E63" s="133"/>
      <c r="F63" s="119"/>
      <c r="G63" s="132"/>
      <c r="I63" s="133"/>
      <c r="J63" s="119"/>
      <c r="K63" s="132"/>
      <c r="L63" s="133"/>
      <c r="M63" s="133"/>
      <c r="N63" s="119"/>
      <c r="O63" s="132"/>
      <c r="GA63" s="94"/>
      <c r="GB63" s="95"/>
      <c r="GC63" s="94"/>
      <c r="GD63" s="95"/>
      <c r="GE63" s="96"/>
      <c r="GF63" s="95"/>
    </row>
    <row r="64" spans="1:188" ht="18" customHeight="1" thickBot="1" x14ac:dyDescent="0.35">
      <c r="AG64" s="68"/>
      <c r="AH64" s="68"/>
      <c r="GA64" s="94"/>
      <c r="GB64" s="95"/>
      <c r="GC64" s="94"/>
      <c r="GD64" s="95"/>
      <c r="GE64" s="96"/>
      <c r="GF64" s="95"/>
    </row>
    <row r="65" spans="1:188" ht="18" customHeight="1" thickBot="1" x14ac:dyDescent="0.35">
      <c r="A65" s="133"/>
      <c r="B65" s="119"/>
      <c r="C65" s="132"/>
      <c r="D65" s="133" t="s">
        <v>263</v>
      </c>
      <c r="E65" s="133"/>
      <c r="F65" s="119"/>
      <c r="G65" s="132"/>
      <c r="I65" s="133"/>
      <c r="J65" s="119"/>
      <c r="K65" s="132"/>
      <c r="L65" s="133" t="s">
        <v>263</v>
      </c>
      <c r="M65" s="133"/>
      <c r="N65" s="119"/>
      <c r="O65" s="132"/>
      <c r="AF65" s="79"/>
      <c r="GA65" s="94"/>
      <c r="GB65" s="95"/>
      <c r="GC65" s="94"/>
      <c r="GD65" s="95"/>
      <c r="GE65" s="96"/>
      <c r="GF65" s="95"/>
    </row>
    <row r="66" spans="1:188" ht="18" customHeight="1" thickBot="1" x14ac:dyDescent="0.35">
      <c r="A66" s="133"/>
      <c r="B66" s="119"/>
      <c r="C66" s="132"/>
      <c r="D66" s="133"/>
      <c r="E66" s="133"/>
      <c r="F66" s="119"/>
      <c r="G66" s="132"/>
      <c r="I66" s="133"/>
      <c r="J66" s="119"/>
      <c r="K66" s="132"/>
      <c r="L66" s="133"/>
      <c r="M66" s="133"/>
      <c r="N66" s="119"/>
      <c r="O66" s="132"/>
      <c r="AF66" s="79"/>
      <c r="GA66" s="94"/>
      <c r="GB66" s="95"/>
      <c r="GC66" s="94"/>
      <c r="GD66" s="95"/>
      <c r="GE66" s="96"/>
      <c r="GF66" s="95"/>
    </row>
    <row r="67" spans="1:188" ht="18" customHeight="1" thickBot="1" x14ac:dyDescent="0.35">
      <c r="AF67" s="79"/>
      <c r="GA67" s="94"/>
      <c r="GB67" s="95"/>
      <c r="GC67" s="94"/>
      <c r="GD67" s="95"/>
      <c r="GE67" s="96"/>
      <c r="GF67" s="95"/>
    </row>
    <row r="68" spans="1:188" ht="18" customHeight="1" thickBot="1" x14ac:dyDescent="0.35">
      <c r="A68" s="133"/>
      <c r="B68" s="119"/>
      <c r="C68" s="132"/>
      <c r="D68" s="133" t="s">
        <v>263</v>
      </c>
      <c r="E68" s="133"/>
      <c r="F68" s="119"/>
      <c r="G68" s="132"/>
      <c r="I68" s="133"/>
      <c r="J68" s="119"/>
      <c r="K68" s="132"/>
      <c r="L68" s="133" t="s">
        <v>263</v>
      </c>
      <c r="M68" s="133"/>
      <c r="N68" s="119"/>
      <c r="O68" s="132"/>
      <c r="AG68" s="68"/>
      <c r="GA68" s="94"/>
      <c r="GB68" s="95"/>
      <c r="GC68" s="94"/>
      <c r="GD68" s="95"/>
      <c r="GE68" s="96"/>
      <c r="GF68" s="95"/>
    </row>
    <row r="69" spans="1:188" ht="18" customHeight="1" thickBot="1" x14ac:dyDescent="0.35">
      <c r="A69" s="133"/>
      <c r="B69" s="119"/>
      <c r="C69" s="132"/>
      <c r="D69" s="133"/>
      <c r="E69" s="133"/>
      <c r="F69" s="119"/>
      <c r="G69" s="132"/>
      <c r="I69" s="133"/>
      <c r="J69" s="119"/>
      <c r="K69" s="132"/>
      <c r="L69" s="133"/>
      <c r="M69" s="133"/>
      <c r="N69" s="119"/>
      <c r="O69" s="132"/>
      <c r="GA69" s="94"/>
      <c r="GB69" s="95"/>
      <c r="GC69" s="94"/>
      <c r="GD69" s="95"/>
      <c r="GE69" s="96"/>
      <c r="GF69" s="95"/>
    </row>
    <row r="70" spans="1:188" ht="18" customHeight="1" thickBot="1" x14ac:dyDescent="0.35">
      <c r="GA70" s="94"/>
      <c r="GB70" s="95"/>
      <c r="GC70" s="94"/>
      <c r="GD70" s="95"/>
      <c r="GE70" s="96"/>
      <c r="GF70" s="95"/>
    </row>
    <row r="71" spans="1:188" ht="18" customHeight="1" thickBot="1" x14ac:dyDescent="0.35">
      <c r="A71" s="133"/>
      <c r="B71" s="119"/>
      <c r="C71" s="132"/>
      <c r="D71" s="133" t="s">
        <v>263</v>
      </c>
      <c r="E71" s="133"/>
      <c r="F71" s="119"/>
      <c r="G71" s="132"/>
      <c r="I71" s="133"/>
      <c r="J71" s="119"/>
      <c r="K71" s="132"/>
      <c r="L71" s="133" t="s">
        <v>263</v>
      </c>
      <c r="M71" s="133"/>
      <c r="N71" s="119"/>
      <c r="O71" s="132"/>
      <c r="GA71" s="94"/>
      <c r="GB71" s="95"/>
      <c r="GC71" s="94"/>
      <c r="GD71" s="95"/>
      <c r="GE71" s="96"/>
      <c r="GF71" s="95"/>
    </row>
    <row r="72" spans="1:188" ht="18" customHeight="1" thickBot="1" x14ac:dyDescent="0.35">
      <c r="A72" s="133"/>
      <c r="B72" s="119"/>
      <c r="C72" s="132"/>
      <c r="D72" s="133"/>
      <c r="E72" s="133"/>
      <c r="F72" s="119"/>
      <c r="G72" s="132"/>
      <c r="I72" s="133"/>
      <c r="J72" s="119"/>
      <c r="K72" s="132"/>
      <c r="L72" s="133"/>
      <c r="M72" s="133"/>
      <c r="N72" s="119"/>
      <c r="O72" s="132"/>
      <c r="GA72" s="94"/>
      <c r="GB72" s="95"/>
      <c r="GC72" s="94"/>
      <c r="GD72" s="95"/>
      <c r="GE72" s="96"/>
      <c r="GF72" s="95"/>
    </row>
    <row r="73" spans="1:188" ht="18" customHeight="1" x14ac:dyDescent="0.3">
      <c r="GA73" s="94"/>
      <c r="GB73" s="95"/>
      <c r="GC73" s="94"/>
      <c r="GD73" s="95"/>
      <c r="GE73" s="96"/>
      <c r="GF73" s="95"/>
    </row>
    <row r="74" spans="1:188" ht="18" customHeight="1" x14ac:dyDescent="0.3">
      <c r="F74" s="55">
        <v>8</v>
      </c>
      <c r="GA74" s="94"/>
      <c r="GB74" s="95"/>
      <c r="GC74" s="94"/>
      <c r="GD74" s="95"/>
      <c r="GE74" s="96"/>
      <c r="GF74" s="95"/>
    </row>
    <row r="75" spans="1:188" ht="18" customHeight="1" x14ac:dyDescent="0.3">
      <c r="GA75" s="94"/>
      <c r="GB75" s="95"/>
      <c r="GC75" s="94"/>
      <c r="GD75" s="95"/>
      <c r="GE75" s="96"/>
      <c r="GF75" s="95"/>
    </row>
    <row r="76" spans="1:188" ht="18" customHeight="1" x14ac:dyDescent="0.3">
      <c r="AG76" s="68"/>
      <c r="GA76" s="94"/>
      <c r="GB76" s="95"/>
      <c r="GC76" s="94"/>
      <c r="GD76" s="95"/>
      <c r="GE76" s="96"/>
      <c r="GF76" s="95"/>
    </row>
    <row r="77" spans="1:188" ht="18" customHeight="1" thickBot="1" x14ac:dyDescent="0.35">
      <c r="AF77" s="79"/>
      <c r="AG77" s="68"/>
      <c r="GA77" s="94"/>
      <c r="GB77" s="95"/>
      <c r="GC77" s="94"/>
      <c r="GD77" s="95"/>
      <c r="GE77" s="96"/>
      <c r="GF77" s="95"/>
    </row>
    <row r="78" spans="1:188" ht="33" customHeight="1" thickBot="1" x14ac:dyDescent="0.35">
      <c r="A78" s="112"/>
      <c r="B78" s="113"/>
      <c r="C78" s="113"/>
      <c r="D78" s="115" t="s">
        <v>806</v>
      </c>
      <c r="E78" s="113"/>
      <c r="F78" s="113"/>
      <c r="G78" s="114"/>
      <c r="I78" s="120"/>
      <c r="J78" s="121"/>
      <c r="K78" s="121"/>
      <c r="L78" s="123" t="s">
        <v>806</v>
      </c>
      <c r="M78" s="121"/>
      <c r="N78" s="121"/>
      <c r="O78" s="122"/>
      <c r="GA78" s="94"/>
      <c r="GB78" s="95"/>
      <c r="GC78" s="94"/>
      <c r="GD78" s="95"/>
      <c r="GE78" s="96"/>
      <c r="GF78" s="95"/>
    </row>
    <row r="79" spans="1:188" ht="18" customHeight="1" thickBot="1" x14ac:dyDescent="0.35">
      <c r="A79" s="116" t="s">
        <v>263</v>
      </c>
      <c r="B79" s="117" t="s">
        <v>264</v>
      </c>
      <c r="C79" s="118" t="s">
        <v>266</v>
      </c>
      <c r="D79" s="117" t="s">
        <v>265</v>
      </c>
      <c r="E79" s="116" t="s">
        <v>263</v>
      </c>
      <c r="F79" s="117" t="s">
        <v>264</v>
      </c>
      <c r="G79" s="118" t="s">
        <v>266</v>
      </c>
      <c r="I79" s="124" t="s">
        <v>263</v>
      </c>
      <c r="J79" s="125" t="s">
        <v>264</v>
      </c>
      <c r="K79" s="126" t="s">
        <v>266</v>
      </c>
      <c r="L79" s="125" t="s">
        <v>265</v>
      </c>
      <c r="M79" s="124" t="s">
        <v>263</v>
      </c>
      <c r="N79" s="125" t="s">
        <v>264</v>
      </c>
      <c r="O79" s="126" t="s">
        <v>266</v>
      </c>
      <c r="AG79" s="68"/>
      <c r="GA79" s="94"/>
      <c r="GB79" s="95"/>
      <c r="GC79" s="94"/>
      <c r="GD79" s="95"/>
      <c r="GE79" s="96"/>
      <c r="GF79" s="95"/>
    </row>
    <row r="80" spans="1:188" ht="11.1" customHeight="1" thickBot="1" x14ac:dyDescent="0.35">
      <c r="GA80" s="94"/>
      <c r="GB80" s="95"/>
      <c r="GC80" s="94"/>
      <c r="GD80" s="95"/>
      <c r="GE80" s="96"/>
      <c r="GF80" s="95"/>
    </row>
    <row r="81" spans="1:188" ht="18" customHeight="1" thickBot="1" x14ac:dyDescent="0.35">
      <c r="A81" s="133"/>
      <c r="B81" s="119"/>
      <c r="C81" s="132"/>
      <c r="D81" s="133" t="s">
        <v>263</v>
      </c>
      <c r="E81" s="133"/>
      <c r="F81" s="119"/>
      <c r="G81" s="132"/>
      <c r="I81" s="133"/>
      <c r="J81" s="119"/>
      <c r="K81" s="132"/>
      <c r="L81" s="133" t="s">
        <v>263</v>
      </c>
      <c r="M81" s="133"/>
      <c r="N81" s="119"/>
      <c r="O81" s="132"/>
      <c r="GA81" s="94"/>
      <c r="GB81" s="95"/>
      <c r="GC81" s="94"/>
      <c r="GD81" s="95"/>
      <c r="GE81" s="96"/>
      <c r="GF81" s="95"/>
    </row>
    <row r="82" spans="1:188" ht="18" customHeight="1" thickBot="1" x14ac:dyDescent="0.35">
      <c r="A82" s="133"/>
      <c r="B82" s="119"/>
      <c r="C82" s="132"/>
      <c r="D82" s="133"/>
      <c r="E82" s="133"/>
      <c r="F82" s="119"/>
      <c r="G82" s="132"/>
      <c r="I82" s="133"/>
      <c r="J82" s="119"/>
      <c r="K82" s="132"/>
      <c r="L82" s="133"/>
      <c r="M82" s="133"/>
      <c r="N82" s="119"/>
      <c r="O82" s="132"/>
      <c r="AE82" s="70"/>
      <c r="GA82" s="94"/>
      <c r="GB82" s="95"/>
      <c r="GC82" s="94"/>
      <c r="GD82" s="95"/>
      <c r="GE82" s="96"/>
      <c r="GF82" s="95"/>
    </row>
    <row r="83" spans="1:188" ht="18" customHeight="1" thickBot="1" x14ac:dyDescent="0.35">
      <c r="GA83" s="94"/>
      <c r="GB83" s="95"/>
      <c r="GC83" s="94"/>
      <c r="GD83" s="95"/>
      <c r="GE83" s="96"/>
      <c r="GF83" s="95"/>
    </row>
    <row r="84" spans="1:188" ht="18" customHeight="1" thickBot="1" x14ac:dyDescent="0.35">
      <c r="A84" s="133"/>
      <c r="B84" s="119"/>
      <c r="C84" s="132"/>
      <c r="D84" s="133" t="s">
        <v>263</v>
      </c>
      <c r="E84" s="133"/>
      <c r="F84" s="119"/>
      <c r="G84" s="132"/>
      <c r="I84" s="133"/>
      <c r="J84" s="119"/>
      <c r="K84" s="132"/>
      <c r="L84" s="133" t="s">
        <v>263</v>
      </c>
      <c r="M84" s="133"/>
      <c r="N84" s="119"/>
      <c r="O84" s="132"/>
      <c r="GA84" s="94"/>
      <c r="GB84" s="95"/>
      <c r="GC84" s="94"/>
      <c r="GD84" s="95"/>
      <c r="GE84" s="96"/>
      <c r="GF84" s="95"/>
    </row>
    <row r="85" spans="1:188" ht="18" customHeight="1" thickBot="1" x14ac:dyDescent="0.35">
      <c r="A85" s="133"/>
      <c r="B85" s="119"/>
      <c r="C85" s="132"/>
      <c r="D85" s="133"/>
      <c r="E85" s="133"/>
      <c r="F85" s="119"/>
      <c r="G85" s="132"/>
      <c r="I85" s="133"/>
      <c r="J85" s="119"/>
      <c r="K85" s="132"/>
      <c r="L85" s="133"/>
      <c r="M85" s="133"/>
      <c r="N85" s="119"/>
      <c r="O85" s="132"/>
      <c r="GA85" s="94"/>
      <c r="GB85" s="95"/>
      <c r="GC85" s="94"/>
      <c r="GD85" s="95"/>
      <c r="GE85" s="96"/>
      <c r="GF85" s="95"/>
    </row>
    <row r="86" spans="1:188" ht="18" customHeight="1" thickBot="1" x14ac:dyDescent="0.35">
      <c r="GA86" s="94"/>
      <c r="GB86" s="95"/>
      <c r="GC86" s="94"/>
      <c r="GD86" s="95"/>
      <c r="GE86" s="96"/>
      <c r="GF86" s="95"/>
    </row>
    <row r="87" spans="1:188" ht="18" customHeight="1" thickBot="1" x14ac:dyDescent="0.35">
      <c r="A87" s="133"/>
      <c r="B87" s="119"/>
      <c r="C87" s="132"/>
      <c r="D87" s="133" t="s">
        <v>263</v>
      </c>
      <c r="E87" s="133"/>
      <c r="F87" s="119"/>
      <c r="G87" s="132"/>
      <c r="I87" s="133"/>
      <c r="J87" s="119"/>
      <c r="K87" s="132"/>
      <c r="L87" s="133" t="s">
        <v>263</v>
      </c>
      <c r="M87" s="133"/>
      <c r="N87" s="119"/>
      <c r="O87" s="132"/>
      <c r="GA87" s="94"/>
      <c r="GB87" s="95"/>
      <c r="GC87" s="94"/>
      <c r="GD87" s="95"/>
      <c r="GE87" s="96"/>
      <c r="GF87" s="95"/>
    </row>
    <row r="88" spans="1:188" ht="18" customHeight="1" thickBot="1" x14ac:dyDescent="0.35">
      <c r="A88" s="133"/>
      <c r="B88" s="119"/>
      <c r="C88" s="132"/>
      <c r="D88" s="133"/>
      <c r="E88" s="133"/>
      <c r="F88" s="119"/>
      <c r="G88" s="132"/>
      <c r="I88" s="133"/>
      <c r="J88" s="119"/>
      <c r="K88" s="132"/>
      <c r="L88" s="133"/>
      <c r="M88" s="133"/>
      <c r="N88" s="119"/>
      <c r="O88" s="132"/>
      <c r="GA88" s="94"/>
      <c r="GB88" s="95"/>
      <c r="GC88" s="94"/>
      <c r="GD88" s="95"/>
      <c r="GE88" s="96"/>
      <c r="GF88" s="95"/>
    </row>
    <row r="89" spans="1:188" ht="18" customHeight="1" x14ac:dyDescent="0.3">
      <c r="GA89" s="94"/>
      <c r="GB89" s="95"/>
      <c r="GC89" s="94"/>
      <c r="GD89" s="95"/>
      <c r="GE89" s="96"/>
      <c r="GF89" s="95"/>
    </row>
    <row r="90" spans="1:188" ht="18" customHeight="1" x14ac:dyDescent="0.3">
      <c r="GA90" s="94"/>
      <c r="GB90" s="95"/>
      <c r="GC90" s="94"/>
      <c r="GD90" s="95"/>
      <c r="GE90" s="96"/>
      <c r="GF90" s="95"/>
    </row>
    <row r="91" spans="1:188" ht="18" customHeight="1" x14ac:dyDescent="0.3">
      <c r="GA91" s="94"/>
      <c r="GB91" s="95"/>
      <c r="GC91" s="94"/>
      <c r="GD91" s="95"/>
      <c r="GE91" s="96"/>
      <c r="GF91" s="95"/>
    </row>
    <row r="92" spans="1:188" ht="18" customHeight="1" x14ac:dyDescent="0.3">
      <c r="F92" s="55">
        <v>3</v>
      </c>
      <c r="GA92" s="94"/>
      <c r="GB92" s="95"/>
      <c r="GC92" s="94"/>
      <c r="GD92" s="95"/>
      <c r="GE92" s="96"/>
      <c r="GF92" s="95"/>
    </row>
    <row r="93" spans="1:188" ht="18" customHeight="1" x14ac:dyDescent="0.3">
      <c r="GA93" s="94"/>
      <c r="GB93" s="95"/>
      <c r="GC93" s="94"/>
      <c r="GD93" s="95"/>
      <c r="GE93" s="96"/>
      <c r="GF93" s="95"/>
    </row>
    <row r="94" spans="1:188" ht="18" customHeight="1" x14ac:dyDescent="0.3">
      <c r="GA94" s="94"/>
      <c r="GB94" s="95"/>
      <c r="GC94" s="94"/>
      <c r="GD94" s="95"/>
      <c r="GE94" s="96"/>
      <c r="GF94" s="95"/>
    </row>
    <row r="95" spans="1:188" ht="18" customHeight="1" thickBot="1" x14ac:dyDescent="0.35">
      <c r="AG95" s="68"/>
      <c r="AH95" s="68"/>
      <c r="GA95" s="94"/>
      <c r="GB95" s="95"/>
      <c r="GC95" s="94"/>
      <c r="GD95" s="95"/>
      <c r="GE95" s="96"/>
      <c r="GF95" s="95"/>
    </row>
    <row r="96" spans="1:188" ht="33" customHeight="1" thickBot="1" x14ac:dyDescent="0.35">
      <c r="A96" s="112"/>
      <c r="B96" s="113"/>
      <c r="C96" s="113"/>
      <c r="D96" s="115" t="s">
        <v>807</v>
      </c>
      <c r="E96" s="113"/>
      <c r="F96" s="113"/>
      <c r="G96" s="114"/>
      <c r="I96" s="120"/>
      <c r="J96" s="121"/>
      <c r="K96" s="121"/>
      <c r="L96" s="123" t="s">
        <v>807</v>
      </c>
      <c r="M96" s="121"/>
      <c r="N96" s="121"/>
      <c r="O96" s="122"/>
      <c r="GA96" s="94"/>
      <c r="GB96" s="95"/>
      <c r="GC96" s="94"/>
      <c r="GD96" s="95"/>
      <c r="GE96" s="96"/>
      <c r="GF96" s="95"/>
    </row>
    <row r="97" spans="1:188" ht="18" customHeight="1" thickBot="1" x14ac:dyDescent="0.35">
      <c r="A97" s="116" t="s">
        <v>263</v>
      </c>
      <c r="B97" s="117" t="s">
        <v>264</v>
      </c>
      <c r="C97" s="118" t="s">
        <v>266</v>
      </c>
      <c r="D97" s="117" t="s">
        <v>265</v>
      </c>
      <c r="E97" s="116" t="s">
        <v>263</v>
      </c>
      <c r="F97" s="117" t="s">
        <v>264</v>
      </c>
      <c r="G97" s="118" t="s">
        <v>266</v>
      </c>
      <c r="I97" s="124" t="s">
        <v>263</v>
      </c>
      <c r="J97" s="125" t="s">
        <v>264</v>
      </c>
      <c r="K97" s="126" t="s">
        <v>266</v>
      </c>
      <c r="L97" s="125" t="s">
        <v>265</v>
      </c>
      <c r="M97" s="124" t="s">
        <v>263</v>
      </c>
      <c r="N97" s="125" t="s">
        <v>264</v>
      </c>
      <c r="O97" s="126" t="s">
        <v>266</v>
      </c>
      <c r="GA97" s="94"/>
      <c r="GB97" s="95"/>
      <c r="GC97" s="94"/>
      <c r="GD97" s="95"/>
      <c r="GE97" s="96"/>
      <c r="GF97" s="95"/>
    </row>
    <row r="98" spans="1:188" ht="11.1" customHeight="1" thickBot="1" x14ac:dyDescent="0.35">
      <c r="AG98" s="68"/>
      <c r="GA98" s="94"/>
      <c r="GB98" s="95"/>
      <c r="GC98" s="94"/>
      <c r="GD98" s="95"/>
      <c r="GE98" s="96"/>
      <c r="GF98" s="95"/>
    </row>
    <row r="99" spans="1:188" ht="18" customHeight="1" thickBot="1" x14ac:dyDescent="0.35">
      <c r="A99" s="133"/>
      <c r="B99" s="119"/>
      <c r="C99" s="132"/>
      <c r="D99" s="133" t="s">
        <v>263</v>
      </c>
      <c r="E99" s="133"/>
      <c r="F99" s="119"/>
      <c r="G99" s="132"/>
      <c r="I99" s="133"/>
      <c r="J99" s="119"/>
      <c r="K99" s="132"/>
      <c r="L99" s="133" t="s">
        <v>263</v>
      </c>
      <c r="M99" s="133"/>
      <c r="N99" s="119"/>
      <c r="O99" s="132"/>
      <c r="GA99" s="94"/>
      <c r="GB99" s="95"/>
      <c r="GC99" s="94"/>
      <c r="GD99" s="95"/>
      <c r="GE99" s="96"/>
      <c r="GF99" s="95"/>
    </row>
    <row r="100" spans="1:188" ht="18" customHeight="1" thickBot="1" x14ac:dyDescent="0.35">
      <c r="A100" s="133"/>
      <c r="B100" s="119"/>
      <c r="C100" s="132"/>
      <c r="D100" s="133"/>
      <c r="E100" s="133"/>
      <c r="F100" s="119"/>
      <c r="G100" s="132"/>
      <c r="I100" s="133"/>
      <c r="J100" s="119"/>
      <c r="K100" s="132"/>
      <c r="L100" s="133"/>
      <c r="M100" s="133"/>
      <c r="N100" s="119"/>
      <c r="O100" s="132"/>
      <c r="GA100" s="94"/>
      <c r="GB100" s="95"/>
      <c r="GC100" s="94"/>
      <c r="GD100" s="95"/>
      <c r="GE100" s="96"/>
      <c r="GF100" s="95"/>
    </row>
    <row r="101" spans="1:188" ht="18" customHeight="1" thickBot="1" x14ac:dyDescent="0.35">
      <c r="GA101" s="94"/>
      <c r="GB101" s="95"/>
      <c r="GC101" s="94"/>
      <c r="GD101" s="95"/>
      <c r="GE101" s="96"/>
      <c r="GF101" s="95"/>
    </row>
    <row r="102" spans="1:188" ht="18" customHeight="1" thickBot="1" x14ac:dyDescent="0.35">
      <c r="A102" s="133"/>
      <c r="B102" s="119"/>
      <c r="C102" s="132"/>
      <c r="D102" s="133" t="s">
        <v>263</v>
      </c>
      <c r="E102" s="133"/>
      <c r="F102" s="119"/>
      <c r="G102" s="132"/>
      <c r="I102" s="133"/>
      <c r="J102" s="119"/>
      <c r="K102" s="132"/>
      <c r="L102" s="133" t="s">
        <v>263</v>
      </c>
      <c r="M102" s="133"/>
      <c r="N102" s="119"/>
      <c r="O102" s="132"/>
      <c r="GA102" s="94"/>
      <c r="GB102" s="95"/>
      <c r="GC102" s="94"/>
      <c r="GD102" s="95"/>
      <c r="GE102" s="96"/>
      <c r="GF102" s="95"/>
    </row>
    <row r="103" spans="1:188" ht="18" customHeight="1" thickBot="1" x14ac:dyDescent="0.35">
      <c r="A103" s="133"/>
      <c r="B103" s="119"/>
      <c r="C103" s="132"/>
      <c r="D103" s="133"/>
      <c r="E103" s="133"/>
      <c r="F103" s="119"/>
      <c r="G103" s="132"/>
      <c r="I103" s="133"/>
      <c r="J103" s="119"/>
      <c r="K103" s="132"/>
      <c r="L103" s="133"/>
      <c r="M103" s="133"/>
      <c r="N103" s="119"/>
      <c r="O103" s="132"/>
      <c r="GA103" s="94"/>
      <c r="GB103" s="95"/>
      <c r="GC103" s="94"/>
      <c r="GD103" s="95"/>
      <c r="GE103" s="96"/>
      <c r="GF103" s="95"/>
    </row>
    <row r="104" spans="1:188" ht="18" customHeight="1" x14ac:dyDescent="0.3">
      <c r="GA104" s="94"/>
      <c r="GB104" s="95"/>
      <c r="GC104" s="94"/>
      <c r="GD104" s="95"/>
      <c r="GE104" s="96"/>
      <c r="GF104" s="95"/>
    </row>
    <row r="105" spans="1:188" ht="18" customHeight="1" x14ac:dyDescent="0.3">
      <c r="GA105" s="94"/>
      <c r="GB105" s="95"/>
      <c r="GC105" s="94"/>
      <c r="GD105" s="95"/>
      <c r="GE105" s="96"/>
      <c r="GF105" s="95"/>
    </row>
    <row r="106" spans="1:188" ht="18" customHeight="1" x14ac:dyDescent="0.3">
      <c r="GA106" s="94"/>
      <c r="GB106" s="95"/>
      <c r="GC106" s="94"/>
      <c r="GD106" s="95"/>
      <c r="GE106" s="96"/>
      <c r="GF106" s="95"/>
    </row>
    <row r="107" spans="1:188" ht="18" customHeight="1" x14ac:dyDescent="0.3">
      <c r="F107" s="55">
        <v>2</v>
      </c>
      <c r="AG107" s="68"/>
      <c r="GA107" s="94"/>
      <c r="GB107" s="95"/>
      <c r="GC107" s="94"/>
      <c r="GD107" s="95"/>
      <c r="GE107" s="96"/>
      <c r="GF107" s="95"/>
    </row>
    <row r="108" spans="1:188" ht="18" customHeight="1" x14ac:dyDescent="0.3">
      <c r="GA108" s="94"/>
      <c r="GB108" s="95"/>
      <c r="GC108" s="94"/>
      <c r="GD108" s="95"/>
      <c r="GE108" s="96"/>
      <c r="GF108" s="95"/>
    </row>
    <row r="109" spans="1:188" ht="18" customHeight="1" x14ac:dyDescent="0.3">
      <c r="GA109" s="94"/>
      <c r="GB109" s="95"/>
      <c r="GC109" s="94"/>
      <c r="GD109" s="95"/>
      <c r="GE109" s="96"/>
      <c r="GF109" s="95"/>
    </row>
    <row r="110" spans="1:188" ht="18" customHeight="1" thickBot="1" x14ac:dyDescent="0.35">
      <c r="GA110" s="94"/>
      <c r="GB110" s="95"/>
      <c r="GC110" s="94"/>
      <c r="GD110" s="95"/>
      <c r="GE110" s="96"/>
      <c r="GF110" s="95"/>
    </row>
    <row r="111" spans="1:188" ht="33" customHeight="1" thickBot="1" x14ac:dyDescent="0.35">
      <c r="A111" s="112"/>
      <c r="B111" s="113"/>
      <c r="C111" s="113"/>
      <c r="D111" s="115" t="s">
        <v>808</v>
      </c>
      <c r="E111" s="113"/>
      <c r="F111" s="113"/>
      <c r="G111" s="114"/>
      <c r="I111" s="120"/>
      <c r="J111" s="121"/>
      <c r="K111" s="121"/>
      <c r="L111" s="123" t="s">
        <v>808</v>
      </c>
      <c r="M111" s="121"/>
      <c r="N111" s="121"/>
      <c r="O111" s="122"/>
      <c r="GA111" s="94"/>
      <c r="GB111" s="95"/>
      <c r="GC111" s="94"/>
      <c r="GD111" s="95"/>
      <c r="GE111" s="96"/>
      <c r="GF111" s="95"/>
    </row>
    <row r="112" spans="1:188" ht="18" customHeight="1" thickBot="1" x14ac:dyDescent="0.35">
      <c r="A112" s="116" t="s">
        <v>263</v>
      </c>
      <c r="B112" s="117" t="s">
        <v>264</v>
      </c>
      <c r="C112" s="118" t="s">
        <v>266</v>
      </c>
      <c r="D112" s="117" t="s">
        <v>265</v>
      </c>
      <c r="E112" s="116" t="s">
        <v>263</v>
      </c>
      <c r="F112" s="117" t="s">
        <v>264</v>
      </c>
      <c r="G112" s="118" t="s">
        <v>266</v>
      </c>
      <c r="I112" s="124" t="s">
        <v>263</v>
      </c>
      <c r="J112" s="125" t="s">
        <v>264</v>
      </c>
      <c r="K112" s="126" t="s">
        <v>266</v>
      </c>
      <c r="L112" s="125" t="s">
        <v>265</v>
      </c>
      <c r="M112" s="124" t="s">
        <v>263</v>
      </c>
      <c r="N112" s="125" t="s">
        <v>264</v>
      </c>
      <c r="O112" s="126" t="s">
        <v>266</v>
      </c>
      <c r="GA112" s="94"/>
      <c r="GB112" s="95"/>
      <c r="GC112" s="94"/>
      <c r="GD112" s="95"/>
      <c r="GE112" s="96"/>
      <c r="GF112" s="95"/>
    </row>
    <row r="113" spans="1:188" ht="11.1" customHeight="1" thickBot="1" x14ac:dyDescent="0.35">
      <c r="GA113" s="94"/>
      <c r="GB113" s="95"/>
      <c r="GC113" s="94"/>
      <c r="GD113" s="95"/>
      <c r="GE113" s="96"/>
      <c r="GF113" s="95"/>
    </row>
    <row r="114" spans="1:188" ht="18" customHeight="1" thickBot="1" x14ac:dyDescent="0.35">
      <c r="A114" s="133"/>
      <c r="B114" s="119"/>
      <c r="C114" s="132"/>
      <c r="D114" s="133" t="s">
        <v>263</v>
      </c>
      <c r="E114" s="133"/>
      <c r="F114" s="119"/>
      <c r="G114" s="132"/>
      <c r="I114" s="133"/>
      <c r="J114" s="119"/>
      <c r="K114" s="132"/>
      <c r="L114" s="133" t="s">
        <v>263</v>
      </c>
      <c r="M114" s="133"/>
      <c r="N114" s="119"/>
      <c r="O114" s="132"/>
      <c r="GA114" s="94"/>
      <c r="GB114" s="95"/>
      <c r="GC114" s="94"/>
      <c r="GD114" s="95"/>
      <c r="GE114" s="96"/>
      <c r="GF114" s="95"/>
    </row>
    <row r="115" spans="1:188" ht="18" customHeight="1" thickBot="1" x14ac:dyDescent="0.35">
      <c r="A115" s="133"/>
      <c r="B115" s="119"/>
      <c r="C115" s="132"/>
      <c r="D115" s="133"/>
      <c r="E115" s="133"/>
      <c r="F115" s="119"/>
      <c r="G115" s="132"/>
      <c r="I115" s="133"/>
      <c r="J115" s="119"/>
      <c r="K115" s="132"/>
      <c r="L115" s="133"/>
      <c r="M115" s="133"/>
      <c r="N115" s="119"/>
      <c r="O115" s="132"/>
      <c r="GA115" s="94"/>
      <c r="GB115" s="95"/>
      <c r="GC115" s="94"/>
      <c r="GD115" s="95"/>
      <c r="GE115" s="96"/>
      <c r="GF115" s="95"/>
    </row>
    <row r="116" spans="1:188" ht="18" customHeight="1" x14ac:dyDescent="0.3">
      <c r="P116" s="56"/>
      <c r="Q116" s="56"/>
      <c r="GA116" s="94"/>
      <c r="GB116" s="95"/>
      <c r="GC116" s="94"/>
      <c r="GD116" s="95"/>
      <c r="GE116" s="96"/>
      <c r="GF116" s="95"/>
    </row>
    <row r="117" spans="1:188" ht="18" customHeight="1" x14ac:dyDescent="0.3">
      <c r="P117" s="56"/>
      <c r="Q117" s="56"/>
      <c r="GA117" s="94"/>
      <c r="GB117" s="95"/>
      <c r="GC117" s="94"/>
      <c r="GD117" s="95"/>
      <c r="GE117" s="96"/>
      <c r="GF117" s="95"/>
    </row>
    <row r="118" spans="1:188" ht="18" customHeight="1" x14ac:dyDescent="0.3">
      <c r="P118" s="56"/>
      <c r="Q118" s="56"/>
      <c r="GA118" s="94"/>
      <c r="GB118" s="95"/>
      <c r="GC118" s="94"/>
      <c r="GD118" s="95"/>
      <c r="GE118" s="96"/>
      <c r="GF118" s="95"/>
    </row>
    <row r="119" spans="1:188" ht="18" customHeight="1" x14ac:dyDescent="0.3">
      <c r="F119" s="55">
        <v>1</v>
      </c>
      <c r="P119" s="56"/>
      <c r="Q119" s="56"/>
      <c r="GA119" s="94"/>
      <c r="GB119" s="95"/>
      <c r="GC119" s="94"/>
      <c r="GD119" s="95"/>
      <c r="GE119" s="96"/>
      <c r="GF119" s="95"/>
    </row>
    <row r="120" spans="1:188" ht="18" customHeight="1" x14ac:dyDescent="0.3">
      <c r="P120" s="56"/>
      <c r="Q120" s="56"/>
      <c r="GA120" s="94"/>
      <c r="GB120" s="95"/>
      <c r="GC120" s="94"/>
      <c r="GD120" s="95"/>
      <c r="GE120" s="96"/>
      <c r="GF120" s="95"/>
    </row>
    <row r="121" spans="1:188" ht="18" customHeight="1" x14ac:dyDescent="0.3">
      <c r="P121" s="56"/>
      <c r="Q121" s="56"/>
    </row>
    <row r="122" spans="1:188" ht="18" customHeight="1" thickBot="1" x14ac:dyDescent="0.35"/>
    <row r="123" spans="1:188" ht="33" customHeight="1" thickBot="1" x14ac:dyDescent="0.35">
      <c r="A123" s="112"/>
      <c r="B123" s="113"/>
      <c r="C123" s="113"/>
      <c r="D123" s="115" t="s">
        <v>809</v>
      </c>
      <c r="E123" s="113"/>
      <c r="F123" s="113"/>
      <c r="G123" s="114"/>
      <c r="I123" s="120"/>
      <c r="J123" s="121"/>
      <c r="K123" s="121"/>
      <c r="L123" s="123" t="s">
        <v>809</v>
      </c>
      <c r="M123" s="121"/>
      <c r="N123" s="121"/>
      <c r="O123" s="122"/>
    </row>
    <row r="124" spans="1:188" ht="18" customHeight="1" thickBot="1" x14ac:dyDescent="0.35">
      <c r="A124" s="116" t="s">
        <v>263</v>
      </c>
      <c r="B124" s="117" t="s">
        <v>264</v>
      </c>
      <c r="C124" s="118" t="s">
        <v>266</v>
      </c>
      <c r="D124" s="117" t="s">
        <v>265</v>
      </c>
      <c r="E124" s="116" t="s">
        <v>263</v>
      </c>
      <c r="F124" s="117" t="s">
        <v>264</v>
      </c>
      <c r="G124" s="118" t="s">
        <v>266</v>
      </c>
      <c r="I124" s="124" t="s">
        <v>263</v>
      </c>
      <c r="J124" s="125" t="s">
        <v>264</v>
      </c>
      <c r="K124" s="126" t="s">
        <v>266</v>
      </c>
      <c r="L124" s="125" t="s">
        <v>265</v>
      </c>
      <c r="M124" s="124" t="s">
        <v>263</v>
      </c>
      <c r="N124" s="125" t="s">
        <v>264</v>
      </c>
      <c r="O124" s="126" t="s">
        <v>266</v>
      </c>
    </row>
    <row r="125" spans="1:188" ht="11.1" customHeight="1" thickBot="1" x14ac:dyDescent="0.35"/>
    <row r="126" spans="1:188" ht="18" customHeight="1" thickBot="1" x14ac:dyDescent="0.35">
      <c r="A126" s="133"/>
      <c r="B126" s="119"/>
      <c r="C126" s="132"/>
      <c r="D126" s="133" t="s">
        <v>263</v>
      </c>
      <c r="E126" s="133"/>
      <c r="F126" s="119"/>
      <c r="G126" s="132"/>
      <c r="I126" s="133"/>
      <c r="J126" s="119"/>
      <c r="K126" s="132"/>
      <c r="L126" s="133" t="s">
        <v>263</v>
      </c>
      <c r="M126" s="133"/>
      <c r="N126" s="119"/>
      <c r="O126" s="132"/>
    </row>
    <row r="127" spans="1:188" ht="18" customHeight="1" thickBot="1" x14ac:dyDescent="0.35">
      <c r="A127" s="133"/>
      <c r="B127" s="119"/>
      <c r="C127" s="132"/>
      <c r="D127" s="133"/>
      <c r="E127" s="133"/>
      <c r="F127" s="119"/>
      <c r="G127" s="132"/>
      <c r="I127" s="133"/>
      <c r="J127" s="119"/>
      <c r="K127" s="132"/>
      <c r="L127" s="133"/>
      <c r="M127" s="133"/>
      <c r="N127" s="119"/>
      <c r="O127" s="132"/>
    </row>
    <row r="130" spans="6:6" ht="18" customHeight="1" x14ac:dyDescent="0.3">
      <c r="F130" s="55">
        <v>1</v>
      </c>
    </row>
  </sheetData>
  <sheetProtection sheet="1" objects="1" scenarios="1"/>
  <sortState ref="DL1:DM2">
    <sortCondition ref="DL1"/>
  </sortState>
  <mergeCells count="215">
    <mergeCell ref="A114:A115"/>
    <mergeCell ref="E114:E115"/>
    <mergeCell ref="I114:I115"/>
    <mergeCell ref="M114:M115"/>
    <mergeCell ref="D114:D115"/>
    <mergeCell ref="L114:L115"/>
    <mergeCell ref="G114:G115"/>
    <mergeCell ref="C114:C115"/>
    <mergeCell ref="O126:O127"/>
    <mergeCell ref="K126:K127"/>
    <mergeCell ref="O114:O115"/>
    <mergeCell ref="K114:K115"/>
    <mergeCell ref="A126:A127"/>
    <mergeCell ref="E126:E127"/>
    <mergeCell ref="I126:I127"/>
    <mergeCell ref="M126:M127"/>
    <mergeCell ref="D126:D127"/>
    <mergeCell ref="L126:L127"/>
    <mergeCell ref="G126:G127"/>
    <mergeCell ref="C126:C127"/>
    <mergeCell ref="A102:A103"/>
    <mergeCell ref="E102:E103"/>
    <mergeCell ref="I102:I103"/>
    <mergeCell ref="M102:M103"/>
    <mergeCell ref="D102:D103"/>
    <mergeCell ref="L102:L103"/>
    <mergeCell ref="G102:G103"/>
    <mergeCell ref="C102:C103"/>
    <mergeCell ref="O102:O103"/>
    <mergeCell ref="K102:K103"/>
    <mergeCell ref="A99:A100"/>
    <mergeCell ref="E99:E100"/>
    <mergeCell ref="I99:I100"/>
    <mergeCell ref="M99:M100"/>
    <mergeCell ref="D99:D100"/>
    <mergeCell ref="L99:L100"/>
    <mergeCell ref="G99:G100"/>
    <mergeCell ref="C99:C100"/>
    <mergeCell ref="O99:O100"/>
    <mergeCell ref="K99:K100"/>
    <mergeCell ref="A87:A88"/>
    <mergeCell ref="E87:E88"/>
    <mergeCell ref="I87:I88"/>
    <mergeCell ref="M87:M88"/>
    <mergeCell ref="D87:D88"/>
    <mergeCell ref="L87:L88"/>
    <mergeCell ref="G87:G88"/>
    <mergeCell ref="C87:C88"/>
    <mergeCell ref="O87:O88"/>
    <mergeCell ref="K87:K88"/>
    <mergeCell ref="A84:A85"/>
    <mergeCell ref="E84:E85"/>
    <mergeCell ref="I84:I85"/>
    <mergeCell ref="M84:M85"/>
    <mergeCell ref="D84:D85"/>
    <mergeCell ref="L84:L85"/>
    <mergeCell ref="G84:G85"/>
    <mergeCell ref="C84:C85"/>
    <mergeCell ref="O84:O85"/>
    <mergeCell ref="K84:K85"/>
    <mergeCell ref="A81:A82"/>
    <mergeCell ref="E81:E82"/>
    <mergeCell ref="I81:I82"/>
    <mergeCell ref="M81:M82"/>
    <mergeCell ref="D81:D82"/>
    <mergeCell ref="L81:L82"/>
    <mergeCell ref="G81:G82"/>
    <mergeCell ref="C81:C82"/>
    <mergeCell ref="O81:O82"/>
    <mergeCell ref="K81:K82"/>
    <mergeCell ref="A71:A72"/>
    <mergeCell ref="E71:E72"/>
    <mergeCell ref="I71:I72"/>
    <mergeCell ref="M71:M72"/>
    <mergeCell ref="D71:D72"/>
    <mergeCell ref="L71:L72"/>
    <mergeCell ref="G71:G72"/>
    <mergeCell ref="C71:C72"/>
    <mergeCell ref="O71:O72"/>
    <mergeCell ref="K71:K72"/>
    <mergeCell ref="A68:A69"/>
    <mergeCell ref="E68:E69"/>
    <mergeCell ref="I68:I69"/>
    <mergeCell ref="M68:M69"/>
    <mergeCell ref="D68:D69"/>
    <mergeCell ref="L68:L69"/>
    <mergeCell ref="G68:G69"/>
    <mergeCell ref="C68:C69"/>
    <mergeCell ref="O68:O69"/>
    <mergeCell ref="K68:K69"/>
    <mergeCell ref="A65:A66"/>
    <mergeCell ref="E65:E66"/>
    <mergeCell ref="I65:I66"/>
    <mergeCell ref="M65:M66"/>
    <mergeCell ref="D65:D66"/>
    <mergeCell ref="L65:L66"/>
    <mergeCell ref="G65:G66"/>
    <mergeCell ref="C65:C66"/>
    <mergeCell ref="O65:O66"/>
    <mergeCell ref="K65:K66"/>
    <mergeCell ref="A62:A63"/>
    <mergeCell ref="E62:E63"/>
    <mergeCell ref="I62:I63"/>
    <mergeCell ref="M62:M63"/>
    <mergeCell ref="D62:D63"/>
    <mergeCell ref="L62:L63"/>
    <mergeCell ref="G62:G63"/>
    <mergeCell ref="C62:C63"/>
    <mergeCell ref="O62:O63"/>
    <mergeCell ref="K62:K63"/>
    <mergeCell ref="A59:A60"/>
    <mergeCell ref="E59:E60"/>
    <mergeCell ref="I59:I60"/>
    <mergeCell ref="M59:M60"/>
    <mergeCell ref="D59:D60"/>
    <mergeCell ref="L59:L60"/>
    <mergeCell ref="G59:G60"/>
    <mergeCell ref="C59:C60"/>
    <mergeCell ref="O59:O60"/>
    <mergeCell ref="K59:K60"/>
    <mergeCell ref="A56:A57"/>
    <mergeCell ref="E56:E57"/>
    <mergeCell ref="I56:I57"/>
    <mergeCell ref="M56:M57"/>
    <mergeCell ref="D56:D57"/>
    <mergeCell ref="L56:L57"/>
    <mergeCell ref="G56:G57"/>
    <mergeCell ref="C56:C57"/>
    <mergeCell ref="O56:O57"/>
    <mergeCell ref="K56:K57"/>
    <mergeCell ref="O50:O51"/>
    <mergeCell ref="K50:K51"/>
    <mergeCell ref="A53:A54"/>
    <mergeCell ref="E53:E54"/>
    <mergeCell ref="I53:I54"/>
    <mergeCell ref="M53:M54"/>
    <mergeCell ref="D53:D54"/>
    <mergeCell ref="L53:L54"/>
    <mergeCell ref="G53:G54"/>
    <mergeCell ref="C53:C54"/>
    <mergeCell ref="A50:A51"/>
    <mergeCell ref="E50:E51"/>
    <mergeCell ref="I50:I51"/>
    <mergeCell ref="M50:M51"/>
    <mergeCell ref="D50:D51"/>
    <mergeCell ref="L50:L51"/>
    <mergeCell ref="G50:G51"/>
    <mergeCell ref="C50:C51"/>
    <mergeCell ref="O53:O54"/>
    <mergeCell ref="K53:K54"/>
    <mergeCell ref="A40:A41"/>
    <mergeCell ref="E40:E41"/>
    <mergeCell ref="D40:D41"/>
    <mergeCell ref="C40:C41"/>
    <mergeCell ref="G40:G41"/>
    <mergeCell ref="A34:A35"/>
    <mergeCell ref="E34:E35"/>
    <mergeCell ref="D34:D35"/>
    <mergeCell ref="C34:C35"/>
    <mergeCell ref="G34:G35"/>
    <mergeCell ref="A37:A38"/>
    <mergeCell ref="E37:E38"/>
    <mergeCell ref="D37:D38"/>
    <mergeCell ref="C37:C38"/>
    <mergeCell ref="G37:G38"/>
    <mergeCell ref="A28:A29"/>
    <mergeCell ref="E28:E29"/>
    <mergeCell ref="D28:D29"/>
    <mergeCell ref="C28:C29"/>
    <mergeCell ref="G28:G29"/>
    <mergeCell ref="A31:A32"/>
    <mergeCell ref="E31:E32"/>
    <mergeCell ref="D31:D32"/>
    <mergeCell ref="C31:C32"/>
    <mergeCell ref="G31:G32"/>
    <mergeCell ref="A22:A23"/>
    <mergeCell ref="E22:E23"/>
    <mergeCell ref="D22:D23"/>
    <mergeCell ref="C22:C23"/>
    <mergeCell ref="G22:G23"/>
    <mergeCell ref="A25:A26"/>
    <mergeCell ref="E25:E26"/>
    <mergeCell ref="D25:D26"/>
    <mergeCell ref="C25:C26"/>
    <mergeCell ref="G25:G26"/>
    <mergeCell ref="A16:A17"/>
    <mergeCell ref="E16:E17"/>
    <mergeCell ref="D16:D17"/>
    <mergeCell ref="C16:C17"/>
    <mergeCell ref="G16:G17"/>
    <mergeCell ref="A19:A20"/>
    <mergeCell ref="E19:E20"/>
    <mergeCell ref="D19:D20"/>
    <mergeCell ref="C19:C20"/>
    <mergeCell ref="G19:G20"/>
    <mergeCell ref="A10:A11"/>
    <mergeCell ref="E10:E11"/>
    <mergeCell ref="D10:D11"/>
    <mergeCell ref="C10:C11"/>
    <mergeCell ref="G10:G11"/>
    <mergeCell ref="A13:A14"/>
    <mergeCell ref="E13:E14"/>
    <mergeCell ref="D13:D14"/>
    <mergeCell ref="C13:C14"/>
    <mergeCell ref="G13:G14"/>
    <mergeCell ref="A4:A5"/>
    <mergeCell ref="E4:E5"/>
    <mergeCell ref="D4:D5"/>
    <mergeCell ref="C4:C5"/>
    <mergeCell ref="G4:G5"/>
    <mergeCell ref="A7:A8"/>
    <mergeCell ref="E7:E8"/>
    <mergeCell ref="D7:D8"/>
    <mergeCell ref="C7:C8"/>
    <mergeCell ref="G7:G8"/>
  </mergeCells>
  <pageMargins left="0.7" right="0.7" top="0.75" bottom="0.75" header="0.3" footer="0.3"/>
  <pageSetup paperSize="9" orientation="portrait" horizontalDpi="300" verticalDpi="300" r:id="rId1"/>
  <headerFooter>
    <oddHeader>&amp;CConcours tête à tête
Leï Pétouliers</oddHeader>
  </headerFooter>
  <drawing r:id="rId2"/>
  <legacyDrawing r:id="rId3"/>
  <controls>
    <mc:AlternateContent xmlns:mc="http://schemas.openxmlformats.org/markup-compatibility/2006">
      <mc:Choice Requires="x14">
        <control shapeId="19481" r:id="rId4" name="ListBoxLesPairs">
          <controlPr defaultSize="0" autoLine="0" r:id="rId5">
            <anchor moveWithCells="1">
              <from>
                <xdr:col>15</xdr:col>
                <xdr:colOff>175260</xdr:colOff>
                <xdr:row>0</xdr:row>
                <xdr:rowOff>114300</xdr:rowOff>
              </from>
              <to>
                <xdr:col>30</xdr:col>
                <xdr:colOff>944880</xdr:colOff>
                <xdr:row>38</xdr:row>
                <xdr:rowOff>22860</xdr:rowOff>
              </to>
            </anchor>
          </controlPr>
        </control>
      </mc:Choice>
      <mc:Fallback>
        <control shapeId="19481" r:id="rId4" name="ListBoxLesPairs"/>
      </mc:Fallback>
    </mc:AlternateContent>
    <mc:AlternateContent xmlns:mc="http://schemas.openxmlformats.org/markup-compatibility/2006">
      <mc:Choice Requires="x14">
        <control shapeId="19482" r:id="rId6" name="Sauvegardes">
          <controlPr defaultSize="0" print="0" autoFill="0" autoPict="0">
            <anchor moveWithCells="1" sizeWithCells="1">
              <from>
                <xdr:col>15</xdr:col>
                <xdr:colOff>182880</xdr:colOff>
                <xdr:row>10</xdr:row>
                <xdr:rowOff>0</xdr:rowOff>
              </from>
              <to>
                <xdr:col>19</xdr:col>
                <xdr:colOff>220980</xdr:colOff>
                <xdr:row>14</xdr:row>
                <xdr:rowOff>83820</xdr:rowOff>
              </to>
            </anchor>
          </controlPr>
        </control>
      </mc:Choice>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2"/>
  <dimension ref="A15:G28"/>
  <sheetViews>
    <sheetView workbookViewId="0"/>
  </sheetViews>
  <sheetFormatPr baseColWidth="10" defaultRowHeight="14.4" x14ac:dyDescent="0.3"/>
  <sheetData>
    <row r="15" spans="1:2" x14ac:dyDescent="0.3">
      <c r="A15" t="s">
        <v>261</v>
      </c>
    </row>
    <row r="16" spans="1:2" x14ac:dyDescent="0.3">
      <c r="A16" t="s">
        <v>262</v>
      </c>
      <c r="B16" s="19"/>
    </row>
    <row r="18" spans="7:7" x14ac:dyDescent="0.3">
      <c r="G18" t="s">
        <v>78</v>
      </c>
    </row>
    <row r="20" spans="7:7" x14ac:dyDescent="0.3">
      <c r="G20" t="s">
        <v>79</v>
      </c>
    </row>
    <row r="22" spans="7:7" x14ac:dyDescent="0.3">
      <c r="G22" t="s">
        <v>80</v>
      </c>
    </row>
    <row r="24" spans="7:7" x14ac:dyDescent="0.3">
      <c r="G24" t="s">
        <v>81</v>
      </c>
    </row>
    <row r="26" spans="7:7" x14ac:dyDescent="0.3">
      <c r="G26" t="s">
        <v>82</v>
      </c>
    </row>
    <row r="28" spans="7:7" x14ac:dyDescent="0.3">
      <c r="G28" t="s">
        <v>83</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
  <dimension ref="A1:Q34"/>
  <sheetViews>
    <sheetView workbookViewId="0"/>
  </sheetViews>
  <sheetFormatPr baseColWidth="10" defaultRowHeight="14.4" x14ac:dyDescent="0.3"/>
  <sheetData>
    <row r="1" spans="1:17" s="19" customFormat="1" x14ac:dyDescent="0.3">
      <c r="B1" s="19" t="s">
        <v>144</v>
      </c>
    </row>
    <row r="2" spans="1:17" s="19" customFormat="1" x14ac:dyDescent="0.3">
      <c r="C2" s="19" t="s">
        <v>145</v>
      </c>
    </row>
    <row r="3" spans="1:17" s="19" customFormat="1" x14ac:dyDescent="0.3">
      <c r="C3" s="19" t="s">
        <v>146</v>
      </c>
    </row>
    <row r="4" spans="1:17" s="19" customFormat="1" x14ac:dyDescent="0.3">
      <c r="N4" s="29" t="s">
        <v>605</v>
      </c>
      <c r="O4" s="58">
        <v>10000</v>
      </c>
      <c r="P4" s="19">
        <v>1</v>
      </c>
      <c r="Q4" s="19" t="s">
        <v>606</v>
      </c>
    </row>
    <row r="5" spans="1:17" s="19" customFormat="1" x14ac:dyDescent="0.3">
      <c r="B5" s="19" t="s">
        <v>75</v>
      </c>
      <c r="O5" s="57">
        <f>O4/2</f>
        <v>5000</v>
      </c>
      <c r="P5" s="53">
        <v>2</v>
      </c>
    </row>
    <row r="6" spans="1:17" s="19" customFormat="1" x14ac:dyDescent="0.3">
      <c r="C6" s="19" t="s">
        <v>73</v>
      </c>
      <c r="O6" s="57">
        <f t="shared" ref="O6:O18" si="0">O5/2</f>
        <v>2500</v>
      </c>
      <c r="P6" s="53">
        <v>3</v>
      </c>
    </row>
    <row r="7" spans="1:17" x14ac:dyDescent="0.3">
      <c r="O7" s="57">
        <f t="shared" si="0"/>
        <v>1250</v>
      </c>
      <c r="P7" s="53">
        <v>4</v>
      </c>
    </row>
    <row r="8" spans="1:17" x14ac:dyDescent="0.3">
      <c r="B8" s="19" t="s">
        <v>74</v>
      </c>
      <c r="O8" s="57">
        <f t="shared" si="0"/>
        <v>625</v>
      </c>
      <c r="P8" s="53">
        <v>5</v>
      </c>
    </row>
    <row r="9" spans="1:17" x14ac:dyDescent="0.3">
      <c r="C9" s="19" t="s">
        <v>72</v>
      </c>
      <c r="O9" s="57">
        <f t="shared" si="0"/>
        <v>312.5</v>
      </c>
      <c r="P9" s="53">
        <v>6</v>
      </c>
    </row>
    <row r="10" spans="1:17" x14ac:dyDescent="0.3">
      <c r="O10" s="57">
        <f t="shared" si="0"/>
        <v>156.25</v>
      </c>
      <c r="P10" s="53">
        <v>7</v>
      </c>
    </row>
    <row r="11" spans="1:17" x14ac:dyDescent="0.3">
      <c r="A11" s="19" t="s">
        <v>255</v>
      </c>
      <c r="B11" s="19" t="s">
        <v>64</v>
      </c>
      <c r="O11" s="57">
        <f t="shared" si="0"/>
        <v>78.125</v>
      </c>
      <c r="P11" s="53">
        <v>8</v>
      </c>
    </row>
    <row r="12" spans="1:17" x14ac:dyDescent="0.3">
      <c r="C12" s="19" t="s">
        <v>65</v>
      </c>
      <c r="O12" s="57">
        <f t="shared" si="0"/>
        <v>39.0625</v>
      </c>
      <c r="P12" s="53">
        <v>9</v>
      </c>
    </row>
    <row r="13" spans="1:17" x14ac:dyDescent="0.3">
      <c r="O13" s="57">
        <f t="shared" si="0"/>
        <v>19.53125</v>
      </c>
      <c r="P13" s="53">
        <v>10</v>
      </c>
    </row>
    <row r="14" spans="1:17" x14ac:dyDescent="0.3">
      <c r="B14" s="19" t="s">
        <v>66</v>
      </c>
      <c r="O14" s="57">
        <f t="shared" si="0"/>
        <v>9.765625</v>
      </c>
      <c r="P14" s="53">
        <v>11</v>
      </c>
    </row>
    <row r="15" spans="1:17" x14ac:dyDescent="0.3">
      <c r="C15" s="19" t="s">
        <v>256</v>
      </c>
      <c r="O15" s="57">
        <f t="shared" si="0"/>
        <v>4.8828125</v>
      </c>
      <c r="P15" s="53">
        <v>12</v>
      </c>
    </row>
    <row r="16" spans="1:17" x14ac:dyDescent="0.3">
      <c r="O16" s="57">
        <f t="shared" si="0"/>
        <v>2.44140625</v>
      </c>
      <c r="P16" s="53">
        <v>13</v>
      </c>
    </row>
    <row r="17" spans="2:16" x14ac:dyDescent="0.3">
      <c r="B17" s="19" t="s">
        <v>67</v>
      </c>
      <c r="O17" s="57">
        <f t="shared" si="0"/>
        <v>1.220703125</v>
      </c>
      <c r="P17" s="53">
        <v>14</v>
      </c>
    </row>
    <row r="18" spans="2:16" s="19" customFormat="1" x14ac:dyDescent="0.3">
      <c r="C18" s="19" t="s">
        <v>148</v>
      </c>
      <c r="O18" s="57">
        <f t="shared" si="0"/>
        <v>0.6103515625</v>
      </c>
      <c r="P18" s="53">
        <v>15</v>
      </c>
    </row>
    <row r="19" spans="2:16" x14ac:dyDescent="0.3">
      <c r="C19" s="19" t="s">
        <v>149</v>
      </c>
      <c r="O19" s="57"/>
    </row>
    <row r="20" spans="2:16" x14ac:dyDescent="0.3">
      <c r="O20" s="57"/>
    </row>
    <row r="21" spans="2:16" x14ac:dyDescent="0.3">
      <c r="B21" s="19" t="s">
        <v>68</v>
      </c>
      <c r="O21" s="57"/>
    </row>
    <row r="22" spans="2:16" x14ac:dyDescent="0.3">
      <c r="C22" s="19" t="s">
        <v>69</v>
      </c>
      <c r="O22" s="57"/>
    </row>
    <row r="23" spans="2:16" x14ac:dyDescent="0.3">
      <c r="C23" s="19" t="s">
        <v>76</v>
      </c>
      <c r="O23" s="57"/>
    </row>
    <row r="24" spans="2:16" s="19" customFormat="1" x14ac:dyDescent="0.3">
      <c r="D24" s="19" t="s">
        <v>77</v>
      </c>
      <c r="O24" s="57"/>
    </row>
    <row r="25" spans="2:16" s="19" customFormat="1" x14ac:dyDescent="0.3">
      <c r="O25" s="57"/>
    </row>
    <row r="26" spans="2:16" x14ac:dyDescent="0.3">
      <c r="B26" s="19" t="s">
        <v>70</v>
      </c>
      <c r="O26" s="57"/>
    </row>
    <row r="27" spans="2:16" x14ac:dyDescent="0.3">
      <c r="C27" s="19" t="s">
        <v>71</v>
      </c>
      <c r="O27" s="57"/>
    </row>
    <row r="28" spans="2:16" x14ac:dyDescent="0.3">
      <c r="O28" s="57"/>
    </row>
    <row r="29" spans="2:16" x14ac:dyDescent="0.3">
      <c r="B29" s="19" t="s">
        <v>84</v>
      </c>
      <c r="O29" s="57"/>
    </row>
    <row r="30" spans="2:16" x14ac:dyDescent="0.3">
      <c r="C30" s="19" t="s">
        <v>85</v>
      </c>
    </row>
    <row r="31" spans="2:16" x14ac:dyDescent="0.3">
      <c r="C31" s="19" t="s">
        <v>150</v>
      </c>
    </row>
    <row r="34" spans="2:2" x14ac:dyDescent="0.3">
      <c r="B34" s="19" t="s">
        <v>196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3"/>
  <dimension ref="A1:B20"/>
  <sheetViews>
    <sheetView workbookViewId="0">
      <selection activeCell="D1" sqref="D1"/>
    </sheetView>
  </sheetViews>
  <sheetFormatPr baseColWidth="10" defaultRowHeight="14.4" x14ac:dyDescent="0.3"/>
  <sheetData>
    <row r="1" spans="1:2" x14ac:dyDescent="0.3">
      <c r="A1" s="53" t="s">
        <v>632</v>
      </c>
    </row>
    <row r="2" spans="1:2" x14ac:dyDescent="0.3">
      <c r="A2" s="53" t="s">
        <v>635</v>
      </c>
    </row>
    <row r="3" spans="1:2" x14ac:dyDescent="0.3">
      <c r="A3" s="53" t="s">
        <v>636</v>
      </c>
    </row>
    <row r="6" spans="1:2" x14ac:dyDescent="0.3">
      <c r="A6" s="53" t="s">
        <v>638</v>
      </c>
    </row>
    <row r="7" spans="1:2" x14ac:dyDescent="0.3">
      <c r="A7" s="53" t="s">
        <v>639</v>
      </c>
    </row>
    <row r="8" spans="1:2" x14ac:dyDescent="0.3">
      <c r="A8" s="53" t="s">
        <v>640</v>
      </c>
    </row>
    <row r="11" spans="1:2" x14ac:dyDescent="0.3">
      <c r="A11" s="53" t="s">
        <v>641</v>
      </c>
    </row>
    <row r="12" spans="1:2" x14ac:dyDescent="0.3">
      <c r="B12" s="53" t="s">
        <v>642</v>
      </c>
    </row>
    <row r="13" spans="1:2" x14ac:dyDescent="0.3">
      <c r="B13" s="53" t="s">
        <v>643</v>
      </c>
    </row>
    <row r="14" spans="1:2" x14ac:dyDescent="0.3">
      <c r="B14" s="53" t="s">
        <v>644</v>
      </c>
    </row>
    <row r="15" spans="1:2" x14ac:dyDescent="0.3">
      <c r="B15" s="53" t="s">
        <v>645</v>
      </c>
    </row>
    <row r="16" spans="1:2" x14ac:dyDescent="0.3">
      <c r="B16" s="53" t="s">
        <v>646</v>
      </c>
    </row>
    <row r="18" spans="1:2" x14ac:dyDescent="0.3">
      <c r="A18" s="53" t="s">
        <v>650</v>
      </c>
    </row>
    <row r="19" spans="1:2" x14ac:dyDescent="0.3">
      <c r="B19" s="53" t="s">
        <v>649</v>
      </c>
    </row>
    <row r="20" spans="1:2" x14ac:dyDescent="0.3">
      <c r="B20" s="53" t="s">
        <v>651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4"/>
  <dimension ref="A1:CV39"/>
  <sheetViews>
    <sheetView workbookViewId="0">
      <selection activeCell="D2" sqref="D2"/>
    </sheetView>
  </sheetViews>
  <sheetFormatPr baseColWidth="10" defaultRowHeight="14.4" x14ac:dyDescent="0.3"/>
  <cols>
    <col min="1" max="2" width="4" customWidth="1"/>
    <col min="3" max="4" width="11.33203125" customWidth="1"/>
    <col min="6" max="6" width="27.5546875" bestFit="1" customWidth="1"/>
    <col min="9" max="9" width="16.44140625" bestFit="1" customWidth="1"/>
    <col min="10" max="11" width="5.44140625" customWidth="1"/>
    <col min="12" max="12" width="16.44140625" bestFit="1" customWidth="1"/>
    <col min="13" max="14" width="5.44140625" customWidth="1"/>
    <col min="15" max="15" width="27.5546875" bestFit="1" customWidth="1"/>
    <col min="16" max="16" width="12.6640625" bestFit="1" customWidth="1"/>
    <col min="17" max="17" width="21" bestFit="1" customWidth="1"/>
    <col min="18" max="18" width="16.6640625" customWidth="1"/>
    <col min="19" max="19" width="30" bestFit="1" customWidth="1"/>
  </cols>
  <sheetData>
    <row r="1" spans="1:21" ht="18" x14ac:dyDescent="0.35">
      <c r="K1" s="53"/>
      <c r="L1" s="71" t="s">
        <v>725</v>
      </c>
      <c r="M1" s="53"/>
      <c r="N1" s="53"/>
      <c r="O1" s="53"/>
      <c r="P1" s="53"/>
    </row>
    <row r="2" spans="1:21" x14ac:dyDescent="0.3">
      <c r="K2" s="53"/>
      <c r="L2" s="73"/>
      <c r="M2" s="53"/>
      <c r="N2" s="53"/>
      <c r="O2" s="53"/>
      <c r="P2" s="53"/>
    </row>
    <row r="3" spans="1:21" x14ac:dyDescent="0.3">
      <c r="K3" s="53"/>
      <c r="L3" s="73"/>
      <c r="M3" s="53"/>
      <c r="N3" s="53"/>
      <c r="O3" s="53"/>
      <c r="P3" s="53"/>
    </row>
    <row r="4" spans="1:21" x14ac:dyDescent="0.3">
      <c r="A4" s="53"/>
      <c r="B4" s="53"/>
      <c r="C4" s="53"/>
      <c r="D4" s="53"/>
      <c r="E4" s="53"/>
      <c r="F4" s="53"/>
      <c r="G4" s="53"/>
      <c r="L4" s="73"/>
    </row>
    <row r="5" spans="1:21" x14ac:dyDescent="0.3">
      <c r="A5" s="53"/>
      <c r="B5" s="53"/>
      <c r="C5" s="53"/>
      <c r="D5" s="53"/>
      <c r="E5" s="53"/>
      <c r="F5" s="72"/>
      <c r="G5" s="72"/>
      <c r="H5" s="72"/>
      <c r="I5" s="72"/>
      <c r="J5" s="72"/>
      <c r="K5" s="72"/>
      <c r="L5" s="72"/>
      <c r="M5" s="72"/>
      <c r="N5" s="72"/>
      <c r="O5" s="74"/>
      <c r="P5" s="74"/>
      <c r="Q5" s="54"/>
      <c r="R5" s="54"/>
      <c r="S5" s="54"/>
      <c r="T5" s="54"/>
      <c r="U5" s="54"/>
    </row>
    <row r="6" spans="1:21" x14ac:dyDescent="0.3">
      <c r="A6" s="53"/>
      <c r="B6" s="53"/>
      <c r="C6" s="53"/>
      <c r="D6" s="53"/>
      <c r="E6" s="53"/>
      <c r="F6" s="73"/>
      <c r="G6" s="53"/>
      <c r="O6" s="54"/>
      <c r="P6" s="76"/>
      <c r="Q6" s="54"/>
      <c r="R6" s="54"/>
      <c r="S6" s="54"/>
      <c r="T6" s="54"/>
      <c r="U6" s="54"/>
    </row>
    <row r="7" spans="1:21" x14ac:dyDescent="0.3">
      <c r="A7" s="53"/>
      <c r="B7" s="53"/>
      <c r="C7" s="53"/>
      <c r="D7" s="53"/>
      <c r="E7" s="53"/>
      <c r="F7" s="73"/>
      <c r="G7" s="53"/>
      <c r="O7" s="54"/>
      <c r="P7" s="76"/>
      <c r="Q7" s="54"/>
      <c r="R7" s="54"/>
      <c r="S7" s="54"/>
      <c r="T7" s="54"/>
      <c r="U7" s="54"/>
    </row>
    <row r="8" spans="1:21" x14ac:dyDescent="0.3">
      <c r="A8" s="53"/>
      <c r="B8" s="53"/>
      <c r="C8" s="53"/>
      <c r="D8" s="53"/>
      <c r="E8" s="53"/>
      <c r="F8" s="75" t="s">
        <v>726</v>
      </c>
      <c r="G8" s="53"/>
      <c r="O8" s="54"/>
      <c r="P8" s="75" t="s">
        <v>726</v>
      </c>
      <c r="Q8" s="54"/>
      <c r="R8" s="54"/>
      <c r="S8" s="54"/>
      <c r="T8" s="54"/>
      <c r="U8" s="54"/>
    </row>
    <row r="9" spans="1:21" x14ac:dyDescent="0.3">
      <c r="A9" s="53"/>
      <c r="B9" s="53"/>
      <c r="C9" s="53"/>
      <c r="D9" s="53"/>
      <c r="E9" s="53"/>
      <c r="F9" s="75" t="s">
        <v>727</v>
      </c>
      <c r="G9" s="53"/>
      <c r="O9" s="54"/>
      <c r="P9" s="75" t="s">
        <v>728</v>
      </c>
      <c r="Q9" s="54"/>
      <c r="R9" s="54"/>
      <c r="S9" s="54"/>
      <c r="T9" s="54"/>
      <c r="U9" s="54"/>
    </row>
    <row r="10" spans="1:21" x14ac:dyDescent="0.3">
      <c r="A10" s="53"/>
      <c r="B10" s="53"/>
      <c r="C10" s="53"/>
      <c r="D10" s="53"/>
      <c r="E10" s="53"/>
      <c r="F10" s="73"/>
      <c r="G10" s="53"/>
      <c r="O10" s="54"/>
      <c r="P10" s="76"/>
      <c r="Q10" s="54"/>
      <c r="R10" s="54"/>
      <c r="S10" s="54"/>
      <c r="T10" s="54"/>
      <c r="U10" s="54"/>
    </row>
    <row r="11" spans="1:21" x14ac:dyDescent="0.3">
      <c r="A11" s="53"/>
      <c r="B11" s="53"/>
      <c r="C11" s="53"/>
      <c r="D11" s="53"/>
      <c r="E11" s="53"/>
      <c r="F11" s="73"/>
      <c r="G11" s="53"/>
      <c r="O11" s="54"/>
      <c r="P11" s="76"/>
      <c r="Q11" s="54"/>
      <c r="R11" s="54"/>
      <c r="S11" s="54"/>
      <c r="T11" s="54"/>
      <c r="U11" s="54"/>
    </row>
    <row r="12" spans="1:21" x14ac:dyDescent="0.3">
      <c r="A12" s="53"/>
      <c r="B12" s="53"/>
      <c r="C12" s="74"/>
      <c r="D12" s="74"/>
      <c r="E12" s="74"/>
      <c r="F12" s="74"/>
      <c r="G12" s="74"/>
      <c r="H12" s="74"/>
      <c r="I12" s="74"/>
      <c r="O12" s="54"/>
      <c r="P12" s="75" t="s">
        <v>729</v>
      </c>
      <c r="Q12" s="54"/>
      <c r="R12" s="54"/>
      <c r="S12" s="54"/>
      <c r="T12" s="54"/>
      <c r="U12" s="54"/>
    </row>
    <row r="13" spans="1:21" x14ac:dyDescent="0.3">
      <c r="A13" s="53"/>
      <c r="B13" s="53"/>
      <c r="C13" s="76"/>
      <c r="D13" s="54"/>
      <c r="E13" s="76"/>
      <c r="F13" s="54"/>
      <c r="G13" s="76"/>
      <c r="H13" s="54"/>
      <c r="I13" s="76"/>
      <c r="O13" s="74"/>
      <c r="P13" s="74"/>
      <c r="Q13" s="74"/>
      <c r="R13" s="74"/>
      <c r="S13" s="74"/>
      <c r="T13" s="74"/>
      <c r="U13" s="74"/>
    </row>
    <row r="14" spans="1:21" x14ac:dyDescent="0.3">
      <c r="A14" s="53"/>
      <c r="B14" s="53"/>
      <c r="C14" s="75" t="s">
        <v>740</v>
      </c>
      <c r="D14" s="54"/>
      <c r="E14" s="75" t="s">
        <v>741</v>
      </c>
      <c r="F14" s="54"/>
      <c r="G14" s="75" t="s">
        <v>742</v>
      </c>
      <c r="H14" s="54"/>
      <c r="I14" s="75" t="s">
        <v>735</v>
      </c>
      <c r="O14" s="75" t="s">
        <v>732</v>
      </c>
      <c r="P14" s="54"/>
      <c r="Q14" s="77" t="s">
        <v>733</v>
      </c>
      <c r="R14" s="54"/>
      <c r="S14" s="75" t="s">
        <v>734</v>
      </c>
      <c r="T14" s="54"/>
      <c r="U14" s="54"/>
    </row>
    <row r="15" spans="1:21" x14ac:dyDescent="0.3">
      <c r="A15" s="53"/>
      <c r="B15" s="53"/>
      <c r="C15" s="54"/>
      <c r="D15" s="54"/>
      <c r="E15" s="54"/>
      <c r="F15" s="54"/>
      <c r="G15" s="54"/>
      <c r="H15" s="54"/>
      <c r="I15" s="54"/>
      <c r="O15" s="76"/>
      <c r="P15" s="54"/>
      <c r="Q15" s="76"/>
      <c r="R15" s="54"/>
      <c r="S15" s="76"/>
      <c r="T15" s="54"/>
      <c r="U15" s="54"/>
    </row>
    <row r="16" spans="1:21" x14ac:dyDescent="0.3">
      <c r="A16" s="53"/>
      <c r="B16" s="53"/>
      <c r="C16" s="54"/>
      <c r="D16" s="54"/>
      <c r="E16" s="54"/>
      <c r="F16" s="54"/>
      <c r="G16" s="54"/>
      <c r="H16" s="54"/>
      <c r="I16" s="54"/>
      <c r="O16" s="54"/>
      <c r="P16" s="54"/>
      <c r="Q16" s="75" t="s">
        <v>737</v>
      </c>
      <c r="R16" s="54"/>
      <c r="S16" s="54"/>
      <c r="T16" s="54"/>
      <c r="U16" s="54"/>
    </row>
    <row r="17" spans="1:21" x14ac:dyDescent="0.3">
      <c r="A17" s="53"/>
      <c r="B17" s="53"/>
      <c r="C17" s="54"/>
      <c r="D17" s="54"/>
      <c r="E17" s="54"/>
      <c r="F17" s="54"/>
      <c r="G17" s="54"/>
      <c r="H17" s="54"/>
      <c r="I17" s="54"/>
      <c r="O17" s="54"/>
      <c r="P17" s="54"/>
      <c r="Q17" s="76"/>
      <c r="R17" s="54"/>
      <c r="S17" s="54"/>
      <c r="T17" s="54"/>
      <c r="U17" s="54"/>
    </row>
    <row r="18" spans="1:21" x14ac:dyDescent="0.3">
      <c r="A18" s="53"/>
      <c r="B18" s="53"/>
      <c r="C18" s="54"/>
      <c r="D18" s="54"/>
      <c r="E18" s="54"/>
      <c r="F18" s="54"/>
      <c r="G18" s="54"/>
      <c r="H18" s="54"/>
      <c r="I18" s="54"/>
      <c r="O18" s="54"/>
      <c r="P18" s="54"/>
      <c r="Q18" s="75" t="s">
        <v>738</v>
      </c>
      <c r="R18" s="54"/>
      <c r="S18" s="54"/>
      <c r="T18" s="54"/>
      <c r="U18" s="54"/>
    </row>
    <row r="19" spans="1:21" x14ac:dyDescent="0.3">
      <c r="A19" s="53"/>
      <c r="B19" s="53"/>
      <c r="C19" s="54"/>
      <c r="D19" s="54"/>
      <c r="E19" s="54"/>
      <c r="F19" s="54"/>
      <c r="G19" s="54"/>
      <c r="H19" s="54"/>
      <c r="I19" s="54"/>
      <c r="O19" s="54"/>
      <c r="P19" s="54"/>
      <c r="Q19" s="76"/>
      <c r="R19" s="54"/>
      <c r="S19" s="54"/>
      <c r="T19" s="54"/>
      <c r="U19" s="54"/>
    </row>
    <row r="20" spans="1:21" x14ac:dyDescent="0.3">
      <c r="A20" s="53"/>
      <c r="B20" s="53"/>
      <c r="C20" s="53"/>
      <c r="D20" s="53"/>
      <c r="E20" s="53"/>
      <c r="F20" s="53"/>
      <c r="G20" s="53"/>
      <c r="O20" s="54"/>
      <c r="P20" s="54"/>
      <c r="Q20" s="75" t="s">
        <v>739</v>
      </c>
      <c r="R20" s="54"/>
      <c r="S20" s="54"/>
      <c r="T20" s="54"/>
      <c r="U20" s="54"/>
    </row>
    <row r="21" spans="1:21" x14ac:dyDescent="0.3">
      <c r="A21" s="53"/>
      <c r="B21" s="53"/>
      <c r="C21" s="53"/>
      <c r="D21" s="53"/>
      <c r="E21" s="53"/>
      <c r="F21" s="53"/>
      <c r="G21" s="53"/>
      <c r="O21" s="54"/>
      <c r="P21" s="54"/>
      <c r="Q21" s="76"/>
      <c r="R21" s="54"/>
      <c r="S21" s="54"/>
      <c r="T21" s="54"/>
      <c r="U21" s="54"/>
    </row>
    <row r="22" spans="1:21" x14ac:dyDescent="0.3">
      <c r="A22" s="53"/>
      <c r="B22" s="53"/>
      <c r="C22" s="53"/>
      <c r="D22" s="53"/>
      <c r="E22" s="53"/>
      <c r="F22" s="53"/>
      <c r="G22" s="53"/>
      <c r="O22" s="54"/>
      <c r="P22" s="54"/>
      <c r="Q22" s="75" t="s">
        <v>731</v>
      </c>
      <c r="R22" s="54"/>
      <c r="S22" s="54"/>
      <c r="T22" s="54"/>
      <c r="U22" s="54"/>
    </row>
    <row r="23" spans="1:21" x14ac:dyDescent="0.3">
      <c r="A23" s="53"/>
      <c r="B23" s="53"/>
      <c r="C23" s="53"/>
      <c r="D23" s="53"/>
      <c r="E23" s="53"/>
      <c r="F23" s="53"/>
      <c r="G23" s="53"/>
      <c r="O23" s="54"/>
      <c r="P23" s="54"/>
      <c r="Q23" s="76"/>
      <c r="R23" s="54"/>
      <c r="S23" s="54"/>
      <c r="T23" s="54"/>
      <c r="U23" s="54"/>
    </row>
    <row r="24" spans="1:21" x14ac:dyDescent="0.3">
      <c r="A24" s="53"/>
      <c r="B24" s="53"/>
      <c r="C24" s="53"/>
      <c r="D24" s="53"/>
      <c r="E24" s="53"/>
      <c r="F24" s="53"/>
      <c r="G24" s="53"/>
      <c r="O24" s="54"/>
      <c r="P24" s="54"/>
      <c r="Q24" s="75" t="s">
        <v>730</v>
      </c>
      <c r="R24" s="54"/>
      <c r="S24" s="54"/>
      <c r="T24" s="54"/>
      <c r="U24" s="54"/>
    </row>
    <row r="25" spans="1:21" x14ac:dyDescent="0.3">
      <c r="A25" s="53"/>
      <c r="B25" s="53"/>
      <c r="C25" s="53"/>
      <c r="D25" s="53"/>
      <c r="E25" s="53"/>
      <c r="F25" s="53"/>
      <c r="G25" s="53"/>
      <c r="O25" s="54"/>
      <c r="P25" s="54"/>
      <c r="Q25" s="76"/>
      <c r="R25" s="54"/>
      <c r="S25" s="54"/>
      <c r="T25" s="54"/>
      <c r="U25" s="54"/>
    </row>
    <row r="26" spans="1:21" x14ac:dyDescent="0.3">
      <c r="A26" s="53"/>
      <c r="B26" s="53"/>
      <c r="C26" s="53"/>
      <c r="D26" s="53"/>
      <c r="E26" s="53"/>
      <c r="F26" s="53"/>
      <c r="G26" s="53"/>
      <c r="O26" s="54"/>
      <c r="P26" s="54"/>
      <c r="Q26" s="76"/>
      <c r="R26" s="54"/>
      <c r="S26" s="54"/>
      <c r="T26" s="54"/>
      <c r="U26" s="54"/>
    </row>
    <row r="27" spans="1:21" x14ac:dyDescent="0.3">
      <c r="A27" s="53"/>
      <c r="B27" s="53"/>
      <c r="C27" s="53"/>
      <c r="D27" s="53"/>
      <c r="E27" s="53"/>
      <c r="F27" s="53"/>
      <c r="G27" s="53"/>
      <c r="O27" s="54"/>
      <c r="P27" s="54"/>
      <c r="Q27" s="75" t="s">
        <v>735</v>
      </c>
      <c r="R27" s="76"/>
      <c r="S27" s="76"/>
      <c r="T27" s="54"/>
      <c r="U27" s="54"/>
    </row>
    <row r="28" spans="1:21" x14ac:dyDescent="0.3">
      <c r="A28" s="53"/>
      <c r="B28" s="53"/>
      <c r="C28" s="53"/>
      <c r="D28" s="53"/>
      <c r="E28" s="53"/>
      <c r="F28" s="53"/>
      <c r="G28" s="53"/>
      <c r="O28" s="54"/>
      <c r="P28" s="54"/>
      <c r="Q28" s="76"/>
      <c r="R28" s="54"/>
      <c r="S28" s="75" t="s">
        <v>736</v>
      </c>
      <c r="T28" s="54"/>
      <c r="U28" s="54"/>
    </row>
    <row r="29" spans="1:21" x14ac:dyDescent="0.3">
      <c r="O29" s="54"/>
      <c r="P29" s="54"/>
      <c r="Q29" s="54"/>
      <c r="R29" s="54"/>
      <c r="S29" s="54"/>
      <c r="T29" s="54"/>
      <c r="U29" s="54"/>
    </row>
    <row r="30" spans="1:21" x14ac:dyDescent="0.3">
      <c r="O30" s="54"/>
      <c r="P30" s="54"/>
      <c r="Q30" s="54"/>
      <c r="R30" s="54"/>
      <c r="S30" s="54"/>
      <c r="T30" s="54"/>
      <c r="U30" s="54"/>
    </row>
    <row r="31" spans="1:21" x14ac:dyDescent="0.3">
      <c r="O31" s="54"/>
      <c r="P31" s="54"/>
      <c r="Q31" s="54"/>
      <c r="R31" s="54"/>
      <c r="S31" s="54"/>
      <c r="T31" s="54"/>
      <c r="U31" s="54"/>
    </row>
    <row r="32" spans="1:21" x14ac:dyDescent="0.3">
      <c r="O32" s="54"/>
      <c r="P32" s="54"/>
      <c r="Q32" s="54"/>
      <c r="R32" s="54"/>
      <c r="S32" s="54"/>
      <c r="T32" s="54"/>
      <c r="U32" s="54"/>
    </row>
    <row r="33" spans="2:100" x14ac:dyDescent="0.3">
      <c r="O33" s="54"/>
      <c r="P33" s="54"/>
      <c r="Q33" s="54"/>
      <c r="R33" s="54"/>
      <c r="S33" s="54"/>
      <c r="T33" s="54"/>
      <c r="U33" s="54"/>
    </row>
    <row r="34" spans="2:100" x14ac:dyDescent="0.3">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row>
    <row r="35" spans="2:100" x14ac:dyDescent="0.3">
      <c r="O35" s="54"/>
      <c r="P35" s="54"/>
      <c r="Q35" s="54"/>
      <c r="R35" s="54"/>
      <c r="S35" s="54"/>
      <c r="T35" s="54"/>
      <c r="U35" s="54"/>
    </row>
    <row r="36" spans="2:100" x14ac:dyDescent="0.3">
      <c r="O36" s="54"/>
      <c r="P36" s="54"/>
      <c r="Q36" s="54"/>
      <c r="R36" s="54"/>
      <c r="S36" s="54"/>
      <c r="T36" s="54"/>
      <c r="U36" s="54"/>
    </row>
    <row r="37" spans="2:100" x14ac:dyDescent="0.3">
      <c r="O37" s="54"/>
      <c r="P37" s="54"/>
      <c r="Q37" s="54"/>
      <c r="R37" s="54"/>
      <c r="S37" s="54"/>
      <c r="T37" s="54"/>
      <c r="U37" s="54"/>
    </row>
    <row r="38" spans="2:100" x14ac:dyDescent="0.3">
      <c r="O38" s="54"/>
      <c r="P38" s="54"/>
      <c r="Q38" s="54"/>
      <c r="R38" s="54"/>
      <c r="S38" s="54"/>
      <c r="T38" s="54"/>
      <c r="U38" s="54"/>
    </row>
    <row r="39" spans="2:100" x14ac:dyDescent="0.3">
      <c r="Q39" s="54"/>
    </row>
  </sheetData>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5"/>
  <dimension ref="I3:I28"/>
  <sheetViews>
    <sheetView workbookViewId="0">
      <selection activeCell="I3" sqref="I3:I29"/>
    </sheetView>
  </sheetViews>
  <sheetFormatPr baseColWidth="10" defaultRowHeight="14.4" x14ac:dyDescent="0.3"/>
  <cols>
    <col min="9" max="9" width="126.33203125" bestFit="1" customWidth="1"/>
  </cols>
  <sheetData>
    <row r="3" spans="9:9" x14ac:dyDescent="0.3">
      <c r="I3" t="s">
        <v>725</v>
      </c>
    </row>
    <row r="4" spans="9:9" x14ac:dyDescent="0.3">
      <c r="I4" t="s">
        <v>729</v>
      </c>
    </row>
    <row r="5" spans="9:9" x14ac:dyDescent="0.3">
      <c r="I5" t="s">
        <v>778</v>
      </c>
    </row>
    <row r="6" spans="9:9" x14ac:dyDescent="0.3">
      <c r="I6" t="s">
        <v>779</v>
      </c>
    </row>
    <row r="7" spans="9:9" x14ac:dyDescent="0.3">
      <c r="I7" t="s">
        <v>780</v>
      </c>
    </row>
    <row r="8" spans="9:9" x14ac:dyDescent="0.3">
      <c r="I8" t="s">
        <v>781</v>
      </c>
    </row>
    <row r="9" spans="9:9" x14ac:dyDescent="0.3">
      <c r="I9" t="s">
        <v>782</v>
      </c>
    </row>
    <row r="10" spans="9:9" x14ac:dyDescent="0.3">
      <c r="I10" t="s">
        <v>783</v>
      </c>
    </row>
    <row r="11" spans="9:9" x14ac:dyDescent="0.3">
      <c r="I11" t="s">
        <v>784</v>
      </c>
    </row>
    <row r="12" spans="9:9" x14ac:dyDescent="0.3">
      <c r="I12" t="s">
        <v>785</v>
      </c>
    </row>
    <row r="13" spans="9:9" x14ac:dyDescent="0.3">
      <c r="I13" t="s">
        <v>786</v>
      </c>
    </row>
    <row r="14" spans="9:9" x14ac:dyDescent="0.3">
      <c r="I14" s="53" t="s">
        <v>787</v>
      </c>
    </row>
    <row r="16" spans="9:9" x14ac:dyDescent="0.3">
      <c r="I16" t="s">
        <v>788</v>
      </c>
    </row>
    <row r="17" spans="9:9" x14ac:dyDescent="0.3">
      <c r="I17" t="s">
        <v>789</v>
      </c>
    </row>
    <row r="18" spans="9:9" x14ac:dyDescent="0.3">
      <c r="I18" t="s">
        <v>790</v>
      </c>
    </row>
    <row r="19" spans="9:9" x14ac:dyDescent="0.3">
      <c r="I19" t="s">
        <v>791</v>
      </c>
    </row>
    <row r="20" spans="9:9" x14ac:dyDescent="0.3">
      <c r="I20" t="s">
        <v>792</v>
      </c>
    </row>
    <row r="21" spans="9:9" x14ac:dyDescent="0.3">
      <c r="I21" t="s">
        <v>793</v>
      </c>
    </row>
    <row r="23" spans="9:9" x14ac:dyDescent="0.3">
      <c r="I23" t="s">
        <v>794</v>
      </c>
    </row>
    <row r="24" spans="9:9" x14ac:dyDescent="0.3">
      <c r="I24" t="s">
        <v>795</v>
      </c>
    </row>
    <row r="25" spans="9:9" x14ac:dyDescent="0.3">
      <c r="I25" t="s">
        <v>796</v>
      </c>
    </row>
    <row r="26" spans="9:9" x14ac:dyDescent="0.3">
      <c r="I26" t="s">
        <v>797</v>
      </c>
    </row>
    <row r="27" spans="9:9" x14ac:dyDescent="0.3">
      <c r="I27" t="s">
        <v>798</v>
      </c>
    </row>
    <row r="28" spans="9:9" x14ac:dyDescent="0.3">
      <c r="I28" t="s">
        <v>799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31</vt:i4>
      </vt:variant>
    </vt:vector>
  </HeadingPairs>
  <TitlesOfParts>
    <vt:vector size="42" baseType="lpstr">
      <vt:lpstr>Data</vt:lpstr>
      <vt:lpstr>Menu</vt:lpstr>
      <vt:lpstr>Membres</vt:lpstr>
      <vt:lpstr>Inscriptions33</vt:lpstr>
      <vt:lpstr>Inscriptions</vt:lpstr>
      <vt:lpstr>Concours</vt:lpstr>
      <vt:lpstr>INFO</vt:lpstr>
      <vt:lpstr>Problèmes</vt:lpstr>
      <vt:lpstr>Averifier</vt:lpstr>
      <vt:lpstr>Plan de travail</vt:lpstr>
      <vt:lpstr>Feuil1</vt:lpstr>
      <vt:lpstr>Concours!Dl_1</vt:lpstr>
      <vt:lpstr>Concours!Dl_10</vt:lpstr>
      <vt:lpstr>Concours!Dl_11</vt:lpstr>
      <vt:lpstr>Concours!Dl_12</vt:lpstr>
      <vt:lpstr>Concours!Dl_13</vt:lpstr>
      <vt:lpstr>Concours!Dl_14</vt:lpstr>
      <vt:lpstr>Concours!Dl_15</vt:lpstr>
      <vt:lpstr>Concours!Dl_2</vt:lpstr>
      <vt:lpstr>Concours!Dl_3</vt:lpstr>
      <vt:lpstr>Concours!Dl_4</vt:lpstr>
      <vt:lpstr>Concours!Dl_5</vt:lpstr>
      <vt:lpstr>Concours!Dl_6</vt:lpstr>
      <vt:lpstr>Concours!Dl_7</vt:lpstr>
      <vt:lpstr>Concours!Dl_8</vt:lpstr>
      <vt:lpstr>Concours!Dl_9</vt:lpstr>
      <vt:lpstr>Concours!Pl_1</vt:lpstr>
      <vt:lpstr>Concours!Pl_10</vt:lpstr>
      <vt:lpstr>Concours!Pl_11</vt:lpstr>
      <vt:lpstr>Concours!Pl_12</vt:lpstr>
      <vt:lpstr>Concours!Pl_13</vt:lpstr>
      <vt:lpstr>Concours!Pl_14</vt:lpstr>
      <vt:lpstr>Concours!Pl_15</vt:lpstr>
      <vt:lpstr>Concours!Pl_2</vt:lpstr>
      <vt:lpstr>Concours!Pl_3</vt:lpstr>
      <vt:lpstr>Concours!Pl_4</vt:lpstr>
      <vt:lpstr>Concours!Pl_5</vt:lpstr>
      <vt:lpstr>Concours!Pl_6</vt:lpstr>
      <vt:lpstr>Concours!Pl_7</vt:lpstr>
      <vt:lpstr>Concours!Pl_8</vt:lpstr>
      <vt:lpstr>Concours!Pl_9</vt:lpstr>
      <vt:lpstr>Concours!QuelP</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Atlonia</dc:creator>
  <cp:lastModifiedBy>Jean marie Valtier</cp:lastModifiedBy>
  <cp:lastPrinted>2017-09-27T19:09:46Z</cp:lastPrinted>
  <dcterms:created xsi:type="dcterms:W3CDTF">2017-05-26T06:19:10Z</dcterms:created>
  <dcterms:modified xsi:type="dcterms:W3CDTF">2020-01-24T17:49:03Z</dcterms:modified>
</cp:coreProperties>
</file>