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6360" windowWidth="28860" windowHeight="6420" tabRatio="753"/>
  </bookViews>
  <sheets>
    <sheet name="CONCOURS INTERNE" sheetId="4" r:id="rId1"/>
    <sheet name="CONCOURS EXTERNE" sheetId="5" r:id="rId2"/>
    <sheet name="DENREES &amp; BOISSONS" sheetId="8" r:id="rId3"/>
    <sheet name="ENTRETIENT &amp; TRAVAUX" sheetId="9" r:id="rId4"/>
    <sheet name="VETEMENTS" sheetId="13" r:id="rId5"/>
    <sheet name="ESPAGNE" sheetId="14" r:id="rId6"/>
    <sheet name="LOTOS-TOMBOLAS-VIDE_GRENIERS" sheetId="11" r:id="rId7"/>
    <sheet name="FRAIS DE GESTION" sheetId="6" r:id="rId8"/>
    <sheet name="LICENCES &amp; CARTES" sheetId="7" r:id="rId9"/>
    <sheet name="SUBVENTIONS" sheetId="1" r:id="rId10"/>
    <sheet name="Prévision-Budget-2018" sheetId="16" r:id="rId11"/>
    <sheet name="Bilian" sheetId="2" r:id="rId12"/>
  </sheets>
  <externalReferences>
    <externalReference r:id="rId13"/>
    <externalReference r:id="rId14"/>
  </externalReferenc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" i="4"/>
  <c r="G5"/>
  <c r="C6" i="16"/>
  <c r="I15" i="2"/>
  <c r="I10"/>
  <c r="G4" i="4"/>
  <c r="G4" i="1" l="1"/>
  <c r="G4" i="7"/>
  <c r="G4" i="6"/>
  <c r="G4" i="11"/>
  <c r="G4" i="14"/>
  <c r="G4" i="13"/>
  <c r="G4" i="9"/>
  <c r="G4" i="8"/>
  <c r="G4" i="5"/>
  <c r="F5" i="14"/>
  <c r="E5"/>
  <c r="G5" l="1"/>
  <c r="H1" i="4"/>
  <c r="F5" i="13"/>
  <c r="G5" i="5"/>
  <c r="E5" i="8"/>
  <c r="E5" i="11"/>
  <c r="F5" i="9"/>
  <c r="F5" i="1"/>
  <c r="E5" i="5"/>
  <c r="E5" i="13"/>
  <c r="F5" i="6"/>
  <c r="F5" i="5"/>
  <c r="F5" i="8"/>
  <c r="F5" i="7"/>
  <c r="E5" i="9"/>
  <c r="F5" i="11"/>
  <c r="E5" i="6"/>
  <c r="E5" i="7"/>
  <c r="E6" i="2" l="1"/>
  <c r="H1" i="8"/>
  <c r="B4" i="2"/>
  <c r="H1" i="9"/>
  <c r="H1" i="14"/>
  <c r="H1" i="13"/>
  <c r="H1" i="6"/>
  <c r="H1" i="11"/>
  <c r="H1" i="7"/>
  <c r="H1" i="5"/>
  <c r="H1" i="1"/>
  <c r="C11" i="2" l="1"/>
  <c r="C12"/>
  <c r="C10"/>
  <c r="C8"/>
  <c r="C7"/>
  <c r="C4"/>
  <c r="C3"/>
  <c r="B12"/>
  <c r="B11"/>
  <c r="B10"/>
  <c r="B9"/>
  <c r="B8"/>
  <c r="B7"/>
  <c r="B3"/>
  <c r="C9"/>
  <c r="G5" i="13"/>
  <c r="G5" i="9"/>
  <c r="G5" i="8"/>
  <c r="G5" i="6"/>
  <c r="G5" i="11"/>
  <c r="I4" i="2" s="1"/>
  <c r="G5" i="7"/>
  <c r="E3" i="2" l="1"/>
  <c r="E11"/>
  <c r="I3"/>
  <c r="E9"/>
  <c r="I2"/>
  <c r="D8"/>
  <c r="C12" i="16"/>
  <c r="B27" s="1"/>
  <c r="D27" s="1"/>
  <c r="E12" i="2"/>
  <c r="C10" i="16"/>
  <c r="B25" s="1"/>
  <c r="D25" s="1"/>
  <c r="E10" i="2"/>
  <c r="C8" i="16"/>
  <c r="B23" s="1"/>
  <c r="D23" s="1"/>
  <c r="E8" i="2"/>
  <c r="C7" i="16"/>
  <c r="B22" s="1"/>
  <c r="D22" s="1"/>
  <c r="E7" i="2"/>
  <c r="B21" i="16"/>
  <c r="D21" s="1"/>
  <c r="D3" i="2"/>
  <c r="C3" i="16"/>
  <c r="B18" s="1"/>
  <c r="D18" s="1"/>
  <c r="C11"/>
  <c r="B26" s="1"/>
  <c r="D26" s="1"/>
  <c r="C9"/>
  <c r="B24" s="1"/>
  <c r="C28"/>
  <c r="I5" i="2" l="1"/>
  <c r="D24" i="16"/>
  <c r="B13"/>
  <c r="D12"/>
  <c r="D11"/>
  <c r="D10"/>
  <c r="D9"/>
  <c r="D8"/>
  <c r="D7"/>
  <c r="D6"/>
  <c r="D3" l="1"/>
  <c r="D12" i="2" l="1"/>
  <c r="D11" l="1"/>
  <c r="F12"/>
  <c r="F11" l="1"/>
  <c r="D7" l="1"/>
  <c r="D10"/>
  <c r="D9" l="1"/>
  <c r="F9" s="1"/>
  <c r="D4"/>
  <c r="F7"/>
  <c r="F3"/>
  <c r="F10"/>
  <c r="F8" l="1"/>
  <c r="E5" i="1"/>
  <c r="G5" l="1"/>
  <c r="C4" i="16" l="1"/>
  <c r="D4" s="1"/>
  <c r="E4" i="2"/>
  <c r="F4" s="1"/>
  <c r="F7" i="4"/>
  <c r="E7"/>
  <c r="B19" i="16" l="1"/>
  <c r="D19" s="1"/>
  <c r="C6" i="2"/>
  <c r="B6"/>
  <c r="B5"/>
  <c r="G7" i="4"/>
  <c r="C5" i="2"/>
  <c r="D6" l="1"/>
  <c r="F6" s="1"/>
  <c r="B13"/>
  <c r="E5"/>
  <c r="E13" s="1"/>
  <c r="C5" i="16"/>
  <c r="C13" i="2"/>
  <c r="D5"/>
  <c r="D13" l="1"/>
  <c r="F13" s="1"/>
  <c r="B20" i="16"/>
  <c r="C13"/>
  <c r="D5"/>
  <c r="D13" s="1"/>
  <c r="F5" i="2"/>
  <c r="D20" i="16" l="1"/>
  <c r="D28" s="1"/>
  <c r="B28"/>
</calcChain>
</file>

<file path=xl/sharedStrings.xml><?xml version="1.0" encoding="utf-8"?>
<sst xmlns="http://schemas.openxmlformats.org/spreadsheetml/2006/main" count="163" uniqueCount="50">
  <si>
    <t>Dates</t>
  </si>
  <si>
    <t>Libellés</t>
  </si>
  <si>
    <t>Solde</t>
  </si>
  <si>
    <t>Débit</t>
  </si>
  <si>
    <t>Crédit</t>
  </si>
  <si>
    <t>libellés</t>
  </si>
  <si>
    <t>Frais de gestion</t>
  </si>
  <si>
    <t>Licences &amp; Cartes Membres</t>
  </si>
  <si>
    <t>Totaux</t>
  </si>
  <si>
    <t>Entretien &amp; Travaux</t>
  </si>
  <si>
    <t>TOTAL</t>
  </si>
  <si>
    <t>Subventions</t>
  </si>
  <si>
    <t>Paiement</t>
  </si>
  <si>
    <t>Espèces</t>
  </si>
  <si>
    <t>Lotos 2016 / 2017</t>
  </si>
  <si>
    <t>Pointage</t>
  </si>
  <si>
    <t>Stocks</t>
  </si>
  <si>
    <t xml:space="preserve">Libellés   </t>
  </si>
  <si>
    <t>Vêtements</t>
  </si>
  <si>
    <t>Denrées &amp; Boissons</t>
  </si>
  <si>
    <t>Espagne</t>
  </si>
  <si>
    <t>Denrées</t>
  </si>
  <si>
    <t>Lotos</t>
  </si>
  <si>
    <t>VERIF</t>
  </si>
  <si>
    <t>ERREUR</t>
  </si>
  <si>
    <t>Concours Internes</t>
  </si>
  <si>
    <t>Concours Externes</t>
  </si>
  <si>
    <t>COMPTES</t>
  </si>
  <si>
    <t>Crédit Mutuel</t>
  </si>
  <si>
    <t>Lotos 2018</t>
  </si>
  <si>
    <t>Frais de Gestion</t>
  </si>
  <si>
    <t>CAUTION N° 1 FFPJP</t>
  </si>
  <si>
    <t>CAUTION N° 2  FFPJP</t>
  </si>
  <si>
    <t>CONCOURS EXTERNE</t>
  </si>
  <si>
    <t>CONCOURS INTERNE</t>
  </si>
  <si>
    <t>SUBVENTIONS</t>
  </si>
  <si>
    <t>LICENCES &amp; CARTES</t>
  </si>
  <si>
    <t>FRAIS DE GESTION</t>
  </si>
  <si>
    <t xml:space="preserve">VETEMENTS </t>
  </si>
  <si>
    <t>ESPAGNE</t>
  </si>
  <si>
    <t>PREVISION BUDGET 2018</t>
  </si>
  <si>
    <t>BILAN</t>
  </si>
  <si>
    <t>CAUTIONS</t>
  </si>
  <si>
    <t>lotos  tombolas et vides greniers</t>
  </si>
  <si>
    <t>DENREES ET BOISSONS</t>
  </si>
  <si>
    <t>PREVISION BUDGET 2019</t>
  </si>
  <si>
    <t>ENTRETIENT &amp; TRAVAUX</t>
  </si>
  <si>
    <t>No_Sq</t>
  </si>
  <si>
    <t xml:space="preserve">Caisse Club / </t>
  </si>
  <si>
    <t xml:space="preserve">CH </t>
  </si>
</sst>
</file>

<file path=xl/styles.xml><?xml version="1.0" encoding="utf-8"?>
<styleSheet xmlns="http://schemas.openxmlformats.org/spreadsheetml/2006/main">
  <numFmts count="4">
    <numFmt numFmtId="164" formatCode="_-* #,##0.00\ &quot;€&quot;_-;\-* #,##0.00\ &quot;€&quot;_-;_-* &quot;-&quot;??\ &quot;€&quot;_-;_-@_-"/>
    <numFmt numFmtId="165" formatCode="#,##0.00\ &quot;€&quot;"/>
    <numFmt numFmtId="166" formatCode="yyyy"/>
    <numFmt numFmtId="167" formatCode="dd/mm/yy;@"/>
  </numFmts>
  <fonts count="26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5CD65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8F8F"/>
        <bgColor indexed="64"/>
      </patternFill>
    </fill>
    <fill>
      <patternFill patternType="solid">
        <fgColor rgb="FFFFFFA3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3B1D5"/>
        <bgColor indexed="64"/>
      </patternFill>
    </fill>
    <fill>
      <patternFill patternType="solid">
        <fgColor rgb="FFF8A66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/>
    <xf numFmtId="165" fontId="3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3" xfId="0" applyBorder="1"/>
    <xf numFmtId="165" fontId="8" fillId="7" borderId="10" xfId="0" applyNumberFormat="1" applyFont="1" applyFill="1" applyBorder="1" applyAlignment="1">
      <alignment horizontal="centerContinuous"/>
    </xf>
    <xf numFmtId="165" fontId="8" fillId="7" borderId="11" xfId="0" applyNumberFormat="1" applyFont="1" applyFill="1" applyBorder="1" applyAlignment="1">
      <alignment horizontal="centerContinuous"/>
    </xf>
    <xf numFmtId="165" fontId="11" fillId="7" borderId="11" xfId="0" applyNumberFormat="1" applyFont="1" applyFill="1" applyBorder="1" applyAlignment="1">
      <alignment horizontal="centerContinuous"/>
    </xf>
    <xf numFmtId="165" fontId="11" fillId="7" borderId="12" xfId="0" applyNumberFormat="1" applyFont="1" applyFill="1" applyBorder="1" applyAlignment="1">
      <alignment horizontal="centerContinuous"/>
    </xf>
    <xf numFmtId="165" fontId="14" fillId="0" borderId="5" xfId="0" applyNumberFormat="1" applyFont="1" applyBorder="1" applyAlignment="1" applyProtection="1">
      <alignment horizontal="center"/>
    </xf>
    <xf numFmtId="165" fontId="14" fillId="0" borderId="1" xfId="0" applyNumberFormat="1" applyFont="1" applyBorder="1" applyAlignment="1">
      <alignment horizontal="center"/>
    </xf>
    <xf numFmtId="165" fontId="14" fillId="0" borderId="4" xfId="0" applyNumberFormat="1" applyFont="1" applyBorder="1" applyAlignment="1" applyProtection="1">
      <alignment horizontal="center"/>
    </xf>
    <xf numFmtId="165" fontId="14" fillId="0" borderId="8" xfId="0" applyNumberFormat="1" applyFont="1" applyFill="1" applyBorder="1" applyAlignment="1" applyProtection="1">
      <alignment horizontal="center"/>
    </xf>
    <xf numFmtId="0" fontId="17" fillId="5" borderId="19" xfId="0" applyFont="1" applyFill="1" applyBorder="1" applyAlignment="1">
      <alignment horizontal="left"/>
    </xf>
    <xf numFmtId="0" fontId="17" fillId="5" borderId="20" xfId="0" applyFont="1" applyFill="1" applyBorder="1" applyAlignment="1">
      <alignment horizontal="center"/>
    </xf>
    <xf numFmtId="165" fontId="17" fillId="5" borderId="21" xfId="0" applyNumberFormat="1" applyFont="1" applyFill="1" applyBorder="1" applyAlignment="1">
      <alignment horizontal="center"/>
    </xf>
    <xf numFmtId="0" fontId="14" fillId="3" borderId="15" xfId="0" applyFont="1" applyFill="1" applyBorder="1" applyAlignment="1">
      <alignment horizontal="center"/>
    </xf>
    <xf numFmtId="165" fontId="18" fillId="0" borderId="1" xfId="0" applyNumberFormat="1" applyFont="1" applyBorder="1" applyAlignment="1">
      <alignment horizontal="center"/>
    </xf>
    <xf numFmtId="165" fontId="14" fillId="3" borderId="16" xfId="0" applyNumberFormat="1" applyFont="1" applyFill="1" applyBorder="1" applyAlignment="1">
      <alignment horizontal="center"/>
    </xf>
    <xf numFmtId="165" fontId="14" fillId="2" borderId="1" xfId="0" applyNumberFormat="1" applyFont="1" applyFill="1" applyBorder="1" applyAlignment="1">
      <alignment horizontal="center"/>
    </xf>
    <xf numFmtId="165" fontId="18" fillId="2" borderId="1" xfId="0" applyNumberFormat="1" applyFont="1" applyFill="1" applyBorder="1" applyAlignment="1">
      <alignment horizontal="center"/>
    </xf>
    <xf numFmtId="0" fontId="19" fillId="5" borderId="19" xfId="0" applyFont="1" applyFill="1" applyBorder="1" applyAlignment="1">
      <alignment horizontal="center"/>
    </xf>
    <xf numFmtId="165" fontId="19" fillId="5" borderId="19" xfId="0" applyNumberFormat="1" applyFont="1" applyFill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165" fontId="18" fillId="0" borderId="1" xfId="0" applyNumberFormat="1" applyFont="1" applyBorder="1"/>
    <xf numFmtId="165" fontId="18" fillId="0" borderId="1" xfId="0" quotePrefix="1" applyNumberFormat="1" applyFont="1" applyFill="1" applyBorder="1" applyAlignment="1">
      <alignment horizontal="center"/>
    </xf>
    <xf numFmtId="165" fontId="18" fillId="0" borderId="1" xfId="0" applyNumberFormat="1" applyFont="1" applyFill="1" applyBorder="1" applyAlignment="1">
      <alignment horizontal="center"/>
    </xf>
    <xf numFmtId="165" fontId="15" fillId="0" borderId="1" xfId="0" applyNumberFormat="1" applyFont="1" applyBorder="1" applyAlignment="1">
      <alignment horizontal="center"/>
    </xf>
    <xf numFmtId="165" fontId="15" fillId="2" borderId="1" xfId="0" applyNumberFormat="1" applyFont="1" applyFill="1" applyBorder="1" applyAlignment="1">
      <alignment horizontal="center"/>
    </xf>
    <xf numFmtId="0" fontId="0" fillId="0" borderId="0" xfId="0" applyProtection="1"/>
    <xf numFmtId="0" fontId="1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165" fontId="8" fillId="8" borderId="10" xfId="0" applyNumberFormat="1" applyFont="1" applyFill="1" applyBorder="1" applyAlignment="1" applyProtection="1">
      <alignment horizontal="centerContinuous"/>
    </xf>
    <xf numFmtId="165" fontId="8" fillId="8" borderId="11" xfId="0" applyNumberFormat="1" applyFont="1" applyFill="1" applyBorder="1" applyAlignment="1" applyProtection="1">
      <alignment horizontal="centerContinuous"/>
    </xf>
    <xf numFmtId="165" fontId="11" fillId="8" borderId="11" xfId="0" applyNumberFormat="1" applyFont="1" applyFill="1" applyBorder="1" applyAlignment="1" applyProtection="1">
      <alignment horizontal="centerContinuous"/>
    </xf>
    <xf numFmtId="165" fontId="11" fillId="8" borderId="12" xfId="0" applyNumberFormat="1" applyFont="1" applyFill="1" applyBorder="1" applyAlignment="1" applyProtection="1">
      <alignment horizontal="centerContinuous"/>
    </xf>
    <xf numFmtId="0" fontId="9" fillId="5" borderId="19" xfId="0" applyFont="1" applyFill="1" applyBorder="1" applyAlignment="1" applyProtection="1">
      <alignment horizontal="center"/>
    </xf>
    <xf numFmtId="0" fontId="9" fillId="5" borderId="20" xfId="0" applyFont="1" applyFill="1" applyBorder="1" applyAlignment="1" applyProtection="1">
      <alignment horizontal="center"/>
    </xf>
    <xf numFmtId="165" fontId="9" fillId="5" borderId="20" xfId="0" applyNumberFormat="1" applyFont="1" applyFill="1" applyBorder="1" applyAlignment="1" applyProtection="1">
      <alignment horizontal="center"/>
    </xf>
    <xf numFmtId="165" fontId="9" fillId="5" borderId="21" xfId="0" applyNumberFormat="1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14" fillId="3" borderId="22" xfId="0" applyFont="1" applyFill="1" applyBorder="1" applyAlignment="1" applyProtection="1">
      <alignment horizontal="center"/>
    </xf>
    <xf numFmtId="165" fontId="14" fillId="0" borderId="2" xfId="0" applyNumberFormat="1" applyFont="1" applyBorder="1" applyAlignment="1" applyProtection="1">
      <alignment horizontal="center"/>
    </xf>
    <xf numFmtId="165" fontId="14" fillId="0" borderId="1" xfId="0" applyNumberFormat="1" applyFont="1" applyBorder="1" applyAlignment="1" applyProtection="1">
      <alignment horizontal="center"/>
    </xf>
    <xf numFmtId="165" fontId="14" fillId="0" borderId="7" xfId="0" applyNumberFormat="1" applyFont="1" applyBorder="1" applyAlignment="1" applyProtection="1">
      <alignment horizontal="center"/>
    </xf>
    <xf numFmtId="165" fontId="12" fillId="0" borderId="22" xfId="0" applyNumberFormat="1" applyFont="1" applyBorder="1" applyAlignment="1" applyProtection="1">
      <alignment horizontal="center"/>
    </xf>
    <xf numFmtId="0" fontId="14" fillId="3" borderId="23" xfId="0" applyFont="1" applyFill="1" applyBorder="1" applyAlignment="1" applyProtection="1">
      <alignment horizontal="center"/>
    </xf>
    <xf numFmtId="165" fontId="4" fillId="0" borderId="6" xfId="0" applyNumberFormat="1" applyFont="1" applyBorder="1" applyAlignment="1" applyProtection="1">
      <alignment horizontal="center"/>
    </xf>
    <xf numFmtId="165" fontId="12" fillId="0" borderId="23" xfId="0" applyNumberFormat="1" applyFont="1" applyBorder="1" applyAlignment="1" applyProtection="1">
      <alignment horizontal="center"/>
    </xf>
    <xf numFmtId="0" fontId="15" fillId="3" borderId="23" xfId="0" applyFont="1" applyFill="1" applyBorder="1" applyAlignment="1" applyProtection="1">
      <alignment horizontal="center"/>
    </xf>
    <xf numFmtId="0" fontId="14" fillId="3" borderId="24" xfId="0" applyFont="1" applyFill="1" applyBorder="1" applyAlignment="1" applyProtection="1">
      <alignment horizontal="center"/>
    </xf>
    <xf numFmtId="165" fontId="14" fillId="0" borderId="3" xfId="0" applyNumberFormat="1" applyFont="1" applyFill="1" applyBorder="1" applyAlignment="1" applyProtection="1">
      <alignment horizontal="center"/>
    </xf>
    <xf numFmtId="165" fontId="4" fillId="2" borderId="9" xfId="0" applyNumberFormat="1" applyFont="1" applyFill="1" applyBorder="1" applyAlignment="1" applyProtection="1">
      <alignment horizontal="center"/>
    </xf>
    <xf numFmtId="165" fontId="12" fillId="0" borderId="24" xfId="0" applyNumberFormat="1" applyFont="1" applyBorder="1" applyAlignment="1" applyProtection="1">
      <alignment horizontal="center"/>
    </xf>
    <xf numFmtId="0" fontId="19" fillId="5" borderId="19" xfId="0" applyFont="1" applyFill="1" applyBorder="1" applyAlignment="1" applyProtection="1">
      <alignment horizontal="center"/>
    </xf>
    <xf numFmtId="165" fontId="19" fillId="5" borderId="19" xfId="0" applyNumberFormat="1" applyFont="1" applyFill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165" fontId="3" fillId="0" borderId="0" xfId="0" applyNumberFormat="1" applyFont="1" applyBorder="1" applyAlignment="1" applyProtection="1">
      <alignment horizontal="center"/>
    </xf>
    <xf numFmtId="165" fontId="6" fillId="0" borderId="0" xfId="0" applyNumberFormat="1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165" fontId="13" fillId="8" borderId="10" xfId="0" applyNumberFormat="1" applyFont="1" applyFill="1" applyBorder="1" applyAlignment="1" applyProtection="1">
      <alignment horizontal="centerContinuous"/>
    </xf>
    <xf numFmtId="165" fontId="13" fillId="8" borderId="18" xfId="0" applyNumberFormat="1" applyFont="1" applyFill="1" applyBorder="1" applyAlignment="1" applyProtection="1">
      <alignment horizontal="centerContinuous"/>
    </xf>
    <xf numFmtId="0" fontId="5" fillId="0" borderId="0" xfId="0" applyFont="1" applyAlignment="1" applyProtection="1">
      <alignment horizontal="center"/>
    </xf>
    <xf numFmtId="0" fontId="3" fillId="4" borderId="15" xfId="0" applyFont="1" applyFill="1" applyBorder="1" applyAlignment="1" applyProtection="1">
      <alignment horizontal="center"/>
    </xf>
    <xf numFmtId="165" fontId="7" fillId="0" borderId="16" xfId="0" applyNumberFormat="1" applyFont="1" applyBorder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3" fillId="4" borderId="25" xfId="0" applyFont="1" applyFill="1" applyBorder="1" applyAlignment="1" applyProtection="1">
      <alignment horizontal="center"/>
    </xf>
    <xf numFmtId="165" fontId="7" fillId="0" borderId="26" xfId="0" applyNumberFormat="1" applyFont="1" applyBorder="1" applyAlignment="1" applyProtection="1">
      <alignment horizontal="center"/>
    </xf>
    <xf numFmtId="165" fontId="8" fillId="8" borderId="18" xfId="0" applyNumberFormat="1" applyFont="1" applyFill="1" applyBorder="1" applyAlignment="1" applyProtection="1">
      <alignment horizontal="centerContinuous"/>
    </xf>
    <xf numFmtId="165" fontId="3" fillId="4" borderId="17" xfId="0" applyNumberFormat="1" applyFont="1" applyFill="1" applyBorder="1" applyAlignment="1" applyProtection="1">
      <alignment horizontal="center"/>
    </xf>
    <xf numFmtId="165" fontId="2" fillId="0" borderId="16" xfId="0" quotePrefix="1" applyNumberFormat="1" applyFont="1" applyBorder="1" applyAlignment="1" applyProtection="1">
      <alignment horizontal="center"/>
    </xf>
    <xf numFmtId="165" fontId="3" fillId="4" borderId="25" xfId="0" applyNumberFormat="1" applyFont="1" applyFill="1" applyBorder="1" applyAlignment="1" applyProtection="1">
      <alignment horizontal="center"/>
    </xf>
    <xf numFmtId="165" fontId="2" fillId="0" borderId="26" xfId="0" applyNumberFormat="1" applyFont="1" applyBorder="1" applyAlignment="1" applyProtection="1">
      <alignment horizontal="center"/>
    </xf>
    <xf numFmtId="165" fontId="16" fillId="8" borderId="19" xfId="0" applyNumberFormat="1" applyFont="1" applyFill="1" applyBorder="1" applyAlignment="1" applyProtection="1">
      <alignment horizontal="centerContinuous"/>
    </xf>
    <xf numFmtId="165" fontId="3" fillId="8" borderId="18" xfId="0" applyNumberFormat="1" applyFont="1" applyFill="1" applyBorder="1" applyAlignment="1" applyProtection="1">
      <alignment horizontal="centerContinuous"/>
    </xf>
    <xf numFmtId="164" fontId="2" fillId="0" borderId="14" xfId="0" applyNumberFormat="1" applyFont="1" applyBorder="1" applyAlignment="1" applyProtection="1">
      <alignment horizontal="center"/>
    </xf>
    <xf numFmtId="164" fontId="2" fillId="0" borderId="26" xfId="0" applyNumberFormat="1" applyFont="1" applyBorder="1" applyAlignment="1" applyProtection="1">
      <alignment horizontal="center"/>
    </xf>
    <xf numFmtId="0" fontId="10" fillId="0" borderId="0" xfId="0" applyFont="1" applyProtection="1"/>
    <xf numFmtId="0" fontId="6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left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23" fillId="0" borderId="1" xfId="0" applyFont="1" applyFill="1" applyBorder="1" applyAlignment="1" applyProtection="1">
      <protection hidden="1"/>
    </xf>
    <xf numFmtId="0" fontId="0" fillId="0" borderId="0" xfId="0" applyAlignment="1" applyProtection="1"/>
    <xf numFmtId="0" fontId="0" fillId="0" borderId="0" xfId="0" applyFill="1" applyBorder="1" applyAlignment="1" applyProtection="1"/>
    <xf numFmtId="0" fontId="3" fillId="0" borderId="0" xfId="0" applyFont="1" applyFill="1" applyBorder="1" applyAlignment="1" applyProtection="1"/>
    <xf numFmtId="0" fontId="24" fillId="0" borderId="1" xfId="0" applyFont="1" applyFill="1" applyBorder="1" applyAlignment="1" applyProtection="1">
      <protection hidden="1"/>
    </xf>
    <xf numFmtId="165" fontId="24" fillId="0" borderId="1" xfId="0" applyNumberFormat="1" applyFont="1" applyFill="1" applyBorder="1" applyAlignment="1" applyProtection="1">
      <protection hidden="1"/>
    </xf>
    <xf numFmtId="0" fontId="23" fillId="0" borderId="1" xfId="0" applyNumberFormat="1" applyFont="1" applyFill="1" applyBorder="1" applyAlignment="1" applyProtection="1">
      <protection hidden="1"/>
    </xf>
    <xf numFmtId="0" fontId="24" fillId="0" borderId="1" xfId="0" applyNumberFormat="1" applyFont="1" applyFill="1" applyBorder="1" applyAlignment="1" applyProtection="1">
      <protection hidden="1"/>
    </xf>
    <xf numFmtId="0" fontId="24" fillId="0" borderId="6" xfId="0" applyNumberFormat="1" applyFont="1" applyFill="1" applyBorder="1" applyAlignment="1" applyProtection="1">
      <alignment horizontal="center" vertical="center"/>
      <protection hidden="1"/>
    </xf>
    <xf numFmtId="0" fontId="21" fillId="9" borderId="18" xfId="0" applyFont="1" applyFill="1" applyBorder="1" applyAlignment="1" applyProtection="1">
      <alignment horizontal="center"/>
    </xf>
    <xf numFmtId="165" fontId="21" fillId="9" borderId="18" xfId="0" applyNumberFormat="1" applyFont="1" applyFill="1" applyBorder="1" applyAlignment="1" applyProtection="1">
      <alignment horizontal="right"/>
    </xf>
    <xf numFmtId="165" fontId="21" fillId="9" borderId="18" xfId="0" applyNumberFormat="1" applyFont="1" applyFill="1" applyBorder="1" applyAlignment="1" applyProtection="1">
      <alignment horizontal="center"/>
    </xf>
    <xf numFmtId="0" fontId="24" fillId="0" borderId="15" xfId="0" applyFont="1" applyFill="1" applyBorder="1" applyAlignment="1" applyProtection="1">
      <alignment horizontal="center"/>
      <protection hidden="1"/>
    </xf>
    <xf numFmtId="0" fontId="24" fillId="0" borderId="16" xfId="0" applyNumberFormat="1" applyFont="1" applyFill="1" applyBorder="1" applyAlignment="1" applyProtection="1">
      <alignment horizontal="center" vertical="center"/>
      <protection hidden="1"/>
    </xf>
    <xf numFmtId="0" fontId="22" fillId="9" borderId="19" xfId="0" applyFont="1" applyFill="1" applyBorder="1" applyAlignment="1" applyProtection="1">
      <alignment horizontal="center"/>
    </xf>
    <xf numFmtId="0" fontId="22" fillId="9" borderId="19" xfId="0" applyFont="1" applyFill="1" applyBorder="1" applyAlignment="1" applyProtection="1"/>
    <xf numFmtId="165" fontId="22" fillId="9" borderId="19" xfId="0" applyNumberFormat="1" applyFont="1" applyFill="1" applyBorder="1" applyAlignment="1" applyProtection="1">
      <alignment horizontal="right"/>
    </xf>
    <xf numFmtId="165" fontId="22" fillId="9" borderId="19" xfId="0" applyNumberFormat="1" applyFont="1" applyFill="1" applyBorder="1" applyAlignment="1">
      <alignment horizontal="right"/>
    </xf>
    <xf numFmtId="0" fontId="22" fillId="9" borderId="18" xfId="0" applyFont="1" applyFill="1" applyBorder="1" applyAlignment="1" applyProtection="1">
      <alignment horizontal="center"/>
    </xf>
    <xf numFmtId="0" fontId="23" fillId="0" borderId="14" xfId="0" applyNumberFormat="1" applyFont="1" applyFill="1" applyBorder="1" applyAlignment="1" applyProtection="1">
      <alignment horizontal="center" vertical="center"/>
      <protection hidden="1"/>
    </xf>
    <xf numFmtId="14" fontId="24" fillId="0" borderId="4" xfId="0" applyNumberFormat="1" applyFont="1" applyFill="1" applyBorder="1" applyAlignment="1" applyProtection="1">
      <alignment horizontal="center"/>
      <protection hidden="1"/>
    </xf>
    <xf numFmtId="0" fontId="24" fillId="0" borderId="4" xfId="0" applyFont="1" applyFill="1" applyBorder="1" applyAlignment="1" applyProtection="1">
      <alignment horizontal="center"/>
      <protection hidden="1"/>
    </xf>
    <xf numFmtId="0" fontId="23" fillId="0" borderId="32" xfId="0" applyNumberFormat="1" applyFont="1" applyFill="1" applyBorder="1" applyAlignment="1" applyProtection="1">
      <alignment horizontal="center" vertical="center"/>
      <protection hidden="1"/>
    </xf>
    <xf numFmtId="0" fontId="21" fillId="9" borderId="33" xfId="0" applyFont="1" applyFill="1" applyBorder="1" applyAlignment="1" applyProtection="1">
      <alignment horizontal="center"/>
    </xf>
    <xf numFmtId="0" fontId="21" fillId="9" borderId="34" xfId="0" applyFont="1" applyFill="1" applyBorder="1" applyAlignment="1" applyProtection="1">
      <alignment horizontal="center"/>
    </xf>
    <xf numFmtId="165" fontId="21" fillId="9" borderId="34" xfId="0" applyNumberFormat="1" applyFont="1" applyFill="1" applyBorder="1" applyAlignment="1" applyProtection="1">
      <alignment horizontal="right"/>
    </xf>
    <xf numFmtId="165" fontId="21" fillId="9" borderId="35" xfId="0" applyNumberFormat="1" applyFont="1" applyFill="1" applyBorder="1" applyAlignment="1" applyProtection="1">
      <alignment horizontal="center"/>
    </xf>
    <xf numFmtId="0" fontId="22" fillId="9" borderId="28" xfId="0" applyFont="1" applyFill="1" applyBorder="1" applyAlignment="1" applyProtection="1">
      <alignment horizontal="center"/>
    </xf>
    <xf numFmtId="0" fontId="22" fillId="9" borderId="28" xfId="0" applyFont="1" applyFill="1" applyBorder="1" applyAlignment="1" applyProtection="1"/>
    <xf numFmtId="0" fontId="22" fillId="9" borderId="34" xfId="0" applyFont="1" applyFill="1" applyBorder="1" applyAlignment="1" applyProtection="1">
      <alignment horizontal="center"/>
    </xf>
    <xf numFmtId="0" fontId="22" fillId="9" borderId="36" xfId="0" applyFont="1" applyFill="1" applyBorder="1" applyAlignment="1" applyProtection="1"/>
    <xf numFmtId="0" fontId="22" fillId="9" borderId="36" xfId="0" applyFont="1" applyFill="1" applyBorder="1" applyAlignment="1" applyProtection="1">
      <alignment horizontal="center"/>
    </xf>
    <xf numFmtId="167" fontId="9" fillId="5" borderId="28" xfId="0" applyNumberFormat="1" applyFont="1" applyFill="1" applyBorder="1" applyAlignment="1">
      <alignment horizontal="left"/>
    </xf>
    <xf numFmtId="165" fontId="9" fillId="9" borderId="28" xfId="0" applyNumberFormat="1" applyFont="1" applyFill="1" applyBorder="1" applyAlignment="1" applyProtection="1">
      <alignment horizontal="right"/>
    </xf>
    <xf numFmtId="167" fontId="9" fillId="5" borderId="36" xfId="0" applyNumberFormat="1" applyFont="1" applyFill="1" applyBorder="1" applyAlignment="1">
      <alignment horizontal="left"/>
    </xf>
    <xf numFmtId="165" fontId="9" fillId="9" borderId="36" xfId="0" applyNumberFormat="1" applyFont="1" applyFill="1" applyBorder="1" applyAlignment="1" applyProtection="1">
      <alignment horizontal="right"/>
    </xf>
    <xf numFmtId="0" fontId="22" fillId="9" borderId="31" xfId="0" applyFont="1" applyFill="1" applyBorder="1" applyAlignment="1" applyProtection="1">
      <alignment horizontal="center"/>
    </xf>
    <xf numFmtId="165" fontId="20" fillId="6" borderId="29" xfId="0" applyNumberFormat="1" applyFont="1" applyFill="1" applyBorder="1" applyAlignment="1" applyProtection="1">
      <alignment horizontal="center"/>
    </xf>
    <xf numFmtId="165" fontId="8" fillId="6" borderId="27" xfId="0" applyNumberFormat="1" applyFont="1" applyFill="1" applyBorder="1" applyAlignment="1" applyProtection="1">
      <alignment horizontal="centerContinuous" vertical="center"/>
    </xf>
    <xf numFmtId="165" fontId="11" fillId="6" borderId="27" xfId="0" applyNumberFormat="1" applyFont="1" applyFill="1" applyBorder="1" applyAlignment="1" applyProtection="1">
      <alignment horizontal="centerContinuous"/>
    </xf>
    <xf numFmtId="166" fontId="8" fillId="6" borderId="30" xfId="0" applyNumberFormat="1" applyFont="1" applyFill="1" applyBorder="1" applyAlignment="1" applyProtection="1">
      <alignment horizontal="centerContinuous" vertical="center"/>
    </xf>
    <xf numFmtId="165" fontId="20" fillId="10" borderId="29" xfId="0" applyNumberFormat="1" applyFont="1" applyFill="1" applyBorder="1" applyAlignment="1" applyProtection="1">
      <alignment horizontal="center"/>
    </xf>
    <xf numFmtId="165" fontId="8" fillId="10" borderId="27" xfId="0" applyNumberFormat="1" applyFont="1" applyFill="1" applyBorder="1" applyAlignment="1" applyProtection="1">
      <alignment horizontal="centerContinuous" vertical="center"/>
    </xf>
    <xf numFmtId="165" fontId="11" fillId="10" borderId="27" xfId="0" applyNumberFormat="1" applyFont="1" applyFill="1" applyBorder="1" applyAlignment="1" applyProtection="1">
      <alignment horizontal="centerContinuous"/>
    </xf>
    <xf numFmtId="166" fontId="8" fillId="10" borderId="30" xfId="0" applyNumberFormat="1" applyFont="1" applyFill="1" applyBorder="1" applyAlignment="1" applyProtection="1">
      <alignment horizontal="centerContinuous" vertical="center"/>
    </xf>
    <xf numFmtId="165" fontId="20" fillId="11" borderId="29" xfId="0" applyNumberFormat="1" applyFont="1" applyFill="1" applyBorder="1" applyAlignment="1" applyProtection="1">
      <alignment horizontal="center"/>
    </xf>
    <xf numFmtId="165" fontId="8" fillId="11" borderId="27" xfId="0" applyNumberFormat="1" applyFont="1" applyFill="1" applyBorder="1" applyAlignment="1" applyProtection="1">
      <alignment horizontal="centerContinuous" vertical="center"/>
    </xf>
    <xf numFmtId="165" fontId="8" fillId="11" borderId="27" xfId="0" applyNumberFormat="1" applyFont="1" applyFill="1" applyBorder="1" applyAlignment="1" applyProtection="1">
      <alignment horizontal="centerContinuous"/>
    </xf>
    <xf numFmtId="165" fontId="11" fillId="11" borderId="27" xfId="0" applyNumberFormat="1" applyFont="1" applyFill="1" applyBorder="1" applyAlignment="1" applyProtection="1">
      <alignment horizontal="centerContinuous"/>
    </xf>
    <xf numFmtId="166" fontId="8" fillId="11" borderId="30" xfId="0" applyNumberFormat="1" applyFont="1" applyFill="1" applyBorder="1" applyAlignment="1" applyProtection="1">
      <alignment horizontal="centerContinuous" vertical="center"/>
    </xf>
    <xf numFmtId="167" fontId="9" fillId="5" borderId="19" xfId="0" applyNumberFormat="1" applyFont="1" applyFill="1" applyBorder="1" applyAlignment="1">
      <alignment horizontal="left"/>
    </xf>
    <xf numFmtId="165" fontId="20" fillId="12" borderId="29" xfId="0" applyNumberFormat="1" applyFont="1" applyFill="1" applyBorder="1" applyAlignment="1" applyProtection="1">
      <alignment horizontal="center"/>
    </xf>
    <xf numFmtId="165" fontId="8" fillId="12" borderId="27" xfId="0" applyNumberFormat="1" applyFont="1" applyFill="1" applyBorder="1" applyAlignment="1" applyProtection="1">
      <alignment horizontal="centerContinuous" vertical="center"/>
    </xf>
    <xf numFmtId="165" fontId="11" fillId="12" borderId="27" xfId="0" applyNumberFormat="1" applyFont="1" applyFill="1" applyBorder="1" applyAlignment="1" applyProtection="1">
      <alignment horizontal="centerContinuous"/>
    </xf>
    <xf numFmtId="166" fontId="8" fillId="12" borderId="30" xfId="0" applyNumberFormat="1" applyFont="1" applyFill="1" applyBorder="1" applyAlignment="1" applyProtection="1">
      <alignment horizontal="centerContinuous" vertical="center"/>
    </xf>
    <xf numFmtId="165" fontId="20" fillId="13" borderId="29" xfId="0" applyNumberFormat="1" applyFont="1" applyFill="1" applyBorder="1" applyAlignment="1" applyProtection="1">
      <alignment horizontal="center"/>
    </xf>
    <xf numFmtId="165" fontId="8" fillId="13" borderId="27" xfId="0" applyNumberFormat="1" applyFont="1" applyFill="1" applyBorder="1" applyAlignment="1" applyProtection="1">
      <alignment horizontal="centerContinuous" vertical="center"/>
    </xf>
    <xf numFmtId="165" fontId="11" fillId="13" borderId="27" xfId="0" applyNumberFormat="1" applyFont="1" applyFill="1" applyBorder="1" applyAlignment="1" applyProtection="1">
      <alignment horizontal="centerContinuous"/>
    </xf>
    <xf numFmtId="166" fontId="8" fillId="13" borderId="30" xfId="0" applyNumberFormat="1" applyFont="1" applyFill="1" applyBorder="1" applyAlignment="1" applyProtection="1">
      <alignment horizontal="centerContinuous" vertical="center"/>
    </xf>
    <xf numFmtId="165" fontId="20" fillId="14" borderId="29" xfId="0" applyNumberFormat="1" applyFont="1" applyFill="1" applyBorder="1" applyAlignment="1" applyProtection="1">
      <alignment horizontal="center"/>
    </xf>
    <xf numFmtId="165" fontId="8" fillId="14" borderId="27" xfId="0" applyNumberFormat="1" applyFont="1" applyFill="1" applyBorder="1" applyAlignment="1" applyProtection="1">
      <alignment horizontal="centerContinuous" vertical="center"/>
    </xf>
    <xf numFmtId="165" fontId="11" fillId="14" borderId="27" xfId="0" applyNumberFormat="1" applyFont="1" applyFill="1" applyBorder="1" applyAlignment="1" applyProtection="1">
      <alignment horizontal="centerContinuous"/>
    </xf>
    <xf numFmtId="166" fontId="8" fillId="14" borderId="30" xfId="0" applyNumberFormat="1" applyFont="1" applyFill="1" applyBorder="1" applyAlignment="1" applyProtection="1">
      <alignment horizontal="centerContinuous" vertical="center"/>
    </xf>
    <xf numFmtId="165" fontId="20" fillId="15" borderId="29" xfId="0" applyNumberFormat="1" applyFont="1" applyFill="1" applyBorder="1" applyAlignment="1" applyProtection="1">
      <alignment horizontal="center"/>
    </xf>
    <xf numFmtId="165" fontId="8" fillId="15" borderId="27" xfId="0" applyNumberFormat="1" applyFont="1" applyFill="1" applyBorder="1" applyAlignment="1" applyProtection="1">
      <alignment horizontal="centerContinuous" vertical="center"/>
    </xf>
    <xf numFmtId="165" fontId="11" fillId="15" borderId="27" xfId="0" applyNumberFormat="1" applyFont="1" applyFill="1" applyBorder="1" applyAlignment="1" applyProtection="1">
      <alignment horizontal="centerContinuous"/>
    </xf>
    <xf numFmtId="166" fontId="8" fillId="15" borderId="30" xfId="0" applyNumberFormat="1" applyFont="1" applyFill="1" applyBorder="1" applyAlignment="1" applyProtection="1">
      <alignment horizontal="centerContinuous" vertical="center"/>
    </xf>
    <xf numFmtId="165" fontId="20" fillId="16" borderId="29" xfId="0" applyNumberFormat="1" applyFont="1" applyFill="1" applyBorder="1" applyAlignment="1" applyProtection="1">
      <alignment horizontal="center"/>
    </xf>
    <xf numFmtId="165" fontId="8" fillId="16" borderId="27" xfId="0" applyNumberFormat="1" applyFont="1" applyFill="1" applyBorder="1" applyAlignment="1" applyProtection="1">
      <alignment horizontal="centerContinuous" vertical="center"/>
    </xf>
    <xf numFmtId="165" fontId="11" fillId="16" borderId="27" xfId="0" applyNumberFormat="1" applyFont="1" applyFill="1" applyBorder="1" applyAlignment="1" applyProtection="1">
      <alignment horizontal="centerContinuous"/>
    </xf>
    <xf numFmtId="166" fontId="8" fillId="16" borderId="30" xfId="0" applyNumberFormat="1" applyFont="1" applyFill="1" applyBorder="1" applyAlignment="1" applyProtection="1">
      <alignment horizontal="centerContinuous" vertical="center"/>
    </xf>
    <xf numFmtId="165" fontId="20" fillId="17" borderId="29" xfId="0" applyNumberFormat="1" applyFont="1" applyFill="1" applyBorder="1" applyAlignment="1" applyProtection="1">
      <alignment horizontal="center"/>
    </xf>
    <xf numFmtId="165" fontId="8" fillId="17" borderId="27" xfId="0" applyNumberFormat="1" applyFont="1" applyFill="1" applyBorder="1" applyAlignment="1" applyProtection="1">
      <alignment horizontal="centerContinuous" vertical="center"/>
    </xf>
    <xf numFmtId="165" fontId="11" fillId="17" borderId="27" xfId="0" applyNumberFormat="1" applyFont="1" applyFill="1" applyBorder="1" applyAlignment="1" applyProtection="1">
      <alignment horizontal="centerContinuous"/>
    </xf>
    <xf numFmtId="166" fontId="8" fillId="17" borderId="30" xfId="0" applyNumberFormat="1" applyFont="1" applyFill="1" applyBorder="1" applyAlignment="1" applyProtection="1">
      <alignment horizontal="centerContinuous" vertical="center"/>
    </xf>
    <xf numFmtId="165" fontId="20" fillId="18" borderId="29" xfId="0" applyNumberFormat="1" applyFont="1" applyFill="1" applyBorder="1" applyAlignment="1" applyProtection="1">
      <alignment horizontal="center"/>
    </xf>
    <xf numFmtId="165" fontId="8" fillId="18" borderId="27" xfId="0" applyNumberFormat="1" applyFont="1" applyFill="1" applyBorder="1" applyAlignment="1" applyProtection="1">
      <alignment horizontal="centerContinuous" vertical="center"/>
    </xf>
    <xf numFmtId="165" fontId="11" fillId="18" borderId="27" xfId="0" applyNumberFormat="1" applyFont="1" applyFill="1" applyBorder="1" applyAlignment="1" applyProtection="1">
      <alignment horizontal="centerContinuous"/>
    </xf>
    <xf numFmtId="166" fontId="8" fillId="18" borderId="30" xfId="0" applyNumberFormat="1" applyFont="1" applyFill="1" applyBorder="1" applyAlignment="1" applyProtection="1">
      <alignment horizontal="centerContinuous" vertical="center"/>
    </xf>
  </cellXfs>
  <cellStyles count="1">
    <cellStyle name="Normal" xfId="0" builtinId="0"/>
  </cellStyles>
  <dxfs count="58">
    <dxf>
      <numFmt numFmtId="165" formatCode="#,##0.00\ &quot;€&quot;"/>
    </dxf>
    <dxf>
      <alignment horizontal="general" vertical="bottom" textRotation="0" wrapText="0" indent="0" relativeIndent="255" justifyLastLine="0" shrinkToFit="0" readingOrder="0"/>
    </dxf>
    <dxf>
      <border outline="0"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499984740745262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color rgb="FFFF0000"/>
      </font>
      <fill>
        <patternFill>
          <bgColor rgb="FF92D050"/>
        </patternFill>
      </fill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499984740745262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color rgb="FFFF0000"/>
      </font>
      <fill>
        <patternFill>
          <bgColor rgb="FF92D050"/>
        </patternFill>
      </fill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499984740745262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color rgb="FFFF0000"/>
      </font>
      <fill>
        <patternFill>
          <bgColor rgb="FF92D050"/>
        </patternFill>
      </fill>
    </dxf>
    <dxf>
      <border outline="0"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499984740745262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color rgb="FFFF0000"/>
      </font>
      <fill>
        <patternFill>
          <bgColor rgb="FF92D050"/>
        </patternFill>
      </fill>
    </dxf>
    <dxf>
      <border outline="0"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499984740745262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color rgb="FFFF0000"/>
      </font>
      <fill>
        <patternFill>
          <bgColor rgb="FF92D050"/>
        </patternFill>
      </fill>
    </dxf>
    <dxf>
      <border outline="0"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499984740745262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color rgb="FFFF0000"/>
      </font>
      <fill>
        <patternFill>
          <bgColor rgb="FF92D050"/>
        </patternFill>
      </fill>
    </dxf>
    <dxf>
      <border outline="0"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499984740745262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color rgb="FFFF0000"/>
      </font>
      <fill>
        <patternFill>
          <bgColor rgb="FF92D050"/>
        </patternFill>
      </fill>
    </dxf>
    <dxf>
      <border outline="0">
        <bottom style="medium">
          <color indexed="64"/>
        </bottom>
      </border>
    </dxf>
    <dxf>
      <border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499984740745262"/>
        </patternFill>
      </fill>
      <alignment horizontal="right" vertical="bottom" textRotation="0" wrapText="0" indent="0" relativeIndent="0" justifyLastLine="0" shrinkToFit="0" mergeCell="0" readingOrder="0"/>
      <border diagonalUp="0" diagonalDown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color rgb="FFFF0000"/>
      </font>
      <fill>
        <patternFill>
          <bgColor rgb="FF92D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medium">
          <color indexed="64"/>
        </horizontal>
      </border>
      <protection locked="1" hidden="1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protection locked="1" hidden="1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numFmt numFmtId="165" formatCode="#,##0.00\ &quot;€&quot;"/>
      <fill>
        <patternFill patternType="solid">
          <fgColor indexed="64"/>
          <bgColor theme="1" tint="0.499984740745262"/>
        </patternFill>
      </fill>
      <alignment horizontal="right" vertical="bottom" textRotation="0" wrapText="0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color rgb="FFFF0000"/>
      </font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0" relativeIndent="255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0\ &quot;€&quot;"/>
      <fill>
        <patternFill patternType="none">
          <fgColor indexed="64"/>
          <bgColor auto="1"/>
        </patternFill>
      </fill>
      <alignment horizontal="right" vertical="bottom" textRotation="0" wrapText="0" indent="0" relativeIndent="255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relativeIndent="255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relativeIndent="255" justifyLastLine="0" shrinkToFit="0" mergeCell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8" formatCode="dd/mm/yyyy"/>
      <fill>
        <patternFill patternType="none">
          <fgColor indexed="64"/>
          <bgColor auto="1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font>
        <b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relativeIndent="255" justifyLastLine="0" shrinkToFit="0" mergeCell="0" readingOrder="0"/>
      <protection locked="1" hidden="1"/>
    </dxf>
    <dxf>
      <border diagonalUp="0" diagonalDown="0">
        <left style="medium">
          <color indexed="64"/>
        </left>
        <right style="thin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499984740745262"/>
        </patternFill>
      </fill>
    </dxf>
    <dxf>
      <font>
        <color rgb="FFFF0000"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8A662"/>
      <color rgb="FF93B1D5"/>
      <color rgb="FFFFFFD5"/>
      <color rgb="FFFFFFA3"/>
      <color rgb="FFFF8F8F"/>
      <color rgb="FF5CD65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%20Petouliers%20-%20V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a%20Petouliers%20-%20New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C.MUTUEL"/>
      <sheetName val="ESPECES"/>
      <sheetName val="RECAPITULATIF"/>
      <sheetName val="Datas"/>
    </sheetNames>
    <definedNames>
      <definedName name="RetourAcceuil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Acceuil"/>
      <sheetName val="C.MUTUEL"/>
      <sheetName val="ESPECES"/>
      <sheetName val="REACAPITULATIF"/>
      <sheetName val="Datas"/>
      <sheetName val="Compta Petouliers - New"/>
    </sheetNames>
    <definedNames>
      <definedName name="RetourAcceuil"/>
      <definedName name="RetourAcceuil2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2" name="Tableau2" displayName="Tableau2" ref="A2:H7" totalsRowShown="0" headerRowDxfId="56" dataDxfId="54" headerRowBorderDxfId="55" tableBorderDxfId="53">
  <tableColumns count="8">
    <tableColumn id="8" name="No_Sq" dataDxfId="52"/>
    <tableColumn id="1" name="Dates" dataDxfId="51"/>
    <tableColumn id="2" name="Libellés" dataDxfId="50"/>
    <tableColumn id="3" name="Paiement" dataDxfId="49"/>
    <tableColumn id="4" name="Débit" dataDxfId="48"/>
    <tableColumn id="5" name="Crédit" dataDxfId="47"/>
    <tableColumn id="6" name="Solde" dataDxfId="46"/>
    <tableColumn id="7" name="Pointage" dataDxfId="4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H4" totalsRowShown="0" headerRowDxfId="43" dataDxfId="41" headerRowBorderDxfId="42" tableBorderDxfId="40">
  <tableColumns count="8">
    <tableColumn id="8" name="No_Sq" dataDxfId="39"/>
    <tableColumn id="1" name="Dates" dataDxfId="38"/>
    <tableColumn id="2" name="Libellés"/>
    <tableColumn id="3" name="Paiement"/>
    <tableColumn id="4" name="Débit" dataDxfId="37"/>
    <tableColumn id="5" name="Crédit" dataDxfId="36"/>
    <tableColumn id="6" name="Solde" dataDxfId="35"/>
    <tableColumn id="7" name="Pointage" dataDxfId="34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2:H5" totalsRowShown="0" headerRowDxfId="32" headerRowBorderDxfId="31" tableBorderDxfId="30">
  <tableColumns count="8">
    <tableColumn id="8" name="No_Sq"/>
    <tableColumn id="1" name="Dates"/>
    <tableColumn id="2" name="Libellés"/>
    <tableColumn id="3" name="Paiement"/>
    <tableColumn id="4" name="Débit"/>
    <tableColumn id="5" name="Crédit"/>
    <tableColumn id="6" name="Solde"/>
    <tableColumn id="7" name="Pointag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8" name="Tableau8" displayName="Tableau8" ref="A2:H5" totalsRowShown="0" headerRowDxfId="28" headerRowBorderDxfId="27" tableBorderDxfId="26">
  <tableColumns count="8">
    <tableColumn id="8" name="No_Sq"/>
    <tableColumn id="1" name="Dates"/>
    <tableColumn id="2" name="Libellés"/>
    <tableColumn id="3" name="Paiement"/>
    <tableColumn id="4" name="Débit"/>
    <tableColumn id="5" name="Crédit"/>
    <tableColumn id="6" name="Solde"/>
    <tableColumn id="7" name="Pointage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9" name="Tableau9" displayName="Tableau9" ref="A2:H5" totalsRowShown="0" headerRowDxfId="24" headerRowBorderDxfId="23" tableBorderDxfId="22">
  <tableColumns count="8">
    <tableColumn id="8" name="No_Sq"/>
    <tableColumn id="1" name="Dates"/>
    <tableColumn id="2" name="Libellés"/>
    <tableColumn id="3" name="Paiement"/>
    <tableColumn id="4" name="Débit"/>
    <tableColumn id="5" name="Crédit"/>
    <tableColumn id="6" name="Solde"/>
    <tableColumn id="7" name="Pointage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0" name="Tableau10" displayName="Tableau10" ref="A2:H5" totalsRowShown="0" headerRowDxfId="20" headerRowBorderDxfId="19" tableBorderDxfId="18">
  <tableColumns count="8">
    <tableColumn id="8" name="No_Sq"/>
    <tableColumn id="1" name="Dates"/>
    <tableColumn id="2" name="Libellés"/>
    <tableColumn id="3" name="Paiement"/>
    <tableColumn id="4" name="Débit"/>
    <tableColumn id="5" name="Crédit"/>
    <tableColumn id="6" name="Solde"/>
    <tableColumn id="7" name="Pointage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5" name="Tableau5" displayName="Tableau5" ref="A2:H5" totalsRowShown="0" headerRowDxfId="16" headerRowBorderDxfId="15" tableBorderDxfId="14">
  <tableColumns count="8">
    <tableColumn id="8" name="No_Sq"/>
    <tableColumn id="1" name="Dates"/>
    <tableColumn id="2" name="Libellés   "/>
    <tableColumn id="3" name="Paiement"/>
    <tableColumn id="4" name="Débit"/>
    <tableColumn id="5" name="Crédit"/>
    <tableColumn id="6" name="Solde"/>
    <tableColumn id="7" name="Pointage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6" name="Tableau6" displayName="Tableau6" ref="A2:H5" totalsRowShown="0" headerRowDxfId="12" headerRowBorderDxfId="11" tableBorderDxfId="10">
  <tableColumns count="8">
    <tableColumn id="8" name="No_Sq"/>
    <tableColumn id="1" name="Dates"/>
    <tableColumn id="2" name="Libellés"/>
    <tableColumn id="3" name="Paiement"/>
    <tableColumn id="4" name="Débit"/>
    <tableColumn id="5" name="Crédit"/>
    <tableColumn id="6" name="Solde"/>
    <tableColumn id="7" name="Pointage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1" name="Tableau1" displayName="Tableau1" ref="A2:H5" totalsRowShown="0" headerRowDxfId="8" headerRowBorderDxfId="7" tableBorderDxfId="6">
  <tableColumns count="8">
    <tableColumn id="8" name="No_Sq"/>
    <tableColumn id="1" name="Dates"/>
    <tableColumn id="2" name="Libellés"/>
    <tableColumn id="3" name="Paiement"/>
    <tableColumn id="4" name="Débit"/>
    <tableColumn id="5" name="Crédit"/>
    <tableColumn id="6" name="Solde"/>
    <tableColumn id="7" name="Pointage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4" name="Tableau4" displayName="Tableau4" ref="A2:H5" totalsRowShown="0" headerRowDxfId="4" headerRowBorderDxfId="3" tableBorderDxfId="2">
  <tableColumns count="8">
    <tableColumn id="8" name="No_Sq" dataDxfId="1"/>
    <tableColumn id="1" name="Dates"/>
    <tableColumn id="2" name="Libellés"/>
    <tableColumn id="3" name="Paiement"/>
    <tableColumn id="4" name="Débit" dataDxfId="0">
      <calculatedColumnFormula>SUM(INDIRECT("E3:E"&amp;ROW()-1))</calculatedColumnFormula>
    </tableColumn>
    <tableColumn id="5" name="Crédit"/>
    <tableColumn id="6" name="Solde"/>
    <tableColumn id="7" name="Pointag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00B050"/>
  </sheetPr>
  <dimension ref="A1:H7"/>
  <sheetViews>
    <sheetView tabSelected="1" workbookViewId="0">
      <pane ySplit="2" topLeftCell="A3" activePane="bottomLeft" state="frozen"/>
      <selection pane="bottomLeft" activeCell="G6" sqref="G6"/>
    </sheetView>
  </sheetViews>
  <sheetFormatPr baseColWidth="10" defaultColWidth="11.42578125" defaultRowHeight="15"/>
  <cols>
    <col min="1" max="1" width="7.7109375" style="36" customWidth="1"/>
    <col min="2" max="2" width="12.7109375" style="36" customWidth="1"/>
    <col min="3" max="3" width="55.7109375" style="34" customWidth="1"/>
    <col min="4" max="8" width="11.7109375" style="34" customWidth="1"/>
    <col min="9" max="9" width="2.7109375" style="34" customWidth="1"/>
    <col min="10" max="16384" width="11.42578125" style="34"/>
  </cols>
  <sheetData>
    <row r="1" spans="1:8" ht="27" thickBot="1">
      <c r="A1" s="132"/>
      <c r="B1" s="133" t="s">
        <v>34</v>
      </c>
      <c r="C1" s="134"/>
      <c r="D1" s="135"/>
      <c r="E1" s="135"/>
      <c r="F1" s="135"/>
      <c r="G1" s="135"/>
      <c r="H1" s="136">
        <f ca="1">NOW()</f>
        <v>43514.001095717591</v>
      </c>
    </row>
    <row r="2" spans="1:8" s="35" customFormat="1" ht="16.5" thickBot="1">
      <c r="A2" s="96" t="s">
        <v>47</v>
      </c>
      <c r="B2" s="96" t="s">
        <v>0</v>
      </c>
      <c r="C2" s="96" t="s">
        <v>1</v>
      </c>
      <c r="D2" s="96" t="s">
        <v>12</v>
      </c>
      <c r="E2" s="97" t="s">
        <v>3</v>
      </c>
      <c r="F2" s="97" t="s">
        <v>4</v>
      </c>
      <c r="G2" s="97" t="s">
        <v>2</v>
      </c>
      <c r="H2" s="98" t="s">
        <v>15</v>
      </c>
    </row>
    <row r="3" spans="1:8" s="35" customFormat="1" hidden="1">
      <c r="A3" s="99"/>
      <c r="B3" s="107"/>
      <c r="C3" s="87"/>
      <c r="D3" s="93"/>
      <c r="E3" s="92"/>
      <c r="F3" s="92"/>
      <c r="G3" s="92"/>
      <c r="H3" s="106"/>
    </row>
    <row r="4" spans="1:8" hidden="1">
      <c r="A4" s="99"/>
      <c r="B4" s="107"/>
      <c r="C4" s="91"/>
      <c r="D4" s="94"/>
      <c r="E4" s="92"/>
      <c r="F4" s="92"/>
      <c r="G4" s="92">
        <f t="shared" ref="G4:G6" si="0">$G3+$F4-$E4</f>
        <v>0</v>
      </c>
      <c r="H4" s="100"/>
    </row>
    <row r="5" spans="1:8">
      <c r="A5" s="99">
        <v>59</v>
      </c>
      <c r="B5" s="107">
        <v>43497</v>
      </c>
      <c r="C5" s="91" t="s">
        <v>48</v>
      </c>
      <c r="D5" s="94" t="s">
        <v>49</v>
      </c>
      <c r="E5" s="92"/>
      <c r="F5" s="92">
        <v>410</v>
      </c>
      <c r="G5" s="92">
        <f t="shared" si="0"/>
        <v>410</v>
      </c>
      <c r="H5" s="100"/>
    </row>
    <row r="6" spans="1:8" ht="15.75" thickBot="1">
      <c r="A6" s="99">
        <v>60</v>
      </c>
      <c r="B6" s="107">
        <v>43355</v>
      </c>
      <c r="C6" s="91" t="s">
        <v>48</v>
      </c>
      <c r="D6" s="94" t="s">
        <v>49</v>
      </c>
      <c r="E6" s="92">
        <v>300</v>
      </c>
      <c r="F6" s="92"/>
      <c r="G6" s="92">
        <f t="shared" si="0"/>
        <v>110</v>
      </c>
      <c r="H6" s="100"/>
    </row>
    <row r="7" spans="1:8" ht="15.75" thickBot="1">
      <c r="A7" s="101"/>
      <c r="B7" s="137" t="s">
        <v>10</v>
      </c>
      <c r="C7" s="102"/>
      <c r="D7" s="101"/>
      <c r="E7" s="103">
        <f ca="1">SUM(INDIRECT("E3:E"&amp;ROW()-1))</f>
        <v>300</v>
      </c>
      <c r="F7" s="103">
        <f ca="1">SUM(INDIRECT("F3:F"&amp;ROW()-1))</f>
        <v>410</v>
      </c>
      <c r="G7" s="104">
        <f ca="1">$G4+$F7-$E7</f>
        <v>110</v>
      </c>
      <c r="H7" s="105"/>
    </row>
  </sheetData>
  <conditionalFormatting sqref="H4:H6">
    <cfRule type="cellIs" dxfId="57" priority="78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&amp;C&amp;"-,Gras"&amp;18CONCOURS     (Internes)&amp;R&amp;"-,Gras"&amp;22 2018</oddHeader>
  </headerFooter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1:I5"/>
  <sheetViews>
    <sheetView workbookViewId="0">
      <pane ySplit="2" topLeftCell="A3" activePane="bottomLeft" state="frozen"/>
      <selection pane="bottomLeft" activeCell="I16" sqref="I16"/>
    </sheetView>
  </sheetViews>
  <sheetFormatPr baseColWidth="10" defaultColWidth="11.5703125" defaultRowHeight="15"/>
  <cols>
    <col min="1" max="1" width="7.7109375" style="36" customWidth="1"/>
    <col min="2" max="2" width="12.7109375" style="36" customWidth="1"/>
    <col min="3" max="3" width="55.7109375" style="34" customWidth="1"/>
    <col min="4" max="8" width="11.7109375" style="34" customWidth="1"/>
    <col min="9" max="9" width="2.7109375" style="34" customWidth="1"/>
    <col min="10" max="53" width="11.42578125" style="9" customWidth="1"/>
    <col min="54" max="16384" width="11.5703125" style="9"/>
  </cols>
  <sheetData>
    <row r="1" spans="1:9" s="8" customFormat="1" ht="26.25">
      <c r="A1" s="128"/>
      <c r="B1" s="129" t="s">
        <v>33</v>
      </c>
      <c r="C1" s="129"/>
      <c r="D1" s="130"/>
      <c r="E1" s="130"/>
      <c r="F1" s="130"/>
      <c r="G1" s="130"/>
      <c r="H1" s="131">
        <f ca="1">NOW()</f>
        <v>43514.001095717591</v>
      </c>
      <c r="I1" s="34"/>
    </row>
    <row r="2" spans="1:9" ht="16.5" thickBot="1">
      <c r="A2" s="110" t="s">
        <v>47</v>
      </c>
      <c r="B2" s="111" t="s">
        <v>0</v>
      </c>
      <c r="C2" s="111" t="s">
        <v>1</v>
      </c>
      <c r="D2" s="111" t="s">
        <v>12</v>
      </c>
      <c r="E2" s="112" t="s">
        <v>3</v>
      </c>
      <c r="F2" s="112" t="s">
        <v>4</v>
      </c>
      <c r="G2" s="112" t="s">
        <v>2</v>
      </c>
      <c r="H2" s="113" t="s">
        <v>15</v>
      </c>
      <c r="I2" s="35"/>
    </row>
    <row r="3" spans="1:9" hidden="1">
      <c r="A3" s="108"/>
      <c r="B3" s="107"/>
      <c r="C3" s="87"/>
      <c r="D3" s="93"/>
      <c r="E3" s="92"/>
      <c r="F3" s="92"/>
      <c r="G3" s="92"/>
      <c r="H3" s="109"/>
      <c r="I3" s="35"/>
    </row>
    <row r="4" spans="1:9" hidden="1">
      <c r="A4" s="108"/>
      <c r="B4" s="107"/>
      <c r="C4" s="91"/>
      <c r="D4" s="94"/>
      <c r="E4" s="92"/>
      <c r="F4" s="92"/>
      <c r="G4" s="92">
        <f t="shared" ref="G4" si="0">$G3+$F4-$E4</f>
        <v>0</v>
      </c>
      <c r="H4" s="95"/>
    </row>
    <row r="5" spans="1:9" ht="15.75" thickBot="1">
      <c r="A5" s="114"/>
      <c r="B5" s="119" t="s">
        <v>10</v>
      </c>
      <c r="C5" s="115"/>
      <c r="D5" s="114"/>
      <c r="E5" s="120">
        <f ca="1">SUM(INDIRECT("E3:E"&amp;ROW()-1))</f>
        <v>0</v>
      </c>
      <c r="F5" s="120">
        <f t="shared" ref="F5:G5" ca="1" si="1">SUM(INDIRECT("E3:E"&amp;ROW()-1))</f>
        <v>0</v>
      </c>
      <c r="G5" s="120">
        <f t="shared" ca="1" si="1"/>
        <v>0</v>
      </c>
      <c r="H5" s="116"/>
    </row>
  </sheetData>
  <conditionalFormatting sqref="H4">
    <cfRule type="cellIs" dxfId="44" priority="2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 xml:space="preserve">&amp;C&amp;"-,Gras"&amp;18CONCOURS     (Externes)&amp;R&amp;"-,Gras"&amp;22 2018&amp;"-,Normal"&amp;11
</oddHeader>
  </headerFooter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9" tint="0.39997558519241921"/>
  </sheetPr>
  <dimension ref="A1:I30"/>
  <sheetViews>
    <sheetView workbookViewId="0">
      <pane ySplit="2" topLeftCell="A3" activePane="bottomLeft" state="frozen"/>
      <selection pane="bottomLeft" activeCell="C12" sqref="C12"/>
    </sheetView>
  </sheetViews>
  <sheetFormatPr baseColWidth="10" defaultColWidth="11.5703125" defaultRowHeight="15"/>
  <cols>
    <col min="1" max="1" width="7.7109375" style="36" customWidth="1"/>
    <col min="2" max="2" width="12.7109375" style="36" customWidth="1"/>
    <col min="3" max="3" width="55.7109375" style="34" customWidth="1"/>
    <col min="4" max="8" width="11.7109375" style="34" customWidth="1"/>
    <col min="9" max="9" width="2.7109375" style="34" customWidth="1"/>
    <col min="10" max="53" width="11.42578125" customWidth="1"/>
  </cols>
  <sheetData>
    <row r="1" spans="1:9" ht="27" customHeight="1" thickBot="1">
      <c r="A1" s="124"/>
      <c r="B1" s="125" t="s">
        <v>44</v>
      </c>
      <c r="C1" s="125"/>
      <c r="D1" s="126"/>
      <c r="E1" s="126"/>
      <c r="F1" s="126"/>
      <c r="G1" s="126"/>
      <c r="H1" s="127">
        <f ca="1">NOW()</f>
        <v>43514.001095717591</v>
      </c>
    </row>
    <row r="2" spans="1:9" s="2" customFormat="1" ht="16.5" thickBot="1">
      <c r="A2" s="96" t="s">
        <v>47</v>
      </c>
      <c r="B2" s="96" t="s">
        <v>0</v>
      </c>
      <c r="C2" s="96" t="s">
        <v>1</v>
      </c>
      <c r="D2" s="96" t="s">
        <v>12</v>
      </c>
      <c r="E2" s="97" t="s">
        <v>3</v>
      </c>
      <c r="F2" s="97" t="s">
        <v>4</v>
      </c>
      <c r="G2" s="97" t="s">
        <v>2</v>
      </c>
      <c r="H2" s="98" t="s">
        <v>15</v>
      </c>
      <c r="I2" s="35"/>
    </row>
    <row r="3" spans="1:9" s="2" customFormat="1" hidden="1">
      <c r="A3" s="108"/>
      <c r="B3" s="107"/>
      <c r="C3" s="87"/>
      <c r="D3" s="93"/>
      <c r="E3" s="92"/>
      <c r="F3" s="92"/>
      <c r="G3" s="92"/>
      <c r="H3" s="109"/>
      <c r="I3" s="35"/>
    </row>
    <row r="4" spans="1:9" hidden="1">
      <c r="A4" s="108"/>
      <c r="B4" s="107"/>
      <c r="C4" s="91"/>
      <c r="D4" s="94"/>
      <c r="E4" s="92"/>
      <c r="F4" s="92"/>
      <c r="G4" s="92">
        <f t="shared" ref="G4" si="0">$G3+$F4-$E4</f>
        <v>0</v>
      </c>
      <c r="H4" s="95"/>
    </row>
    <row r="5" spans="1:9">
      <c r="A5" s="118"/>
      <c r="B5" s="121" t="s">
        <v>10</v>
      </c>
      <c r="C5" s="117"/>
      <c r="D5" s="118"/>
      <c r="E5" s="122">
        <f ca="1">SUM(INDIRECT("E3:E"&amp;ROW()-1))</f>
        <v>0</v>
      </c>
      <c r="F5" s="122">
        <f ca="1">SUM(INDIRECT("F3:F"&amp;ROW()-1))</f>
        <v>0</v>
      </c>
      <c r="G5" s="122">
        <f ca="1">$F5-$E5</f>
        <v>0</v>
      </c>
      <c r="H5" s="123"/>
    </row>
    <row r="8" spans="1:9">
      <c r="I8"/>
    </row>
    <row r="9" spans="1:9">
      <c r="I9"/>
    </row>
    <row r="10" spans="1:9">
      <c r="I10"/>
    </row>
    <row r="11" spans="1:9">
      <c r="I11"/>
    </row>
    <row r="12" spans="1:9">
      <c r="I12"/>
    </row>
    <row r="13" spans="1:9">
      <c r="I13"/>
    </row>
    <row r="14" spans="1:9">
      <c r="I14"/>
    </row>
    <row r="15" spans="1:9">
      <c r="I15"/>
    </row>
    <row r="16" spans="1:9">
      <c r="I16"/>
    </row>
    <row r="17" spans="9:9">
      <c r="I17"/>
    </row>
    <row r="18" spans="9:9">
      <c r="I18"/>
    </row>
    <row r="19" spans="9:9">
      <c r="I19"/>
    </row>
    <row r="20" spans="9:9">
      <c r="I20"/>
    </row>
    <row r="21" spans="9:9">
      <c r="I21"/>
    </row>
    <row r="22" spans="9:9">
      <c r="I22"/>
    </row>
    <row r="23" spans="9:9">
      <c r="I23"/>
    </row>
    <row r="24" spans="9:9">
      <c r="I24"/>
    </row>
    <row r="25" spans="9:9">
      <c r="I25"/>
    </row>
    <row r="26" spans="9:9">
      <c r="I26"/>
    </row>
    <row r="27" spans="9:9">
      <c r="I27"/>
    </row>
    <row r="28" spans="9:9">
      <c r="I28"/>
    </row>
    <row r="29" spans="9:9">
      <c r="I29"/>
    </row>
    <row r="30" spans="9:9">
      <c r="I30"/>
    </row>
  </sheetData>
  <conditionalFormatting sqref="H4">
    <cfRule type="cellIs" dxfId="33" priority="3" operator="equal">
      <formula>"X"</formula>
    </cfRule>
  </conditionalFormatting>
  <pageMargins left="0.21875" right="0.7" top="0.75" bottom="0.75" header="0.3" footer="0.3"/>
  <pageSetup paperSize="9" orientation="portrait" horizontalDpi="4294967293" r:id="rId1"/>
  <headerFooter>
    <oddHeader>&amp;C&amp;"-,Gras"&amp;18Denrées &amp; Boissons
&amp;R&amp;"-,Gras"&amp;22 2018</oddHeader>
  </headerFooter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8" tint="0.39997558519241921"/>
  </sheetPr>
  <dimension ref="A1:I30"/>
  <sheetViews>
    <sheetView workbookViewId="0">
      <pane ySplit="2" topLeftCell="A3" activePane="bottomLeft" state="frozen"/>
      <selection pane="bottomLeft" activeCell="C15" sqref="C15"/>
    </sheetView>
  </sheetViews>
  <sheetFormatPr baseColWidth="10" defaultColWidth="11.5703125" defaultRowHeight="15"/>
  <cols>
    <col min="1" max="1" width="7.7109375" style="36" customWidth="1"/>
    <col min="2" max="2" width="12.7109375" style="36" customWidth="1"/>
    <col min="3" max="3" width="55.7109375" style="34" customWidth="1"/>
    <col min="4" max="8" width="11.7109375" style="34" customWidth="1"/>
    <col min="9" max="9" width="2.7109375" style="34" customWidth="1"/>
    <col min="10" max="53" width="11.42578125" customWidth="1"/>
  </cols>
  <sheetData>
    <row r="1" spans="1:9" ht="27" customHeight="1">
      <c r="A1" s="138"/>
      <c r="B1" s="139" t="s">
        <v>46</v>
      </c>
      <c r="C1" s="139"/>
      <c r="D1" s="140"/>
      <c r="E1" s="140"/>
      <c r="F1" s="140"/>
      <c r="G1" s="140"/>
      <c r="H1" s="141">
        <f ca="1">NOW()</f>
        <v>43514.001095717591</v>
      </c>
    </row>
    <row r="2" spans="1:9" s="2" customFormat="1" ht="16.5" thickBot="1">
      <c r="A2" s="110" t="s">
        <v>47</v>
      </c>
      <c r="B2" s="111" t="s">
        <v>0</v>
      </c>
      <c r="C2" s="111" t="s">
        <v>1</v>
      </c>
      <c r="D2" s="111" t="s">
        <v>12</v>
      </c>
      <c r="E2" s="112" t="s">
        <v>3</v>
      </c>
      <c r="F2" s="112" t="s">
        <v>4</v>
      </c>
      <c r="G2" s="112" t="s">
        <v>2</v>
      </c>
      <c r="H2" s="113" t="s">
        <v>15</v>
      </c>
      <c r="I2" s="35"/>
    </row>
    <row r="3" spans="1:9" s="2" customFormat="1" hidden="1">
      <c r="A3" s="108"/>
      <c r="B3" s="107"/>
      <c r="C3" s="87"/>
      <c r="D3" s="93"/>
      <c r="E3" s="92"/>
      <c r="F3" s="92"/>
      <c r="G3" s="92"/>
      <c r="H3" s="109"/>
      <c r="I3" s="35"/>
    </row>
    <row r="4" spans="1:9" hidden="1">
      <c r="A4" s="108"/>
      <c r="B4" s="107"/>
      <c r="C4" s="91"/>
      <c r="D4" s="94"/>
      <c r="E4" s="92"/>
      <c r="F4" s="92"/>
      <c r="G4" s="92">
        <f t="shared" ref="G4" si="0">$G3+$F4-$E4</f>
        <v>0</v>
      </c>
      <c r="H4" s="95"/>
    </row>
    <row r="5" spans="1:9">
      <c r="A5" s="118"/>
      <c r="B5" s="121" t="s">
        <v>10</v>
      </c>
      <c r="C5" s="117"/>
      <c r="D5" s="118"/>
      <c r="E5" s="122">
        <f ca="1">SUM(INDIRECT("E3:E"&amp;ROW()-1))</f>
        <v>0</v>
      </c>
      <c r="F5" s="122">
        <f ca="1">SUM(INDIRECT("F3:F"&amp;ROW()-1))</f>
        <v>0</v>
      </c>
      <c r="G5" s="122">
        <f ca="1">$F5-$E5</f>
        <v>0</v>
      </c>
      <c r="H5" s="123"/>
    </row>
    <row r="7" spans="1:9">
      <c r="I7"/>
    </row>
    <row r="8" spans="1:9">
      <c r="I8"/>
    </row>
    <row r="9" spans="1:9">
      <c r="I9"/>
    </row>
    <row r="10" spans="1:9">
      <c r="I10"/>
    </row>
    <row r="11" spans="1:9">
      <c r="I11"/>
    </row>
    <row r="12" spans="1:9">
      <c r="I12"/>
    </row>
    <row r="13" spans="1:9">
      <c r="I13"/>
    </row>
    <row r="14" spans="1:9">
      <c r="I14"/>
    </row>
    <row r="15" spans="1:9">
      <c r="I15"/>
    </row>
    <row r="16" spans="1:9">
      <c r="I16"/>
    </row>
    <row r="17" spans="9:9">
      <c r="I17"/>
    </row>
    <row r="18" spans="9:9">
      <c r="I18"/>
    </row>
    <row r="19" spans="9:9">
      <c r="I19"/>
    </row>
    <row r="20" spans="9:9">
      <c r="I20"/>
    </row>
    <row r="21" spans="9:9">
      <c r="I21"/>
    </row>
    <row r="22" spans="9:9">
      <c r="I22"/>
    </row>
    <row r="23" spans="9:9">
      <c r="I23"/>
    </row>
    <row r="24" spans="9:9">
      <c r="I24"/>
    </row>
    <row r="25" spans="9:9">
      <c r="I25"/>
    </row>
    <row r="26" spans="9:9">
      <c r="I26"/>
    </row>
    <row r="27" spans="9:9">
      <c r="I27"/>
    </row>
    <row r="28" spans="9:9">
      <c r="I28"/>
    </row>
    <row r="29" spans="9:9">
      <c r="I29"/>
    </row>
    <row r="30" spans="9:9">
      <c r="I30"/>
    </row>
  </sheetData>
  <conditionalFormatting sqref="H4">
    <cfRule type="cellIs" dxfId="29" priority="3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&amp;LbILAN;XLS
&amp;C&amp;"-,Gras"&amp;18Entretien et Travaux&amp;R&amp;"-,Gras"&amp;22 2018</oddHeader>
  </headerFooter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:J31"/>
  <sheetViews>
    <sheetView workbookViewId="0">
      <pane ySplit="2" topLeftCell="A3" activePane="bottomLeft" state="frozen"/>
      <selection pane="bottomLeft" activeCell="E12" sqref="E12"/>
    </sheetView>
  </sheetViews>
  <sheetFormatPr baseColWidth="10" defaultColWidth="11.5703125" defaultRowHeight="15"/>
  <cols>
    <col min="1" max="1" width="7.7109375" style="36" customWidth="1"/>
    <col min="2" max="2" width="12.7109375" style="36" customWidth="1"/>
    <col min="3" max="3" width="55.7109375" style="34" customWidth="1"/>
    <col min="4" max="8" width="11.7109375" style="34" customWidth="1"/>
    <col min="9" max="9" width="2.7109375" style="34" customWidth="1"/>
    <col min="10" max="53" width="11.42578125" customWidth="1"/>
  </cols>
  <sheetData>
    <row r="1" spans="1:10" ht="26.25">
      <c r="A1" s="142"/>
      <c r="B1" s="143"/>
      <c r="C1" s="143" t="s">
        <v>38</v>
      </c>
      <c r="D1" s="144"/>
      <c r="E1" s="144"/>
      <c r="F1" s="144"/>
      <c r="G1" s="144"/>
      <c r="H1" s="145">
        <f ca="1">NOW()</f>
        <v>43514.001095717591</v>
      </c>
      <c r="J1" s="5"/>
    </row>
    <row r="2" spans="1:10" s="2" customFormat="1" ht="16.5" thickBot="1">
      <c r="A2" s="110" t="s">
        <v>47</v>
      </c>
      <c r="B2" s="111" t="s">
        <v>0</v>
      </c>
      <c r="C2" s="111" t="s">
        <v>1</v>
      </c>
      <c r="D2" s="111" t="s">
        <v>12</v>
      </c>
      <c r="E2" s="112" t="s">
        <v>3</v>
      </c>
      <c r="F2" s="112" t="s">
        <v>4</v>
      </c>
      <c r="G2" s="112" t="s">
        <v>2</v>
      </c>
      <c r="H2" s="113" t="s">
        <v>15</v>
      </c>
      <c r="I2" s="35"/>
      <c r="J2" s="7"/>
    </row>
    <row r="3" spans="1:10" s="2" customFormat="1" hidden="1">
      <c r="A3" s="108"/>
      <c r="B3" s="107"/>
      <c r="C3" s="87"/>
      <c r="D3" s="93"/>
      <c r="E3" s="92"/>
      <c r="F3" s="92"/>
      <c r="G3" s="92"/>
      <c r="H3" s="109"/>
      <c r="I3" s="35"/>
      <c r="J3" s="7"/>
    </row>
    <row r="4" spans="1:10" hidden="1">
      <c r="A4" s="108"/>
      <c r="B4" s="107"/>
      <c r="C4" s="91"/>
      <c r="D4" s="94"/>
      <c r="E4" s="92"/>
      <c r="F4" s="92"/>
      <c r="G4" s="92">
        <f t="shared" ref="G4" si="0">$G3+$F4-$E4</f>
        <v>0</v>
      </c>
      <c r="H4" s="95"/>
      <c r="J4" s="5"/>
    </row>
    <row r="5" spans="1:10">
      <c r="A5" s="118"/>
      <c r="B5" s="121" t="s">
        <v>10</v>
      </c>
      <c r="C5" s="117"/>
      <c r="D5" s="118"/>
      <c r="E5" s="122">
        <f ca="1">SUM(INDIRECT("E3:E"&amp;ROW()-1))</f>
        <v>0</v>
      </c>
      <c r="F5" s="122">
        <f ca="1">SUM(INDIRECT("F3:F"&amp;ROW()-1))</f>
        <v>0</v>
      </c>
      <c r="G5" s="122">
        <f ca="1">$F5-$E5</f>
        <v>0</v>
      </c>
      <c r="H5" s="123"/>
      <c r="J5" s="5"/>
    </row>
    <row r="6" spans="1:10">
      <c r="J6" s="5"/>
    </row>
    <row r="7" spans="1:10">
      <c r="I7"/>
    </row>
    <row r="8" spans="1:10">
      <c r="I8"/>
    </row>
    <row r="9" spans="1:10">
      <c r="I9"/>
    </row>
    <row r="10" spans="1:10">
      <c r="I10"/>
    </row>
    <row r="11" spans="1:10">
      <c r="I11"/>
    </row>
    <row r="12" spans="1:10">
      <c r="I12"/>
    </row>
    <row r="13" spans="1:10">
      <c r="I13"/>
    </row>
    <row r="14" spans="1:10">
      <c r="I14"/>
    </row>
    <row r="15" spans="1:10">
      <c r="I15"/>
    </row>
    <row r="16" spans="1:10">
      <c r="I16"/>
    </row>
    <row r="17" spans="9:9">
      <c r="I17"/>
    </row>
    <row r="18" spans="9:9">
      <c r="I18"/>
    </row>
    <row r="19" spans="9:9">
      <c r="I19"/>
    </row>
    <row r="20" spans="9:9">
      <c r="I20"/>
    </row>
    <row r="21" spans="9:9">
      <c r="I21"/>
    </row>
    <row r="22" spans="9:9">
      <c r="I22"/>
    </row>
    <row r="23" spans="9:9">
      <c r="I23"/>
    </row>
    <row r="24" spans="9:9">
      <c r="I24"/>
    </row>
    <row r="25" spans="9:9">
      <c r="I25"/>
    </row>
    <row r="26" spans="9:9">
      <c r="I26"/>
    </row>
    <row r="27" spans="9:9">
      <c r="I27"/>
    </row>
    <row r="28" spans="9:9">
      <c r="I28"/>
    </row>
    <row r="29" spans="9:9">
      <c r="I29"/>
    </row>
    <row r="30" spans="9:9">
      <c r="I30"/>
    </row>
    <row r="31" spans="9:9">
      <c r="I31"/>
    </row>
  </sheetData>
  <conditionalFormatting sqref="H4">
    <cfRule type="cellIs" dxfId="25" priority="3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&amp;LbILAN;XLS
&amp;C&amp;"-,Gras"&amp;18VETEMENTS&amp;R&amp;"-,Gras"&amp;22 2018</oddHeader>
  </headerFooter>
  <legacy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tabColor rgb="FFFFFF00"/>
  </sheetPr>
  <dimension ref="A1:J31"/>
  <sheetViews>
    <sheetView workbookViewId="0">
      <pane ySplit="2" topLeftCell="A3" activePane="bottomLeft" state="frozen"/>
      <selection pane="bottomLeft" activeCell="C11" sqref="C11"/>
    </sheetView>
  </sheetViews>
  <sheetFormatPr baseColWidth="10" defaultColWidth="11.5703125" defaultRowHeight="15"/>
  <cols>
    <col min="1" max="1" width="7.7109375" style="36" customWidth="1"/>
    <col min="2" max="2" width="12.7109375" style="36" customWidth="1"/>
    <col min="3" max="3" width="55.7109375" style="34" customWidth="1"/>
    <col min="4" max="8" width="11.7109375" style="34" customWidth="1"/>
    <col min="9" max="9" width="2.7109375" style="34" customWidth="1"/>
    <col min="10" max="53" width="11.42578125" customWidth="1"/>
  </cols>
  <sheetData>
    <row r="1" spans="1:10" ht="26.25">
      <c r="A1" s="146"/>
      <c r="B1" s="147" t="s">
        <v>39</v>
      </c>
      <c r="C1" s="147"/>
      <c r="D1" s="148"/>
      <c r="E1" s="148"/>
      <c r="F1" s="148"/>
      <c r="G1" s="148"/>
      <c r="H1" s="149">
        <f ca="1">NOW()</f>
        <v>43514.001095717591</v>
      </c>
    </row>
    <row r="2" spans="1:10" s="2" customFormat="1" ht="16.5" thickBot="1">
      <c r="A2" s="110" t="s">
        <v>47</v>
      </c>
      <c r="B2" s="111" t="s">
        <v>0</v>
      </c>
      <c r="C2" s="111" t="s">
        <v>1</v>
      </c>
      <c r="D2" s="111" t="s">
        <v>12</v>
      </c>
      <c r="E2" s="112" t="s">
        <v>3</v>
      </c>
      <c r="F2" s="112" t="s">
        <v>4</v>
      </c>
      <c r="G2" s="112" t="s">
        <v>2</v>
      </c>
      <c r="H2" s="113" t="s">
        <v>15</v>
      </c>
      <c r="I2" s="35"/>
      <c r="J2" s="7"/>
    </row>
    <row r="3" spans="1:10" s="2" customFormat="1" hidden="1">
      <c r="A3" s="108"/>
      <c r="B3" s="107"/>
      <c r="C3" s="87"/>
      <c r="D3" s="93"/>
      <c r="E3" s="92"/>
      <c r="F3" s="92"/>
      <c r="G3" s="92"/>
      <c r="H3" s="109"/>
      <c r="I3" s="35"/>
      <c r="J3" s="7"/>
    </row>
    <row r="4" spans="1:10" hidden="1">
      <c r="A4" s="108"/>
      <c r="B4" s="107"/>
      <c r="C4" s="91"/>
      <c r="D4" s="94"/>
      <c r="E4" s="92"/>
      <c r="F4" s="92"/>
      <c r="G4" s="92">
        <f t="shared" ref="G4" si="0">$G3+$F4-$E4</f>
        <v>0</v>
      </c>
      <c r="H4" s="95"/>
      <c r="J4" s="5"/>
    </row>
    <row r="5" spans="1:10">
      <c r="A5" s="118"/>
      <c r="B5" s="121" t="s">
        <v>10</v>
      </c>
      <c r="C5" s="117"/>
      <c r="D5" s="118"/>
      <c r="E5" s="122">
        <f ca="1">SUM(INDIRECT("E3:E"&amp;ROW()-1))</f>
        <v>0</v>
      </c>
      <c r="F5" s="122">
        <f ca="1">SUM(INDIRECT("F3:F"&amp;ROW()-1))</f>
        <v>0</v>
      </c>
      <c r="G5" s="122">
        <f ca="1">$F5-$E5</f>
        <v>0</v>
      </c>
      <c r="H5" s="123"/>
      <c r="J5" s="5"/>
    </row>
    <row r="6" spans="1:10">
      <c r="J6" s="5"/>
    </row>
    <row r="7" spans="1:10">
      <c r="J7" s="5"/>
    </row>
    <row r="8" spans="1:10">
      <c r="I8"/>
    </row>
    <row r="9" spans="1:10">
      <c r="I9"/>
    </row>
    <row r="10" spans="1:10">
      <c r="I10"/>
    </row>
    <row r="11" spans="1:10">
      <c r="I11"/>
    </row>
    <row r="12" spans="1:10">
      <c r="I12"/>
    </row>
    <row r="13" spans="1:10">
      <c r="I13"/>
    </row>
    <row r="14" spans="1:10">
      <c r="I14"/>
    </row>
    <row r="15" spans="1:10">
      <c r="I15"/>
    </row>
    <row r="16" spans="1:10">
      <c r="I16"/>
    </row>
    <row r="17" spans="9:9">
      <c r="I17"/>
    </row>
    <row r="18" spans="9:9">
      <c r="I18"/>
    </row>
    <row r="19" spans="9:9">
      <c r="I19"/>
    </row>
    <row r="20" spans="9:9">
      <c r="I20"/>
    </row>
    <row r="21" spans="9:9">
      <c r="I21"/>
    </row>
    <row r="22" spans="9:9">
      <c r="I22"/>
    </row>
    <row r="23" spans="9:9">
      <c r="I23"/>
    </row>
    <row r="24" spans="9:9">
      <c r="I24"/>
    </row>
    <row r="25" spans="9:9">
      <c r="I25"/>
    </row>
    <row r="26" spans="9:9">
      <c r="I26"/>
    </row>
    <row r="27" spans="9:9">
      <c r="I27"/>
    </row>
    <row r="28" spans="9:9">
      <c r="I28"/>
    </row>
    <row r="29" spans="9:9">
      <c r="I29"/>
    </row>
    <row r="30" spans="9:9">
      <c r="I30"/>
    </row>
    <row r="31" spans="9:9">
      <c r="I31"/>
    </row>
  </sheetData>
  <conditionalFormatting sqref="H4">
    <cfRule type="cellIs" dxfId="21" priority="3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&amp;LbILAN;XLS
&amp;C&amp;"-,Gras"&amp;18ESPAGNE</oddHeader>
  </headerFooter>
  <legacy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rgb="FFFFFF00"/>
  </sheetPr>
  <dimension ref="A1:M30"/>
  <sheetViews>
    <sheetView showWhiteSpace="0" workbookViewId="0">
      <pane ySplit="2" topLeftCell="A3" activePane="bottomLeft" state="frozen"/>
      <selection pane="bottomLeft" activeCell="C23" sqref="C23"/>
    </sheetView>
  </sheetViews>
  <sheetFormatPr baseColWidth="10" defaultColWidth="11.5703125" defaultRowHeight="15"/>
  <cols>
    <col min="1" max="1" width="7.7109375" style="36" customWidth="1"/>
    <col min="2" max="2" width="12.7109375" style="36" customWidth="1"/>
    <col min="3" max="3" width="55.7109375" style="34" customWidth="1"/>
    <col min="4" max="8" width="11.7109375" style="34" customWidth="1"/>
    <col min="9" max="9" width="2.7109375" style="34" customWidth="1"/>
    <col min="10" max="53" width="11.42578125" customWidth="1"/>
  </cols>
  <sheetData>
    <row r="1" spans="1:13" ht="26.25">
      <c r="A1" s="150"/>
      <c r="B1" s="151" t="s">
        <v>43</v>
      </c>
      <c r="C1" s="151"/>
      <c r="D1" s="152"/>
      <c r="E1" s="152"/>
      <c r="F1" s="152"/>
      <c r="G1" s="152"/>
      <c r="H1" s="153">
        <f ca="1">NOW()</f>
        <v>43514.001095717591</v>
      </c>
      <c r="K1" s="5"/>
      <c r="L1" s="5"/>
    </row>
    <row r="2" spans="1:13" s="2" customFormat="1" ht="16.5" thickBot="1">
      <c r="A2" s="110" t="s">
        <v>47</v>
      </c>
      <c r="B2" s="111" t="s">
        <v>0</v>
      </c>
      <c r="C2" s="111" t="s">
        <v>17</v>
      </c>
      <c r="D2" s="111" t="s">
        <v>12</v>
      </c>
      <c r="E2" s="112" t="s">
        <v>3</v>
      </c>
      <c r="F2" s="112" t="s">
        <v>4</v>
      </c>
      <c r="G2" s="112" t="s">
        <v>2</v>
      </c>
      <c r="H2" s="113" t="s">
        <v>15</v>
      </c>
      <c r="I2" s="35"/>
      <c r="J2" s="7"/>
      <c r="K2" s="7"/>
      <c r="L2" s="7"/>
      <c r="M2" s="7"/>
    </row>
    <row r="3" spans="1:13" s="2" customFormat="1" hidden="1">
      <c r="A3" s="108"/>
      <c r="B3" s="107"/>
      <c r="C3" s="87"/>
      <c r="D3" s="93"/>
      <c r="E3" s="92"/>
      <c r="F3" s="92"/>
      <c r="G3" s="92"/>
      <c r="H3" s="109"/>
      <c r="I3" s="35"/>
      <c r="J3" s="7"/>
      <c r="K3" s="7"/>
      <c r="L3" s="7"/>
      <c r="M3" s="7"/>
    </row>
    <row r="4" spans="1:13" hidden="1">
      <c r="A4" s="108"/>
      <c r="B4" s="107"/>
      <c r="C4" s="91"/>
      <c r="D4" s="94"/>
      <c r="E4" s="92"/>
      <c r="F4" s="92"/>
      <c r="G4" s="92">
        <f t="shared" ref="G4" si="0">$G3+$F4-$E4</f>
        <v>0</v>
      </c>
      <c r="H4" s="95"/>
      <c r="J4" s="5"/>
      <c r="K4" s="5"/>
      <c r="L4" s="5"/>
      <c r="M4" s="5"/>
    </row>
    <row r="5" spans="1:13">
      <c r="A5" s="118"/>
      <c r="B5" s="121" t="s">
        <v>10</v>
      </c>
      <c r="C5" s="117"/>
      <c r="D5" s="118"/>
      <c r="E5" s="122">
        <f ca="1">SUM(INDIRECT("E3:E"&amp;ROW()-1))</f>
        <v>0</v>
      </c>
      <c r="F5" s="122">
        <f ca="1">SUM(INDIRECT("F3:F"&amp;ROW()-1))</f>
        <v>0</v>
      </c>
      <c r="G5" s="122">
        <f ca="1">$F5-$E5</f>
        <v>0</v>
      </c>
      <c r="H5" s="123"/>
      <c r="K5" s="5"/>
      <c r="L5" s="5"/>
      <c r="M5" s="5"/>
    </row>
    <row r="6" spans="1:13">
      <c r="K6" s="5"/>
      <c r="L6" s="5"/>
      <c r="M6" s="5"/>
    </row>
    <row r="7" spans="1:13">
      <c r="I7" s="5"/>
    </row>
    <row r="8" spans="1:13">
      <c r="I8" s="5"/>
    </row>
    <row r="9" spans="1:13">
      <c r="I9"/>
    </row>
    <row r="10" spans="1:13">
      <c r="I10"/>
    </row>
    <row r="11" spans="1:13">
      <c r="I11"/>
    </row>
    <row r="12" spans="1:13">
      <c r="I12"/>
    </row>
    <row r="13" spans="1:13">
      <c r="I13"/>
    </row>
    <row r="14" spans="1:13">
      <c r="I14"/>
    </row>
    <row r="15" spans="1:13">
      <c r="I15"/>
    </row>
    <row r="16" spans="1:13">
      <c r="I16"/>
    </row>
    <row r="17" spans="9:9">
      <c r="I17"/>
    </row>
    <row r="18" spans="9:9">
      <c r="I18"/>
    </row>
    <row r="19" spans="9:9">
      <c r="I19"/>
    </row>
    <row r="20" spans="9:9">
      <c r="I20"/>
    </row>
    <row r="21" spans="9:9">
      <c r="I21"/>
    </row>
    <row r="22" spans="9:9">
      <c r="I22"/>
    </row>
    <row r="23" spans="9:9">
      <c r="I23"/>
    </row>
    <row r="24" spans="9:9">
      <c r="I24"/>
    </row>
    <row r="25" spans="9:9">
      <c r="I25"/>
    </row>
    <row r="26" spans="9:9">
      <c r="I26"/>
    </row>
    <row r="27" spans="9:9">
      <c r="I27"/>
    </row>
    <row r="28" spans="9:9">
      <c r="I28"/>
    </row>
    <row r="29" spans="9:9">
      <c r="I29"/>
    </row>
    <row r="30" spans="9:9">
      <c r="I30"/>
    </row>
  </sheetData>
  <conditionalFormatting sqref="H4">
    <cfRule type="cellIs" dxfId="17" priority="3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&amp;L&amp;"-,Italique"Bilan.xls&amp;C&amp;"-,Gras"&amp;18LOTO  &amp; TOMBOLA&amp;R&amp;"-,Gras"&amp;20 2018</oddHeader>
  </headerFooter>
  <legacyDrawing r:id="rId2"/>
  <tableParts count="1">
    <tablePart r:id="rId3"/>
  </tablePart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tabColor theme="4"/>
  </sheetPr>
  <dimension ref="A1:J29"/>
  <sheetViews>
    <sheetView workbookViewId="0">
      <pane ySplit="2" topLeftCell="A3" activePane="bottomLeft" state="frozen"/>
      <selection pane="bottomLeft" activeCell="C10" sqref="C10"/>
    </sheetView>
  </sheetViews>
  <sheetFormatPr baseColWidth="10" defaultColWidth="11.5703125" defaultRowHeight="15"/>
  <cols>
    <col min="1" max="1" width="7.7109375" style="36" customWidth="1"/>
    <col min="2" max="2" width="12.7109375" style="36" customWidth="1"/>
    <col min="3" max="3" width="55.7109375" style="34" customWidth="1"/>
    <col min="4" max="8" width="11.7109375" style="34" customWidth="1"/>
    <col min="9" max="9" width="2.7109375" style="34" customWidth="1"/>
    <col min="10" max="53" width="11.42578125" customWidth="1"/>
  </cols>
  <sheetData>
    <row r="1" spans="1:10" ht="26.25">
      <c r="A1" s="154"/>
      <c r="B1" s="155" t="s">
        <v>37</v>
      </c>
      <c r="C1" s="155"/>
      <c r="D1" s="156"/>
      <c r="E1" s="156"/>
      <c r="F1" s="156"/>
      <c r="G1" s="156"/>
      <c r="H1" s="157">
        <f ca="1">NOW()</f>
        <v>43514.001095717591</v>
      </c>
    </row>
    <row r="2" spans="1:10" s="2" customFormat="1" ht="16.5" thickBot="1">
      <c r="A2" s="110" t="s">
        <v>47</v>
      </c>
      <c r="B2" s="111" t="s">
        <v>0</v>
      </c>
      <c r="C2" s="111" t="s">
        <v>1</v>
      </c>
      <c r="D2" s="111" t="s">
        <v>12</v>
      </c>
      <c r="E2" s="112" t="s">
        <v>3</v>
      </c>
      <c r="F2" s="112" t="s">
        <v>4</v>
      </c>
      <c r="G2" s="112" t="s">
        <v>2</v>
      </c>
      <c r="H2" s="113" t="s">
        <v>15</v>
      </c>
      <c r="I2" s="35"/>
      <c r="J2" s="7"/>
    </row>
    <row r="3" spans="1:10" s="2" customFormat="1" hidden="1">
      <c r="A3" s="108"/>
      <c r="B3" s="107"/>
      <c r="C3" s="87"/>
      <c r="D3" s="93"/>
      <c r="E3" s="92"/>
      <c r="F3" s="92"/>
      <c r="G3" s="92"/>
      <c r="H3" s="109"/>
      <c r="I3" s="35"/>
      <c r="J3" s="7"/>
    </row>
    <row r="4" spans="1:10" s="2" customFormat="1" hidden="1">
      <c r="A4" s="108"/>
      <c r="B4" s="107"/>
      <c r="C4" s="91"/>
      <c r="D4" s="94"/>
      <c r="E4" s="92"/>
      <c r="F4" s="92"/>
      <c r="G4" s="92">
        <f t="shared" ref="G4" si="0">$G3+$F4-$E4</f>
        <v>0</v>
      </c>
      <c r="H4" s="95"/>
      <c r="I4" s="34"/>
      <c r="J4" s="7"/>
    </row>
    <row r="5" spans="1:10">
      <c r="A5" s="118"/>
      <c r="B5" s="121" t="s">
        <v>10</v>
      </c>
      <c r="C5" s="117"/>
      <c r="D5" s="118"/>
      <c r="E5" s="122">
        <f ca="1">SUM(INDIRECT("E3:E"&amp;ROW()-1))</f>
        <v>0</v>
      </c>
      <c r="F5" s="122">
        <f ca="1">SUM(INDIRECT("F3:F"&amp;ROW()-1))</f>
        <v>0</v>
      </c>
      <c r="G5" s="122">
        <f ca="1">$F5-$E5</f>
        <v>0</v>
      </c>
      <c r="H5" s="123"/>
      <c r="J5" s="5"/>
    </row>
    <row r="6" spans="1:10">
      <c r="J6" s="5"/>
    </row>
    <row r="7" spans="1:10">
      <c r="I7"/>
    </row>
    <row r="8" spans="1:10">
      <c r="I8"/>
    </row>
    <row r="9" spans="1:10">
      <c r="I9"/>
    </row>
    <row r="10" spans="1:10">
      <c r="I10"/>
    </row>
    <row r="11" spans="1:10">
      <c r="I11"/>
    </row>
    <row r="12" spans="1:10">
      <c r="I12"/>
    </row>
    <row r="13" spans="1:10">
      <c r="I13"/>
    </row>
    <row r="14" spans="1:10">
      <c r="I14"/>
    </row>
    <row r="15" spans="1:10">
      <c r="I15"/>
    </row>
    <row r="16" spans="1:10">
      <c r="I16"/>
    </row>
    <row r="17" spans="9:9">
      <c r="I17"/>
    </row>
    <row r="18" spans="9:9">
      <c r="I18"/>
    </row>
    <row r="19" spans="9:9">
      <c r="I19"/>
    </row>
    <row r="20" spans="9:9">
      <c r="I20"/>
    </row>
    <row r="21" spans="9:9">
      <c r="I21"/>
    </row>
    <row r="22" spans="9:9">
      <c r="I22"/>
    </row>
    <row r="23" spans="9:9">
      <c r="I23"/>
    </row>
    <row r="24" spans="9:9">
      <c r="I24"/>
    </row>
    <row r="25" spans="9:9">
      <c r="I25"/>
    </row>
    <row r="26" spans="9:9">
      <c r="I26"/>
    </row>
    <row r="27" spans="9:9">
      <c r="I27"/>
    </row>
    <row r="28" spans="9:9">
      <c r="I28"/>
    </row>
    <row r="29" spans="9:9">
      <c r="I29"/>
    </row>
  </sheetData>
  <conditionalFormatting sqref="H4">
    <cfRule type="cellIs" dxfId="13" priority="3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&amp;L&amp;"-,Italique"Bilan.xls&amp;"-,Normal"
&amp;C&amp;"-,Gras"&amp;18Frais de Gestion&amp;R&amp;"-,Gras"&amp;22 2018</oddHeader>
  </headerFooter>
  <legacy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>
    <tabColor theme="3"/>
  </sheetPr>
  <dimension ref="A1:I31"/>
  <sheetViews>
    <sheetView showWhiteSpace="0" workbookViewId="0">
      <pane ySplit="2" topLeftCell="A3" activePane="bottomLeft" state="frozen"/>
      <selection pane="bottomLeft" activeCell="D10" sqref="D10"/>
    </sheetView>
  </sheetViews>
  <sheetFormatPr baseColWidth="10" defaultColWidth="11.5703125" defaultRowHeight="15"/>
  <cols>
    <col min="1" max="1" width="7.7109375" style="36" customWidth="1"/>
    <col min="2" max="2" width="12.7109375" style="36" customWidth="1"/>
    <col min="3" max="3" width="55.7109375" style="34" customWidth="1"/>
    <col min="4" max="8" width="11.7109375" style="34" customWidth="1"/>
    <col min="9" max="9" width="2.7109375" style="34" customWidth="1"/>
    <col min="10" max="53" width="11.42578125" customWidth="1"/>
  </cols>
  <sheetData>
    <row r="1" spans="1:9" ht="26.25">
      <c r="A1" s="158"/>
      <c r="B1" s="159" t="s">
        <v>36</v>
      </c>
      <c r="C1" s="159"/>
      <c r="D1" s="160"/>
      <c r="E1" s="160"/>
      <c r="F1" s="160"/>
      <c r="G1" s="160"/>
      <c r="H1" s="161">
        <f ca="1">NOW()</f>
        <v>43514.001095717591</v>
      </c>
    </row>
    <row r="2" spans="1:9" s="2" customFormat="1" ht="16.5" thickBot="1">
      <c r="A2" s="110" t="s">
        <v>47</v>
      </c>
      <c r="B2" s="111" t="s">
        <v>0</v>
      </c>
      <c r="C2" s="111" t="s">
        <v>1</v>
      </c>
      <c r="D2" s="111" t="s">
        <v>12</v>
      </c>
      <c r="E2" s="112" t="s">
        <v>3</v>
      </c>
      <c r="F2" s="112" t="s">
        <v>4</v>
      </c>
      <c r="G2" s="112" t="s">
        <v>2</v>
      </c>
      <c r="H2" s="113" t="s">
        <v>15</v>
      </c>
      <c r="I2" s="35"/>
    </row>
    <row r="3" spans="1:9" s="2" customFormat="1" hidden="1">
      <c r="A3" s="108"/>
      <c r="B3" s="107"/>
      <c r="C3" s="87"/>
      <c r="D3" s="93"/>
      <c r="E3" s="92"/>
      <c r="F3" s="92"/>
      <c r="G3" s="92"/>
      <c r="H3" s="109"/>
      <c r="I3" s="35"/>
    </row>
    <row r="4" spans="1:9" hidden="1">
      <c r="A4" s="108"/>
      <c r="B4" s="107"/>
      <c r="C4" s="91"/>
      <c r="D4" s="94"/>
      <c r="E4" s="92"/>
      <c r="F4" s="92"/>
      <c r="G4" s="92">
        <f t="shared" ref="G4" si="0">$G3+$F4-$E4</f>
        <v>0</v>
      </c>
      <c r="H4" s="95"/>
    </row>
    <row r="5" spans="1:9">
      <c r="A5" s="118"/>
      <c r="B5" s="121" t="s">
        <v>10</v>
      </c>
      <c r="C5" s="117"/>
      <c r="D5" s="118"/>
      <c r="E5" s="122">
        <f ca="1">SUM(INDIRECT("E3:E"&amp;ROW()-1))</f>
        <v>0</v>
      </c>
      <c r="F5" s="122">
        <f ca="1">SUM(INDIRECT("F3:F"&amp;ROW()-1))</f>
        <v>0</v>
      </c>
      <c r="G5" s="122">
        <f ca="1">$F5-$E5</f>
        <v>0</v>
      </c>
      <c r="H5" s="123"/>
    </row>
    <row r="9" spans="1:9">
      <c r="I9"/>
    </row>
    <row r="10" spans="1:9">
      <c r="I10"/>
    </row>
    <row r="11" spans="1:9">
      <c r="I11"/>
    </row>
    <row r="12" spans="1:9">
      <c r="I12"/>
    </row>
    <row r="13" spans="1:9">
      <c r="I13"/>
    </row>
    <row r="14" spans="1:9">
      <c r="I14"/>
    </row>
    <row r="15" spans="1:9">
      <c r="I15"/>
    </row>
    <row r="16" spans="1:9">
      <c r="I16"/>
    </row>
    <row r="17" spans="9:9">
      <c r="I17"/>
    </row>
    <row r="18" spans="9:9">
      <c r="I18"/>
    </row>
    <row r="19" spans="9:9">
      <c r="I19"/>
    </row>
    <row r="20" spans="9:9">
      <c r="I20"/>
    </row>
    <row r="21" spans="9:9">
      <c r="I21"/>
    </row>
    <row r="22" spans="9:9">
      <c r="I22"/>
    </row>
    <row r="23" spans="9:9">
      <c r="I23"/>
    </row>
    <row r="24" spans="9:9">
      <c r="I24"/>
    </row>
    <row r="25" spans="9:9">
      <c r="I25"/>
    </row>
    <row r="26" spans="9:9">
      <c r="I26"/>
    </row>
    <row r="27" spans="9:9">
      <c r="I27"/>
    </row>
    <row r="28" spans="9:9">
      <c r="I28"/>
    </row>
    <row r="29" spans="9:9">
      <c r="I29"/>
    </row>
    <row r="30" spans="9:9">
      <c r="I30"/>
    </row>
    <row r="31" spans="9:9">
      <c r="I31"/>
    </row>
  </sheetData>
  <conditionalFormatting sqref="H4">
    <cfRule type="cellIs" dxfId="9" priority="3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&amp;L&amp;"-,Italique"Bilan.xls&amp;C&amp;"-,Gras"&amp;18Licences &amp; Cartes Membres</oddHeader>
  </headerFooter>
  <ignoredErrors>
    <ignoredError sqref="B6:H11" twoDigitTextYear="1"/>
  </ignoredErrors>
  <legacyDrawing r:id="rId2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>
    <tabColor theme="9"/>
  </sheetPr>
  <dimension ref="A1:I32"/>
  <sheetViews>
    <sheetView workbookViewId="0">
      <pane ySplit="2" topLeftCell="A3" activePane="bottomLeft" state="frozen"/>
      <selection pane="bottomLeft" activeCell="C16" sqref="C16"/>
    </sheetView>
  </sheetViews>
  <sheetFormatPr baseColWidth="10" defaultColWidth="11.5703125" defaultRowHeight="15"/>
  <cols>
    <col min="1" max="1" width="7.7109375" style="36" customWidth="1"/>
    <col min="2" max="2" width="12.7109375" style="36" customWidth="1"/>
    <col min="3" max="3" width="55.7109375" style="34" customWidth="1"/>
    <col min="4" max="8" width="11.7109375" style="34" customWidth="1"/>
    <col min="9" max="9" width="2.7109375" style="34" customWidth="1"/>
    <col min="10" max="53" width="11.42578125" customWidth="1"/>
  </cols>
  <sheetData>
    <row r="1" spans="1:9" s="2" customFormat="1" ht="26.25">
      <c r="A1" s="162"/>
      <c r="B1" s="163" t="s">
        <v>35</v>
      </c>
      <c r="C1" s="163"/>
      <c r="D1" s="164"/>
      <c r="E1" s="164"/>
      <c r="F1" s="164"/>
      <c r="G1" s="164"/>
      <c r="H1" s="165">
        <f ca="1">NOW()</f>
        <v>43514.001095717591</v>
      </c>
      <c r="I1" s="34"/>
    </row>
    <row r="2" spans="1:9" ht="16.5" thickBot="1">
      <c r="A2" s="110" t="s">
        <v>47</v>
      </c>
      <c r="B2" s="111" t="s">
        <v>0</v>
      </c>
      <c r="C2" s="111" t="s">
        <v>1</v>
      </c>
      <c r="D2" s="111" t="s">
        <v>12</v>
      </c>
      <c r="E2" s="112" t="s">
        <v>3</v>
      </c>
      <c r="F2" s="112" t="s">
        <v>4</v>
      </c>
      <c r="G2" s="112" t="s">
        <v>2</v>
      </c>
      <c r="H2" s="113" t="s">
        <v>15</v>
      </c>
      <c r="I2" s="35"/>
    </row>
    <row r="3" spans="1:9" hidden="1">
      <c r="A3" s="108"/>
      <c r="B3" s="107"/>
      <c r="C3" s="87"/>
      <c r="D3" s="93"/>
      <c r="E3" s="92"/>
      <c r="F3" s="92"/>
      <c r="G3" s="92"/>
      <c r="H3" s="109"/>
      <c r="I3" s="35"/>
    </row>
    <row r="4" spans="1:9" hidden="1">
      <c r="A4" s="108"/>
      <c r="B4" s="107"/>
      <c r="C4" s="91"/>
      <c r="D4" s="94"/>
      <c r="E4" s="92"/>
      <c r="F4" s="92"/>
      <c r="G4" s="92">
        <f t="shared" ref="G4" si="0">$G3+$F4-$E4</f>
        <v>0</v>
      </c>
      <c r="H4" s="95"/>
    </row>
    <row r="5" spans="1:9">
      <c r="A5" s="118"/>
      <c r="B5" s="121" t="s">
        <v>10</v>
      </c>
      <c r="C5" s="117"/>
      <c r="D5" s="118"/>
      <c r="E5" s="122">
        <f t="shared" ref="E5" ca="1" si="1">SUM(INDIRECT("E3:E"&amp;ROW()-1))</f>
        <v>0</v>
      </c>
      <c r="F5" s="122">
        <f ca="1">SUM(INDIRECT("F3:F"&amp;ROW()-1))</f>
        <v>0</v>
      </c>
      <c r="G5" s="122">
        <f ca="1">$F5-$E5</f>
        <v>0</v>
      </c>
      <c r="H5" s="123"/>
    </row>
    <row r="10" spans="1:9">
      <c r="I10"/>
    </row>
    <row r="11" spans="1:9">
      <c r="I11"/>
    </row>
    <row r="12" spans="1:9">
      <c r="I12"/>
    </row>
    <row r="13" spans="1:9">
      <c r="I13"/>
    </row>
    <row r="14" spans="1:9">
      <c r="I14"/>
    </row>
    <row r="15" spans="1:9">
      <c r="I15"/>
    </row>
    <row r="16" spans="1:9">
      <c r="I16"/>
    </row>
    <row r="17" spans="9:9">
      <c r="I17"/>
    </row>
    <row r="18" spans="9:9">
      <c r="I18"/>
    </row>
    <row r="19" spans="9:9">
      <c r="I19"/>
    </row>
    <row r="20" spans="9:9">
      <c r="I20"/>
    </row>
    <row r="21" spans="9:9">
      <c r="I21"/>
    </row>
    <row r="22" spans="9:9">
      <c r="I22"/>
    </row>
    <row r="23" spans="9:9">
      <c r="I23"/>
    </row>
    <row r="24" spans="9:9">
      <c r="I24"/>
    </row>
    <row r="25" spans="9:9">
      <c r="I25"/>
    </row>
    <row r="26" spans="9:9">
      <c r="I26"/>
    </row>
    <row r="27" spans="9:9">
      <c r="I27"/>
    </row>
    <row r="28" spans="9:9">
      <c r="I28"/>
    </row>
    <row r="29" spans="9:9">
      <c r="I29"/>
    </row>
    <row r="30" spans="9:9">
      <c r="I30"/>
    </row>
    <row r="31" spans="9:9">
      <c r="I31"/>
    </row>
    <row r="32" spans="9:9">
      <c r="I32"/>
    </row>
  </sheetData>
  <conditionalFormatting sqref="H4">
    <cfRule type="cellIs" dxfId="5" priority="3" operator="equal">
      <formula>"X"</formula>
    </cfRule>
  </conditionalFormatting>
  <pageMargins left="0.7" right="0.7" top="0.75" bottom="0.75" header="0.3" footer="0.3"/>
  <pageSetup paperSize="9" orientation="portrait" horizontalDpi="4294967293" r:id="rId1"/>
  <headerFooter>
    <oddHeader>&amp;C&amp;"-,Gras"&amp;18SUBVENTIONS &amp; SPONSORS</oddHeader>
  </headerFooter>
  <legacyDrawing r:id="rId2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44">
    <tabColor theme="6"/>
  </sheetPr>
  <dimension ref="A1:H28"/>
  <sheetViews>
    <sheetView workbookViewId="0">
      <selection activeCell="F8" sqref="F8"/>
    </sheetView>
  </sheetViews>
  <sheetFormatPr baseColWidth="10" defaultColWidth="11.5703125" defaultRowHeight="15"/>
  <cols>
    <col min="1" max="1" width="45.28515625" style="1" customWidth="1"/>
    <col min="2" max="2" width="26" customWidth="1"/>
    <col min="3" max="3" width="27.85546875" customWidth="1"/>
    <col min="4" max="4" width="22.7109375" customWidth="1"/>
    <col min="9" max="16384" width="11.5703125" style="85"/>
  </cols>
  <sheetData>
    <row r="1" spans="1:8" ht="24.95" customHeight="1" thickBot="1">
      <c r="A1" s="10" t="s">
        <v>40</v>
      </c>
      <c r="B1" s="11"/>
      <c r="C1" s="12"/>
      <c r="D1" s="13"/>
    </row>
    <row r="2" spans="1:8" s="86" customFormat="1" ht="19.5" thickBot="1">
      <c r="A2" s="18" t="s">
        <v>5</v>
      </c>
      <c r="B2" s="19">
        <v>2017</v>
      </c>
      <c r="C2" s="19">
        <v>2018</v>
      </c>
      <c r="D2" s="20" t="s">
        <v>2</v>
      </c>
      <c r="E2" s="3"/>
      <c r="F2" s="3"/>
      <c r="G2" s="3"/>
      <c r="H2" s="3"/>
    </row>
    <row r="3" spans="1:8" ht="15.75">
      <c r="A3" s="21" t="s">
        <v>29</v>
      </c>
      <c r="B3" s="15"/>
      <c r="C3" s="32">
        <f ca="1">'LOTOS-TOMBOLAS-VIDE_GRENIERS'!$G5</f>
        <v>0</v>
      </c>
      <c r="D3" s="23">
        <f t="shared" ref="D3:D12" ca="1" si="0">+C3-B3</f>
        <v>0</v>
      </c>
      <c r="F3" s="85"/>
      <c r="G3" s="85"/>
      <c r="H3" s="85"/>
    </row>
    <row r="4" spans="1:8" ht="15.75">
      <c r="A4" s="21" t="s">
        <v>11</v>
      </c>
      <c r="B4" s="15"/>
      <c r="C4" s="32">
        <f ca="1">SUBVENTIONS!$G5</f>
        <v>0</v>
      </c>
      <c r="D4" s="23">
        <f t="shared" ca="1" si="0"/>
        <v>0</v>
      </c>
      <c r="F4" s="85"/>
      <c r="G4" s="85"/>
      <c r="H4" s="85"/>
    </row>
    <row r="5" spans="1:8" ht="15.75">
      <c r="A5" s="21" t="s">
        <v>25</v>
      </c>
      <c r="B5" s="15"/>
      <c r="C5" s="32">
        <f ca="1">'CONCOURS INTERNE'!$G7</f>
        <v>110</v>
      </c>
      <c r="D5" s="23">
        <f t="shared" ca="1" si="0"/>
        <v>110</v>
      </c>
      <c r="F5" s="85"/>
      <c r="G5" s="85"/>
      <c r="H5" s="85"/>
    </row>
    <row r="6" spans="1:8" ht="15.75">
      <c r="A6" s="21" t="s">
        <v>26</v>
      </c>
      <c r="B6" s="15"/>
      <c r="C6" s="32">
        <f>'CONCOURS INTERNE'!$G8</f>
        <v>0</v>
      </c>
      <c r="D6" s="23">
        <f t="shared" si="0"/>
        <v>0</v>
      </c>
      <c r="F6" s="85"/>
      <c r="G6" s="85"/>
      <c r="H6" s="85"/>
    </row>
    <row r="7" spans="1:8" ht="15.75">
      <c r="A7" s="21" t="s">
        <v>6</v>
      </c>
      <c r="B7" s="15"/>
      <c r="C7" s="32">
        <f ca="1">'FRAIS DE GESTION'!$G5</f>
        <v>0</v>
      </c>
      <c r="D7" s="23">
        <f t="shared" ca="1" si="0"/>
        <v>0</v>
      </c>
      <c r="F7" s="85"/>
      <c r="G7" s="85"/>
      <c r="H7" s="85"/>
    </row>
    <row r="8" spans="1:8" ht="15.75">
      <c r="A8" s="21" t="s">
        <v>7</v>
      </c>
      <c r="B8" s="15"/>
      <c r="C8" s="32">
        <f ca="1">'LICENCES &amp; CARTES'!$G5</f>
        <v>0</v>
      </c>
      <c r="D8" s="23">
        <f t="shared" ca="1" si="0"/>
        <v>0</v>
      </c>
      <c r="F8" s="85"/>
      <c r="G8" s="85"/>
      <c r="H8" s="85"/>
    </row>
    <row r="9" spans="1:8" ht="15.75">
      <c r="A9" s="21" t="s">
        <v>19</v>
      </c>
      <c r="B9" s="15"/>
      <c r="C9" s="32">
        <f ca="1">'DENREES &amp; BOISSONS'!$G5</f>
        <v>0</v>
      </c>
      <c r="D9" s="23">
        <f t="shared" ca="1" si="0"/>
        <v>0</v>
      </c>
      <c r="F9" s="85"/>
      <c r="G9" s="85"/>
      <c r="H9" s="85"/>
    </row>
    <row r="10" spans="1:8" ht="15.75">
      <c r="A10" s="21" t="s">
        <v>9</v>
      </c>
      <c r="B10" s="15"/>
      <c r="C10" s="32">
        <f ca="1">'ENTRETIENT &amp; TRAVAUX'!$G5</f>
        <v>0</v>
      </c>
      <c r="D10" s="23">
        <f t="shared" ca="1" si="0"/>
        <v>0</v>
      </c>
      <c r="F10" s="85"/>
      <c r="G10" s="85"/>
      <c r="H10" s="85"/>
    </row>
    <row r="11" spans="1:8" ht="15.75">
      <c r="A11" s="21" t="s">
        <v>18</v>
      </c>
      <c r="B11" s="15"/>
      <c r="C11" s="32">
        <f ca="1">VETEMENTS!$G5</f>
        <v>0</v>
      </c>
      <c r="D11" s="23">
        <f t="shared" ca="1" si="0"/>
        <v>0</v>
      </c>
      <c r="F11" s="85"/>
      <c r="G11" s="85"/>
      <c r="H11" s="85"/>
    </row>
    <row r="12" spans="1:8" ht="16.5" thickBot="1">
      <c r="A12" s="21" t="s">
        <v>20</v>
      </c>
      <c r="B12" s="24"/>
      <c r="C12" s="33">
        <f ca="1">ESPAGNE!$G5</f>
        <v>0</v>
      </c>
      <c r="D12" s="23">
        <f t="shared" ca="1" si="0"/>
        <v>0</v>
      </c>
      <c r="F12" s="85"/>
      <c r="G12" s="85"/>
      <c r="H12" s="85"/>
    </row>
    <row r="13" spans="1:8" ht="21.75" thickBot="1">
      <c r="A13" s="26" t="s">
        <v>8</v>
      </c>
      <c r="B13" s="27">
        <f>SUM(B3:B12)</f>
        <v>0</v>
      </c>
      <c r="C13" s="27">
        <f ca="1">SUM(C3:C11)</f>
        <v>110</v>
      </c>
      <c r="D13" s="27">
        <f ca="1">SUM(D3:D12)</f>
        <v>110</v>
      </c>
      <c r="F13" s="85"/>
      <c r="G13" s="85"/>
      <c r="H13" s="85"/>
    </row>
    <row r="14" spans="1:8" ht="15.75" customHeight="1">
      <c r="A14" s="4"/>
      <c r="B14" s="6"/>
      <c r="C14" s="6"/>
      <c r="D14" s="6"/>
      <c r="F14" s="85"/>
      <c r="G14" s="85"/>
      <c r="H14" s="85"/>
    </row>
    <row r="15" spans="1:8" ht="11.25" customHeight="1" thickBot="1">
      <c r="F15" s="85"/>
      <c r="G15" s="85"/>
      <c r="H15" s="85"/>
    </row>
    <row r="16" spans="1:8" ht="27" customHeight="1" thickBot="1">
      <c r="A16" s="10" t="s">
        <v>45</v>
      </c>
      <c r="B16" s="11"/>
      <c r="C16" s="12"/>
      <c r="D16" s="13"/>
      <c r="F16" s="85"/>
      <c r="G16" s="85"/>
      <c r="H16" s="85"/>
    </row>
    <row r="17" spans="1:8" ht="19.5" thickBot="1">
      <c r="A17" s="18" t="s">
        <v>5</v>
      </c>
      <c r="B17" s="19">
        <v>2018</v>
      </c>
      <c r="C17" s="19">
        <v>2019</v>
      </c>
      <c r="D17" s="20" t="s">
        <v>2</v>
      </c>
      <c r="F17" s="85"/>
      <c r="G17" s="85"/>
      <c r="H17" s="85"/>
    </row>
    <row r="18" spans="1:8" ht="15.75">
      <c r="A18" s="21" t="s">
        <v>29</v>
      </c>
      <c r="B18" s="15">
        <f t="shared" ref="B18:B27" ca="1" si="1">C3</f>
        <v>0</v>
      </c>
      <c r="C18" s="22"/>
      <c r="D18" s="23">
        <f ca="1">+C18-B18</f>
        <v>0</v>
      </c>
      <c r="F18" s="85"/>
      <c r="G18" s="85"/>
      <c r="H18" s="85"/>
    </row>
    <row r="19" spans="1:8" ht="15.75">
      <c r="A19" s="21" t="s">
        <v>11</v>
      </c>
      <c r="B19" s="15">
        <f t="shared" ca="1" si="1"/>
        <v>0</v>
      </c>
      <c r="C19" s="22"/>
      <c r="D19" s="23">
        <f ca="1">+C19-B19</f>
        <v>0</v>
      </c>
      <c r="F19" s="85"/>
      <c r="G19" s="85"/>
      <c r="H19" s="85"/>
    </row>
    <row r="20" spans="1:8" ht="15.75">
      <c r="A20" s="21" t="s">
        <v>25</v>
      </c>
      <c r="B20" s="28">
        <f t="shared" ca="1" si="1"/>
        <v>110</v>
      </c>
      <c r="C20" s="29"/>
      <c r="D20" s="23">
        <f t="shared" ref="D20:D27" ca="1" si="2">+C20-B20</f>
        <v>-110</v>
      </c>
      <c r="F20" s="85"/>
      <c r="G20" s="85"/>
      <c r="H20" s="85"/>
    </row>
    <row r="21" spans="1:8" ht="15.75">
      <c r="A21" s="21" t="s">
        <v>26</v>
      </c>
      <c r="B21" s="28">
        <f t="shared" si="1"/>
        <v>0</v>
      </c>
      <c r="C21" s="29"/>
      <c r="D21" s="23">
        <f t="shared" si="2"/>
        <v>0</v>
      </c>
      <c r="F21" s="85"/>
      <c r="G21" s="85"/>
      <c r="H21" s="85"/>
    </row>
    <row r="22" spans="1:8" ht="15.75">
      <c r="A22" s="21" t="s">
        <v>30</v>
      </c>
      <c r="B22" s="15">
        <f t="shared" ca="1" si="1"/>
        <v>0</v>
      </c>
      <c r="C22" s="22"/>
      <c r="D22" s="23">
        <f t="shared" ca="1" si="2"/>
        <v>0</v>
      </c>
      <c r="F22" s="85"/>
      <c r="G22" s="85"/>
      <c r="H22" s="85"/>
    </row>
    <row r="23" spans="1:8" ht="15.75">
      <c r="A23" s="21" t="s">
        <v>7</v>
      </c>
      <c r="B23" s="28">
        <f t="shared" ca="1" si="1"/>
        <v>0</v>
      </c>
      <c r="C23" s="22"/>
      <c r="D23" s="23">
        <f t="shared" ca="1" si="2"/>
        <v>0</v>
      </c>
      <c r="F23" s="85"/>
      <c r="G23" s="85"/>
      <c r="H23" s="85"/>
    </row>
    <row r="24" spans="1:8" ht="15.75">
      <c r="A24" s="21" t="s">
        <v>19</v>
      </c>
      <c r="B24" s="15">
        <f t="shared" ca="1" si="1"/>
        <v>0</v>
      </c>
      <c r="C24" s="30"/>
      <c r="D24" s="23">
        <f t="shared" ca="1" si="2"/>
        <v>0</v>
      </c>
      <c r="F24" s="85"/>
      <c r="G24" s="85"/>
      <c r="H24" s="85"/>
    </row>
    <row r="25" spans="1:8" ht="15.75">
      <c r="A25" s="21" t="s">
        <v>9</v>
      </c>
      <c r="B25" s="15">
        <f t="shared" ca="1" si="1"/>
        <v>0</v>
      </c>
      <c r="C25" s="31"/>
      <c r="D25" s="23">
        <f t="shared" ca="1" si="2"/>
        <v>0</v>
      </c>
      <c r="F25" s="85"/>
      <c r="G25" s="85"/>
      <c r="H25" s="85"/>
    </row>
    <row r="26" spans="1:8" ht="15.75">
      <c r="A26" s="21" t="s">
        <v>18</v>
      </c>
      <c r="B26" s="15">
        <f t="shared" ca="1" si="1"/>
        <v>0</v>
      </c>
      <c r="C26" s="22"/>
      <c r="D26" s="23">
        <f t="shared" ca="1" si="2"/>
        <v>0</v>
      </c>
    </row>
    <row r="27" spans="1:8" ht="16.5" thickBot="1">
      <c r="A27" s="21" t="s">
        <v>20</v>
      </c>
      <c r="B27" s="24">
        <f t="shared" ca="1" si="1"/>
        <v>0</v>
      </c>
      <c r="C27" s="25"/>
      <c r="D27" s="23">
        <f t="shared" ca="1" si="2"/>
        <v>0</v>
      </c>
    </row>
    <row r="28" spans="1:8" ht="21.75" thickBot="1">
      <c r="A28" s="26" t="s">
        <v>8</v>
      </c>
      <c r="B28" s="27">
        <f ca="1">SUM(B18:B27)</f>
        <v>110</v>
      </c>
      <c r="C28" s="27">
        <f>SUM(C18:C27)</f>
        <v>0</v>
      </c>
      <c r="D28" s="27">
        <f ca="1">SUM(D18:D27)</f>
        <v>-110</v>
      </c>
    </row>
  </sheetData>
  <pageMargins left="0.7" right="0.7" top="0.75" bottom="0.75" header="0.3" footer="0.3"/>
  <pageSetup paperSize="9" orientation="landscape" horizontalDpi="4294967293" r:id="rId1"/>
  <headerFooter>
    <oddHeader>&amp;C&amp;"-,Gras"&amp;16Prevision Budget 2019
&amp;R&amp;"-,Gras"&amp;14 &amp;U30/10/2017</oddHead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33">
    <tabColor theme="6"/>
  </sheetPr>
  <dimension ref="A1:L28"/>
  <sheetViews>
    <sheetView workbookViewId="0">
      <selection activeCell="I5" sqref="I5"/>
    </sheetView>
  </sheetViews>
  <sheetFormatPr baseColWidth="10" defaultColWidth="11.5703125" defaultRowHeight="15"/>
  <cols>
    <col min="1" max="1" width="25.7109375" style="36" customWidth="1"/>
    <col min="2" max="4" width="14.7109375" style="34" customWidth="1"/>
    <col min="5" max="5" width="14.7109375" style="70" customWidth="1"/>
    <col min="6" max="6" width="14.7109375" style="67" customWidth="1"/>
    <col min="7" max="7" width="2.7109375" style="88" customWidth="1"/>
    <col min="8" max="8" width="25.7109375" style="88" customWidth="1"/>
    <col min="9" max="9" width="14.7109375" style="88" customWidth="1"/>
    <col min="10" max="10" width="2.7109375" style="88" customWidth="1"/>
    <col min="11" max="12" width="11.5703125" style="88"/>
    <col min="13" max="16384" width="11.5703125" style="89"/>
  </cols>
  <sheetData>
    <row r="1" spans="1:12" ht="29.25" thickBot="1">
      <c r="A1" s="37" t="s">
        <v>41</v>
      </c>
      <c r="B1" s="38"/>
      <c r="C1" s="39"/>
      <c r="D1" s="39"/>
      <c r="E1" s="39"/>
      <c r="F1" s="40"/>
      <c r="H1" s="65" t="s">
        <v>16</v>
      </c>
      <c r="I1" s="66"/>
    </row>
    <row r="2" spans="1:12" s="90" customFormat="1" ht="21.75" thickBot="1">
      <c r="A2" s="41" t="s">
        <v>5</v>
      </c>
      <c r="B2" s="42" t="s">
        <v>3</v>
      </c>
      <c r="C2" s="42" t="s">
        <v>4</v>
      </c>
      <c r="D2" s="43" t="s">
        <v>2</v>
      </c>
      <c r="E2" s="43" t="s">
        <v>23</v>
      </c>
      <c r="F2" s="44" t="s">
        <v>24</v>
      </c>
      <c r="G2" s="45"/>
      <c r="H2" s="68" t="s">
        <v>21</v>
      </c>
      <c r="I2" s="69">
        <f ca="1">'DENREES &amp; BOISSONS'!$G5</f>
        <v>0</v>
      </c>
      <c r="J2" s="45"/>
      <c r="K2" s="45"/>
      <c r="L2" s="45"/>
    </row>
    <row r="3" spans="1:12" ht="20.25" customHeight="1">
      <c r="A3" s="46" t="s">
        <v>14</v>
      </c>
      <c r="B3" s="14">
        <f ca="1">'LOTOS-TOMBOLAS-VIDE_GRENIERS'!$E5</f>
        <v>0</v>
      </c>
      <c r="C3" s="47">
        <f ca="1">'LOTOS-TOMBOLAS-VIDE_GRENIERS'!$F5</f>
        <v>0</v>
      </c>
      <c r="D3" s="48">
        <f ca="1">+C3-B3</f>
        <v>0</v>
      </c>
      <c r="E3" s="49">
        <f ca="1">'LOTOS-TOMBOLAS-VIDE_GRENIERS'!G$5</f>
        <v>0</v>
      </c>
      <c r="F3" s="50">
        <f ca="1">+D3-E3</f>
        <v>0</v>
      </c>
      <c r="H3" s="68" t="s">
        <v>18</v>
      </c>
      <c r="I3" s="69">
        <f ca="1">VETEMENTS!$G5</f>
        <v>0</v>
      </c>
    </row>
    <row r="4" spans="1:12" ht="21.75" thickBot="1">
      <c r="A4" s="51" t="s">
        <v>11</v>
      </c>
      <c r="B4" s="16">
        <f>SUBVENTIONS!$C5</f>
        <v>0</v>
      </c>
      <c r="C4" s="48">
        <f ca="1">SUBVENTIONS!$F5</f>
        <v>0</v>
      </c>
      <c r="D4" s="48">
        <f ca="1">+C4-B4</f>
        <v>0</v>
      </c>
      <c r="E4" s="52">
        <f ca="1">SUBVENTIONS!$G$5</f>
        <v>0</v>
      </c>
      <c r="F4" s="53">
        <f ca="1">+D4-E4</f>
        <v>0</v>
      </c>
      <c r="H4" s="71" t="s">
        <v>22</v>
      </c>
      <c r="I4" s="72">
        <f ca="1">'LOTOS-TOMBOLAS-VIDE_GRENIERS'!$G5</f>
        <v>0</v>
      </c>
      <c r="J4" s="89"/>
      <c r="K4" s="89"/>
      <c r="L4" s="89"/>
    </row>
    <row r="5" spans="1:12" ht="21.75" thickBot="1">
      <c r="A5" s="54" t="s">
        <v>25</v>
      </c>
      <c r="B5" s="16">
        <f ca="1">'CONCOURS INTERNE'!$E$7</f>
        <v>300</v>
      </c>
      <c r="C5" s="48">
        <f ca="1">'CONCOURS INTERNE'!$F7</f>
        <v>410</v>
      </c>
      <c r="D5" s="48">
        <f t="shared" ref="D5:D12" ca="1" si="0">+C5-B5</f>
        <v>110</v>
      </c>
      <c r="E5" s="52">
        <f ca="1">'CONCOURS INTERNE'!G$7</f>
        <v>110</v>
      </c>
      <c r="F5" s="53">
        <f t="shared" ref="F5:F11" ca="1" si="1">+D5-E5</f>
        <v>0</v>
      </c>
      <c r="H5" s="59" t="s">
        <v>10</v>
      </c>
      <c r="I5" s="60">
        <f ca="1">SUM(I2:I4)</f>
        <v>0</v>
      </c>
      <c r="J5" s="89"/>
      <c r="K5" s="89"/>
      <c r="L5" s="89"/>
    </row>
    <row r="6" spans="1:12" ht="16.5" thickBot="1">
      <c r="A6" s="54" t="s">
        <v>26</v>
      </c>
      <c r="B6" s="16">
        <f ca="1">'CONCOURS INTERNE'!$E$7</f>
        <v>300</v>
      </c>
      <c r="C6" s="48">
        <f ca="1">'CONCOURS INTERNE'!$F7</f>
        <v>410</v>
      </c>
      <c r="D6" s="48">
        <f t="shared" ca="1" si="0"/>
        <v>110</v>
      </c>
      <c r="E6" s="52">
        <f ca="1">'CONCOURS EXTERNE'!$G$5</f>
        <v>0</v>
      </c>
      <c r="F6" s="53">
        <f t="shared" ca="1" si="1"/>
        <v>110</v>
      </c>
      <c r="H6" s="36"/>
      <c r="I6" s="34"/>
      <c r="J6" s="89"/>
      <c r="K6" s="89"/>
      <c r="L6" s="89"/>
    </row>
    <row r="7" spans="1:12" ht="24" thickBot="1">
      <c r="A7" s="51" t="s">
        <v>6</v>
      </c>
      <c r="B7" s="16">
        <f ca="1">'FRAIS DE GESTION'!$E5</f>
        <v>0</v>
      </c>
      <c r="C7" s="48">
        <f ca="1">'FRAIS DE GESTION'!$F5</f>
        <v>0</v>
      </c>
      <c r="D7" s="48">
        <f t="shared" ca="1" si="0"/>
        <v>0</v>
      </c>
      <c r="E7" s="52">
        <f ca="1">'FRAIS DE GESTION'!G$5</f>
        <v>0</v>
      </c>
      <c r="F7" s="53">
        <f t="shared" ca="1" si="1"/>
        <v>0</v>
      </c>
      <c r="H7" s="37" t="s">
        <v>27</v>
      </c>
      <c r="I7" s="73"/>
      <c r="J7" s="89"/>
      <c r="K7" s="89"/>
      <c r="L7" s="89"/>
    </row>
    <row r="8" spans="1:12" ht="19.5" thickBot="1">
      <c r="A8" s="51" t="s">
        <v>7</v>
      </c>
      <c r="B8" s="16">
        <f ca="1">'LICENCES &amp; CARTES'!$E5</f>
        <v>0</v>
      </c>
      <c r="C8" s="48">
        <f ca="1">'LICENCES &amp; CARTES'!$F5</f>
        <v>0</v>
      </c>
      <c r="D8" s="48">
        <f ca="1">+C8-B8</f>
        <v>0</v>
      </c>
      <c r="E8" s="52">
        <f ca="1">'LICENCES &amp; CARTES'!G$5</f>
        <v>0</v>
      </c>
      <c r="F8" s="53">
        <f t="shared" ca="1" si="1"/>
        <v>0</v>
      </c>
      <c r="H8" s="74" t="s">
        <v>28</v>
      </c>
      <c r="I8" s="75">
        <v>0</v>
      </c>
      <c r="J8" s="89"/>
      <c r="K8" s="89"/>
      <c r="L8" s="89"/>
    </row>
    <row r="9" spans="1:12" ht="19.5" thickBot="1">
      <c r="A9" s="51" t="s">
        <v>19</v>
      </c>
      <c r="B9" s="16">
        <f ca="1">'DENREES &amp; BOISSONS'!$E5</f>
        <v>0</v>
      </c>
      <c r="C9" s="48">
        <f ca="1">'DENREES &amp; BOISSONS'!E5</f>
        <v>0</v>
      </c>
      <c r="D9" s="48">
        <f t="shared" ca="1" si="0"/>
        <v>0</v>
      </c>
      <c r="E9" s="52">
        <f ca="1">'DENREES &amp; BOISSONS'!$G5</f>
        <v>0</v>
      </c>
      <c r="F9" s="53">
        <f t="shared" ca="1" si="1"/>
        <v>0</v>
      </c>
      <c r="H9" s="76" t="s">
        <v>13</v>
      </c>
      <c r="I9" s="77">
        <v>0</v>
      </c>
      <c r="J9" s="89"/>
      <c r="K9" s="89"/>
      <c r="L9" s="89"/>
    </row>
    <row r="10" spans="1:12" ht="21.75" thickBot="1">
      <c r="A10" s="51" t="s">
        <v>9</v>
      </c>
      <c r="B10" s="16">
        <f ca="1">'ENTRETIENT &amp; TRAVAUX'!$E5</f>
        <v>0</v>
      </c>
      <c r="C10" s="48">
        <f ca="1">'ENTRETIENT &amp; TRAVAUX'!$F5</f>
        <v>0</v>
      </c>
      <c r="D10" s="48">
        <f t="shared" ca="1" si="0"/>
        <v>0</v>
      </c>
      <c r="E10" s="52">
        <f ca="1">'ENTRETIENT &amp; TRAVAUX'!G$5</f>
        <v>0</v>
      </c>
      <c r="F10" s="53">
        <f t="shared" ca="1" si="1"/>
        <v>0</v>
      </c>
      <c r="H10" s="59" t="s">
        <v>10</v>
      </c>
      <c r="I10" s="60">
        <f>SUM(I7:I9)</f>
        <v>0</v>
      </c>
      <c r="J10" s="89"/>
      <c r="K10" s="89"/>
      <c r="L10" s="89"/>
    </row>
    <row r="11" spans="1:12" ht="16.5" thickBot="1">
      <c r="A11" s="51" t="s">
        <v>18</v>
      </c>
      <c r="B11" s="16">
        <f ca="1">VETEMENTS!$E5</f>
        <v>0</v>
      </c>
      <c r="C11" s="48">
        <f ca="1">VETEMENTS!$F5</f>
        <v>0</v>
      </c>
      <c r="D11" s="48">
        <f t="shared" ca="1" si="0"/>
        <v>0</v>
      </c>
      <c r="E11" s="52">
        <f ca="1">VETEMENTS!G$5</f>
        <v>0</v>
      </c>
      <c r="F11" s="53">
        <f t="shared" ca="1" si="1"/>
        <v>0</v>
      </c>
      <c r="H11" s="34"/>
      <c r="I11" s="34"/>
      <c r="J11" s="89"/>
      <c r="K11" s="89"/>
      <c r="L11" s="89"/>
    </row>
    <row r="12" spans="1:12" ht="24" thickBot="1">
      <c r="A12" s="55" t="s">
        <v>20</v>
      </c>
      <c r="B12" s="17">
        <f ca="1">ESPAGNE!$E5</f>
        <v>0</v>
      </c>
      <c r="C12" s="56">
        <f ca="1">ESPAGNE!$F5</f>
        <v>0</v>
      </c>
      <c r="D12" s="48">
        <f t="shared" ca="1" si="0"/>
        <v>0</v>
      </c>
      <c r="E12" s="57">
        <f ca="1">ESPAGNE!G$5</f>
        <v>0</v>
      </c>
      <c r="F12" s="58">
        <f ca="1">+D12-E12</f>
        <v>0</v>
      </c>
      <c r="H12" s="78" t="s">
        <v>42</v>
      </c>
      <c r="I12" s="79"/>
      <c r="J12" s="89"/>
      <c r="K12" s="89"/>
      <c r="L12" s="89"/>
    </row>
    <row r="13" spans="1:12" ht="21.75" customHeight="1" thickBot="1">
      <c r="A13" s="59" t="s">
        <v>8</v>
      </c>
      <c r="B13" s="60">
        <f ca="1">SUM(B3:B12)</f>
        <v>600</v>
      </c>
      <c r="C13" s="60">
        <f ca="1">SUM(C3:C12)</f>
        <v>820</v>
      </c>
      <c r="D13" s="59">
        <f ca="1">C13-B13</f>
        <v>220</v>
      </c>
      <c r="E13" s="60">
        <f ca="1">SUM(E3:E12)</f>
        <v>110</v>
      </c>
      <c r="F13" s="60">
        <f ca="1">E13-D13</f>
        <v>-110</v>
      </c>
      <c r="H13" s="74" t="s">
        <v>31</v>
      </c>
      <c r="I13" s="80">
        <v>0</v>
      </c>
      <c r="J13" s="89"/>
      <c r="K13" s="89"/>
      <c r="L13" s="89"/>
    </row>
    <row r="14" spans="1:12" ht="15.75" customHeight="1" thickBot="1">
      <c r="A14" s="61"/>
      <c r="B14" s="62"/>
      <c r="C14" s="62"/>
      <c r="D14" s="62"/>
      <c r="E14" s="63"/>
      <c r="F14" s="64"/>
      <c r="H14" s="76" t="s">
        <v>32</v>
      </c>
      <c r="I14" s="81">
        <v>0</v>
      </c>
      <c r="J14" s="89"/>
      <c r="K14" s="89"/>
      <c r="L14" s="89"/>
    </row>
    <row r="15" spans="1:12" ht="25.5" customHeight="1" thickBot="1">
      <c r="E15" s="67"/>
      <c r="F15" s="34"/>
      <c r="H15" s="59" t="s">
        <v>10</v>
      </c>
      <c r="I15" s="60">
        <f>+I13+I14</f>
        <v>0</v>
      </c>
      <c r="J15" s="89"/>
      <c r="K15" s="89"/>
      <c r="L15" s="89"/>
    </row>
    <row r="16" spans="1:12">
      <c r="J16" s="89"/>
      <c r="K16" s="89"/>
      <c r="L16" s="89"/>
    </row>
    <row r="17" spans="4:12">
      <c r="D17" s="70"/>
      <c r="E17" s="67"/>
      <c r="F17" s="34"/>
      <c r="J17" s="89"/>
      <c r="K17" s="89"/>
      <c r="L17" s="89"/>
    </row>
    <row r="18" spans="4:12">
      <c r="J18" s="89"/>
      <c r="K18" s="89"/>
      <c r="L18" s="89"/>
    </row>
    <row r="19" spans="4:12">
      <c r="J19" s="89"/>
      <c r="K19" s="89"/>
      <c r="L19" s="89"/>
    </row>
    <row r="20" spans="4:12">
      <c r="J20" s="89"/>
      <c r="K20" s="89"/>
      <c r="L20" s="89"/>
    </row>
    <row r="21" spans="4:12">
      <c r="J21" s="89"/>
      <c r="K21" s="89"/>
      <c r="L21" s="89"/>
    </row>
    <row r="22" spans="4:12">
      <c r="J22" s="89"/>
      <c r="K22" s="89"/>
      <c r="L22" s="89"/>
    </row>
    <row r="23" spans="4:12">
      <c r="J23" s="89"/>
      <c r="K23" s="89"/>
      <c r="L23" s="89"/>
    </row>
    <row r="24" spans="4:12">
      <c r="J24" s="89"/>
      <c r="K24" s="89"/>
      <c r="L24" s="89"/>
    </row>
    <row r="25" spans="4:12">
      <c r="J25" s="89"/>
      <c r="K25" s="89"/>
      <c r="L25" s="89"/>
    </row>
    <row r="28" spans="4:12">
      <c r="D28" s="82"/>
      <c r="E28" s="83"/>
      <c r="F28" s="84"/>
    </row>
  </sheetData>
  <pageMargins left="0.7" right="0.7" top="0.75" bottom="0.75" header="0.3" footer="0.3"/>
  <pageSetup paperSize="9" orientation="landscape" horizontalDpi="4294967293" r:id="rId1"/>
  <headerFooter>
    <oddHeader>&amp;C&amp;"-,Gras"&amp;16BILAN 2018
&amp;R&amp;"-,Gras"&amp;20 &amp;U30/10/2017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12</vt:i4>
      </vt:variant>
    </vt:vector>
  </HeadingPairs>
  <TitlesOfParts>
    <vt:vector size="12" baseType="lpstr">
      <vt:lpstr>CONCOURS INTERNE</vt:lpstr>
      <vt:lpstr>CONCOURS EXTERNE</vt:lpstr>
      <vt:lpstr>DENREES &amp; BOISSONS</vt:lpstr>
      <vt:lpstr>ENTRETIENT &amp; TRAVAUX</vt:lpstr>
      <vt:lpstr>VETEMENTS</vt:lpstr>
      <vt:lpstr>ESPAGNE</vt:lpstr>
      <vt:lpstr>LOTOS-TOMBOLAS-VIDE_GRENIERS</vt:lpstr>
      <vt:lpstr>FRAIS DE GESTION</vt:lpstr>
      <vt:lpstr>LICENCES &amp; CARTES</vt:lpstr>
      <vt:lpstr>SUBVENTIONS</vt:lpstr>
      <vt:lpstr>Prévision-Budget-2018</vt:lpstr>
      <vt:lpstr>Bilian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Atlonia</cp:lastModifiedBy>
  <cp:lastPrinted>2018-06-05T09:41:06Z</cp:lastPrinted>
  <dcterms:created xsi:type="dcterms:W3CDTF">2016-11-08T10:58:34Z</dcterms:created>
  <dcterms:modified xsi:type="dcterms:W3CDTF">2019-02-17T23:08:54Z</dcterms:modified>
</cp:coreProperties>
</file>