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3256" windowHeight="13176"/>
  </bookViews>
  <sheets>
    <sheet name="COMMANDE" sheetId="2" r:id="rId1"/>
    <sheet name="RECEPTION" sheetId="1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3" i="2" l="1"/>
  <c r="J2" i="2"/>
  <c r="J3" i="2"/>
  <c r="J4" i="2"/>
  <c r="I3" i="2"/>
  <c r="L3" i="2" s="1"/>
  <c r="I4" i="2"/>
  <c r="L4" i="2" s="1"/>
  <c r="O2" i="1"/>
  <c r="O3" i="1"/>
  <c r="K2" i="2" s="1"/>
  <c r="I2" i="2" l="1"/>
  <c r="L2" i="2" s="1"/>
  <c r="K4" i="2"/>
</calcChain>
</file>

<file path=xl/sharedStrings.xml><?xml version="1.0" encoding="utf-8"?>
<sst xmlns="http://schemas.openxmlformats.org/spreadsheetml/2006/main" count="32" uniqueCount="25">
  <si>
    <t>N°BR</t>
  </si>
  <si>
    <t>DAT BR</t>
  </si>
  <si>
    <t>SERVICE</t>
  </si>
  <si>
    <t>BDC</t>
  </si>
  <si>
    <t>DATE BDC</t>
  </si>
  <si>
    <t>NUMERO RDA</t>
  </si>
  <si>
    <t>BL</t>
  </si>
  <si>
    <t>FOURNISSEUR</t>
  </si>
  <si>
    <t>ITEM</t>
  </si>
  <si>
    <t>DESIGNATION</t>
  </si>
  <si>
    <t>REF</t>
  </si>
  <si>
    <t>PRIX U</t>
  </si>
  <si>
    <t>TOTAL</t>
  </si>
  <si>
    <t>DATE</t>
  </si>
  <si>
    <t>DATE DE LIVRAISON ESTIMEE</t>
  </si>
  <si>
    <t>N° Demande</t>
  </si>
  <si>
    <t>SERV</t>
  </si>
  <si>
    <t>QT demande</t>
  </si>
  <si>
    <t>Quantite LIVREE</t>
  </si>
  <si>
    <t>Date de livraison</t>
  </si>
  <si>
    <t>situation de la demande</t>
  </si>
  <si>
    <t>LAMPE</t>
  </si>
  <si>
    <t>TRANSFORMATEUR</t>
  </si>
  <si>
    <t>STARTER</t>
  </si>
  <si>
    <t>Combinaison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</si>
</sst>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 customBuiltin="1"/>
  </cellStyles>
  <dxfs count="9">
    <dxf>
      <numFmt numFmtId="0" formatCode="General"/>
    </dxf>
    <dxf>
      <numFmt numFmtId="19" formatCode="dd/mm/yyyy"/>
    </dxf>
    <dxf>
      <alignment horizontal="general" vertical="top" textRotation="0" wrapText="1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L4" totalsRowShown="0" headerRowDxfId="8">
  <autoFilter ref="A1:L4"/>
  <tableColumns count="12">
    <tableColumn id="1" name="NUMERO RDA" dataDxfId="7"/>
    <tableColumn id="2" name="DATE"/>
    <tableColumn id="3" name="DATE DE LIVRAISON ESTIMEE"/>
    <tableColumn id="4" name="N° Demande"/>
    <tableColumn id="5" name="SERV"/>
    <tableColumn id="6" name="ITEM" dataDxfId="6"/>
    <tableColumn id="7" name="DESIGNATION"/>
    <tableColumn id="8" name="QT demande"/>
    <tableColumn id="9" name="Quantite LIVREE" dataDxfId="5">
      <calculatedColumnFormula>OFFSET(Tableau1[[#Headers],[Quantite LIVREE]],MATCH(Tableau2[[#This Row],[NUMERO RDA]]&amp;"-"&amp;Tableau2[[#This Row],[ITEM]],Tableau1[Combinaison],0),0)</calculatedColumnFormula>
    </tableColumn>
    <tableColumn id="10" name="Date de livraison" dataDxfId="4">
      <calculatedColumnFormula>OFFSET(Tableau1[[#Headers],[DAT BR]],MATCH(Tableau2[[#This Row],[NUMERO RDA]]&amp;"-"&amp;Tableau2[[#This Row],[ITEM]],Tableau1[Combinaison],0),0)</calculatedColumnFormula>
    </tableColumn>
    <tableColumn id="11" name="N°BR" dataDxfId="3">
      <calculatedColumnFormula>OFFSET(Tableau1[[#Headers],[N°BR]],MATCH(Tableau2[[#This Row],[NUMERO RDA]]&amp;"-"&amp;Tableau2[[#This Row],[ITEM]],Tableau1[Combinaison],0),0)</calculatedColumnFormula>
    </tableColumn>
    <tableColumn id="12" name="situation de la demande">
      <calculatedColumnFormula>IF(AND(H2="",I2=""),"",IF(I2="","NON LIVRÉ",IF(H2&lt;=I2,"LIVRÉ","LIVRAISON PARTIELLE")))</calculatedColumnFormula>
    </tableColumn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id="1" name="Tableau1" displayName="Tableau1" ref="A1:O3" totalsRowShown="0" headerRowDxfId="2">
  <autoFilter ref="A1:O3"/>
  <tableColumns count="15">
    <tableColumn id="1" name="N°BR"/>
    <tableColumn id="2" name="DAT BR" dataDxfId="1"/>
    <tableColumn id="3" name="SERVICE"/>
    <tableColumn id="4" name="BDC"/>
    <tableColumn id="5" name="DATE BDC"/>
    <tableColumn id="6" name="NUMERO RDA"/>
    <tableColumn id="7" name="BL"/>
    <tableColumn id="8" name="FOURNISSEUR"/>
    <tableColumn id="9" name="ITEM"/>
    <tableColumn id="10" name="DESIGNATION"/>
    <tableColumn id="11" name="REF"/>
    <tableColumn id="12" name="Quantite LIVREE"/>
    <tableColumn id="13" name="PRIX U"/>
    <tableColumn id="14" name="TOTAL"/>
    <tableColumn id="15" name="Combinaison" dataDxfId="0">
      <calculatedColumnFormula>Tableau1[[#This Row],[NUMERO RDA]]&amp;"-"&amp;Tableau1[[#This Row],[ITEM]]</calculatedColumnFormula>
    </tableColumn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showGridLines="0" tabSelected="1" workbookViewId="0">
      <selection activeCell="L4" sqref="L4"/>
    </sheetView>
  </sheetViews>
  <sheetFormatPr baseColWidth="10" defaultRowHeight="13.8" x14ac:dyDescent="0.25"/>
  <cols>
    <col min="1" max="1" width="9.3984375" bestFit="1" customWidth="1"/>
    <col min="2" max="2" width="5.8984375" bestFit="1" customWidth="1"/>
    <col min="3" max="3" width="19.5" bestFit="1" customWidth="1"/>
    <col min="4" max="4" width="11.8984375" bestFit="1" customWidth="1"/>
    <col min="5" max="5" width="5.8984375" bestFit="1" customWidth="1"/>
    <col min="6" max="6" width="5.5" bestFit="1" customWidth="1"/>
    <col min="7" max="7" width="18.59765625" bestFit="1" customWidth="1"/>
    <col min="8" max="8" width="12.19921875" bestFit="1" customWidth="1"/>
    <col min="9" max="9" width="8.5" bestFit="1" customWidth="1"/>
    <col min="10" max="11" width="9.8984375" bestFit="1" customWidth="1"/>
    <col min="12" max="12" width="13.19921875" bestFit="1" customWidth="1"/>
  </cols>
  <sheetData>
    <row r="1" spans="1:12" ht="27.6" x14ac:dyDescent="0.25">
      <c r="A1" s="2" t="s">
        <v>5</v>
      </c>
      <c r="B1" s="2" t="s">
        <v>13</v>
      </c>
      <c r="C1" s="2" t="s">
        <v>14</v>
      </c>
      <c r="D1" s="2" t="s">
        <v>15</v>
      </c>
      <c r="E1" s="2" t="s">
        <v>16</v>
      </c>
      <c r="F1" s="2" t="s">
        <v>8</v>
      </c>
      <c r="G1" s="2" t="s">
        <v>9</v>
      </c>
      <c r="H1" s="2" t="s">
        <v>17</v>
      </c>
      <c r="I1" s="2" t="s">
        <v>18</v>
      </c>
      <c r="J1" s="2" t="s">
        <v>19</v>
      </c>
      <c r="K1" s="2" t="s">
        <v>0</v>
      </c>
      <c r="L1" s="2" t="s">
        <v>20</v>
      </c>
    </row>
    <row r="2" spans="1:12" x14ac:dyDescent="0.25">
      <c r="A2" s="4">
        <v>111</v>
      </c>
      <c r="F2" s="4">
        <v>1</v>
      </c>
      <c r="G2" t="s">
        <v>21</v>
      </c>
      <c r="H2">
        <v>10</v>
      </c>
      <c r="I2" t="e">
        <f ca="1">OFFSET(Tableau1[[#Headers],[Quantite LIVREE]],MATCH(Tableau2[[#This Row],[NUMERO RDA]]&amp;"-"&amp;Tableau2[[#This Row],[ITEM]],Tableau1[Combinaison],0),0)</f>
        <v>#N/A</v>
      </c>
      <c r="J2" s="1" t="e">
        <f ca="1">OFFSET(Tableau1[[#Headers],[DAT BR]],MATCH(Tableau2[[#This Row],[NUMERO RDA]]&amp;"-"&amp;Tableau2[[#This Row],[ITEM]],Tableau1[Combinaison],0),0)</f>
        <v>#N/A</v>
      </c>
      <c r="K2" s="3" t="e">
        <f ca="1">OFFSET(Tableau1[[#Headers],[N°BR]],MATCH(Tableau2[[#This Row],[NUMERO RDA]]&amp;"-"&amp;Tableau2[[#This Row],[ITEM]],Tableau1[Combinaison],0),0)</f>
        <v>#N/A</v>
      </c>
      <c r="L2" t="e">
        <f t="shared" ref="L2:L3" ca="1" si="0">IF(AND(H2="",I2=""),"",IF(I2="","NON LIVRÉ",IF(H2&lt;=I2,"LIVRÉ","LIVRAISON PARTIELLE")))</f>
        <v>#N/A</v>
      </c>
    </row>
    <row r="3" spans="1:12" x14ac:dyDescent="0.25">
      <c r="A3" s="4">
        <v>111</v>
      </c>
      <c r="F3" s="4">
        <v>2</v>
      </c>
      <c r="G3" t="s">
        <v>22</v>
      </c>
      <c r="H3">
        <v>6</v>
      </c>
      <c r="I3">
        <f ca="1">OFFSET(Tableau1[[#Headers],[Quantite LIVREE]],MATCH(Tableau2[[#This Row],[NUMERO RDA]]&amp;"-"&amp;Tableau2[[#This Row],[ITEM]],Tableau1[Combinaison],0),0)</f>
        <v>6</v>
      </c>
      <c r="J3" s="1">
        <f ca="1">OFFSET(Tableau1[[#Headers],[DAT BR]],MATCH(Tableau2[[#This Row],[NUMERO RDA]]&amp;"-"&amp;Tableau2[[#This Row],[ITEM]],Tableau1[Combinaison],0),0)</f>
        <v>43691</v>
      </c>
      <c r="K3" s="3">
        <f ca="1">OFFSET(Tableau1[[#Headers],[N°BR]],MATCH(Tableau2[[#This Row],[NUMERO RDA]]&amp;"-"&amp;Tableau2[[#This Row],[ITEM]],Tableau1[Combinaison],0),0)</f>
        <v>354</v>
      </c>
      <c r="L3" t="str">
        <f t="shared" ca="1" si="0"/>
        <v>LIVRÉ</v>
      </c>
    </row>
    <row r="4" spans="1:12" x14ac:dyDescent="0.25">
      <c r="A4" s="4">
        <v>111</v>
      </c>
      <c r="F4" s="4">
        <v>3</v>
      </c>
      <c r="G4" t="s">
        <v>23</v>
      </c>
      <c r="H4">
        <v>15</v>
      </c>
      <c r="I4">
        <f ca="1">OFFSET(Tableau1[[#Headers],[Quantite LIVREE]],MATCH(Tableau2[[#This Row],[NUMERO RDA]]&amp;"-"&amp;Tableau2[[#This Row],[ITEM]],Tableau1[Combinaison],0),0)</f>
        <v>10</v>
      </c>
      <c r="J4" s="1">
        <f ca="1">OFFSET(Tableau1[[#Headers],[DAT BR]],MATCH(Tableau2[[#This Row],[NUMERO RDA]]&amp;"-"&amp;Tableau2[[#This Row],[ITEM]],Tableau1[Combinaison],0),0)</f>
        <v>43691</v>
      </c>
      <c r="K4" s="3">
        <f ca="1">OFFSET(Tableau1[[#Headers],[N°BR]],MATCH(Tableau2[[#This Row],[NUMERO RDA]]&amp;"-"&amp;Tableau2[[#This Row],[ITEM]],Tableau1[Combinaison],0),0)</f>
        <v>354</v>
      </c>
      <c r="L4" t="str">
        <f ca="1">IF(AND(H4="",I4=""),"",IF(I4="","NON LIVRÉ",IF(H4&lt;=I4,"LIVRÉ","LIVRAISON PARTIELLE")))</f>
        <v>LIVRAISON PARTIELLE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showGridLines="0" workbookViewId="0">
      <selection activeCell="I11" sqref="I11"/>
    </sheetView>
  </sheetViews>
  <sheetFormatPr baseColWidth="10" defaultRowHeight="13.8" x14ac:dyDescent="0.25"/>
  <cols>
    <col min="1" max="1" width="5.69921875" bestFit="1" customWidth="1"/>
    <col min="2" max="2" width="9.8984375" bestFit="1" customWidth="1"/>
    <col min="3" max="3" width="9" bestFit="1" customWidth="1"/>
    <col min="4" max="4" width="5" bestFit="1" customWidth="1"/>
    <col min="5" max="5" width="10.5" bestFit="1" customWidth="1"/>
    <col min="6" max="6" width="9.59765625" customWidth="1"/>
    <col min="7" max="7" width="3.3984375" bestFit="1" customWidth="1"/>
    <col min="8" max="8" width="14.59765625" bestFit="1" customWidth="1"/>
    <col min="9" max="9" width="5.5" bestFit="1" customWidth="1"/>
    <col min="10" max="10" width="18.59765625" bestFit="1" customWidth="1"/>
    <col min="11" max="11" width="4.59765625" bestFit="1" customWidth="1"/>
    <col min="12" max="12" width="9.5" customWidth="1"/>
    <col min="13" max="14" width="7.09765625" bestFit="1" customWidth="1"/>
    <col min="15" max="15" width="12.59765625" customWidth="1"/>
  </cols>
  <sheetData>
    <row r="1" spans="1:15" ht="27.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18</v>
      </c>
      <c r="M1" s="2" t="s">
        <v>11</v>
      </c>
      <c r="N1" s="2" t="s">
        <v>12</v>
      </c>
      <c r="O1" s="2" t="s">
        <v>24</v>
      </c>
    </row>
    <row r="2" spans="1:15" x14ac:dyDescent="0.25">
      <c r="A2">
        <v>354</v>
      </c>
      <c r="B2" s="1">
        <v>43691</v>
      </c>
      <c r="F2">
        <v>111</v>
      </c>
      <c r="I2">
        <v>2</v>
      </c>
      <c r="J2" t="s">
        <v>22</v>
      </c>
      <c r="L2">
        <v>6</v>
      </c>
      <c r="O2" t="str">
        <f>Tableau1[[#This Row],[NUMERO RDA]]&amp;"-"&amp;Tableau1[[#This Row],[ITEM]]</f>
        <v>111-2</v>
      </c>
    </row>
    <row r="3" spans="1:15" x14ac:dyDescent="0.25">
      <c r="A3">
        <v>354</v>
      </c>
      <c r="B3" s="1">
        <v>43691</v>
      </c>
      <c r="F3">
        <v>111</v>
      </c>
      <c r="I3">
        <v>3</v>
      </c>
      <c r="J3" t="s">
        <v>21</v>
      </c>
      <c r="L3">
        <v>10</v>
      </c>
      <c r="O3" t="str">
        <f>Tableau1[[#This Row],[NUMERO RDA]]&amp;"-"&amp;Tableau1[[#This Row],[ITEM]]</f>
        <v>111-3</v>
      </c>
    </row>
  </sheetData>
  <pageMargins left="0.7" right="0.7" top="0.75" bottom="0.75" header="0.3" footer="0.3"/>
  <pageSetup paperSize="9" orientation="portrait" horizontalDpi="4294967294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RECEPTION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 Central</dc:creator>
  <cp:lastModifiedBy>Magasin Central</cp:lastModifiedBy>
  <dcterms:created xsi:type="dcterms:W3CDTF">2019-08-16T06:44:53Z</dcterms:created>
  <dcterms:modified xsi:type="dcterms:W3CDTF">2019-08-17T08:40:05Z</dcterms:modified>
</cp:coreProperties>
</file>