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 codeName="{00000000-0000-0000-0000-000000000000}"/>
  <workbookPr showInkAnnotation="0" codeName="ThisWorkbook" autoCompressPictures="0"/>
  <bookViews>
    <workbookView xWindow="0" yWindow="0" windowWidth="32400" windowHeight="17100" tabRatio="500" activeTab="1"/>
  </bookViews>
  <sheets>
    <sheet name="repartition" sheetId="1" r:id="rId1"/>
    <sheet name="liste" sheetId="2" r:id="rId2"/>
  </sheets>
  <definedNames>
    <definedName name="_xlnm._FilterDatabase" localSheetId="1" hidden="1">liste!$A$1:$F$28</definedName>
    <definedName name="_xlnm.Criteria" localSheetId="0">repartition!$Q$7:$S$8</definedName>
    <definedName name="_xlnm.Extract" localSheetId="0">repartition!$A$15:$A$36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8" i="1" l="1"/>
  <c r="Q8" i="1"/>
  <c r="S8" i="1"/>
  <c r="E16" i="1" a="1"/>
  <c r="E16" i="1"/>
  <c r="F16" i="1"/>
  <c r="E17" i="1" a="1"/>
  <c r="E17" i="1"/>
  <c r="F17" i="1"/>
  <c r="I17" i="1" a="1"/>
  <c r="I17" i="1"/>
  <c r="J17" i="1"/>
  <c r="I16" i="1" a="1"/>
  <c r="I16" i="1"/>
  <c r="J16" i="1"/>
  <c r="B17" i="1"/>
  <c r="B16" i="1"/>
</calcChain>
</file>

<file path=xl/sharedStrings.xml><?xml version="1.0" encoding="utf-8"?>
<sst xmlns="http://schemas.openxmlformats.org/spreadsheetml/2006/main" count="62" uniqueCount="22">
  <si>
    <t>choix de l'action</t>
  </si>
  <si>
    <t>culture</t>
  </si>
  <si>
    <t>pulvérisation</t>
  </si>
  <si>
    <t>surface</t>
  </si>
  <si>
    <t>produits</t>
  </si>
  <si>
    <t>quantité</t>
  </si>
  <si>
    <t>prix à l'unté</t>
  </si>
  <si>
    <t>prix</t>
  </si>
  <si>
    <t>prix à l'unité</t>
  </si>
  <si>
    <t>prix total</t>
  </si>
  <si>
    <t>absalon</t>
  </si>
  <si>
    <t>adadgio sg</t>
  </si>
  <si>
    <t>date</t>
  </si>
  <si>
    <t>type</t>
  </si>
  <si>
    <t>colza</t>
  </si>
  <si>
    <t>fongicide</t>
  </si>
  <si>
    <t>desherbant</t>
  </si>
  <si>
    <t>blé</t>
  </si>
  <si>
    <t>engrais</t>
  </si>
  <si>
    <t>26/11/2017</t>
  </si>
  <si>
    <t>date fin</t>
  </si>
  <si>
    <t>date 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</si>
</sst>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"/>
  </numFmts>
  <fonts count="10" x14ac:knownFonts="1">
    <font>
      <sz val="12"/>
      <color theme="1"/>
      <name val="Calibri"/>
      <family val="2"/>
      <charset val="134"/>
      <scheme val="minor"/>
    </font>
    <font>
      <b/>
      <sz val="10"/>
      <name val="Verdana"/>
      <family val="2"/>
    </font>
    <font>
      <sz val="12"/>
      <name val="Verdana"/>
      <family val="2"/>
    </font>
    <font>
      <b/>
      <sz val="20"/>
      <color theme="0"/>
      <name val="Times New Roman"/>
      <family val="1"/>
    </font>
    <font>
      <sz val="10"/>
      <color indexed="206"/>
      <name val="Verdana"/>
      <family val="2"/>
    </font>
    <font>
      <sz val="10"/>
      <color theme="1"/>
      <name val="Verdana"/>
      <family val="2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b/>
      <sz val="20"/>
      <name val="Times New Roman"/>
      <family val="1"/>
    </font>
    <font>
      <sz val="12"/>
      <color rgb="FF000000"/>
      <name val="Lucida Grande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9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3" fillId="2" borderId="4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4" fillId="3" borderId="0" xfId="0" applyFont="1" applyFill="1" applyAlignment="1">
      <alignment horizontal="center"/>
    </xf>
    <xf numFmtId="0" fontId="8" fillId="2" borderId="5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4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2" fontId="0" fillId="0" borderId="0" xfId="0" applyNumberFormat="1" applyBorder="1" applyProtection="1">
      <protection locked="0"/>
    </xf>
    <xf numFmtId="2" fontId="8" fillId="2" borderId="7" xfId="0" applyNumberFormat="1" applyFont="1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2</xdr:row>
          <xdr:rowOff>139700</xdr:rowOff>
        </xdr:from>
        <xdr:to>
          <xdr:col>7</xdr:col>
          <xdr:colOff>749300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Filtrer 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25400</xdr:colOff>
          <xdr:row>2</xdr:row>
          <xdr:rowOff>63500</xdr:rowOff>
        </xdr:from>
        <xdr:to>
          <xdr:col>11</xdr:col>
          <xdr:colOff>520700</xdr:colOff>
          <xdr:row>5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lancer l'userform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3:S17"/>
  <sheetViews>
    <sheetView workbookViewId="0"/>
  </sheetViews>
  <sheetFormatPr baseColWidth="10" defaultColWidth="11" defaultRowHeight="15" x14ac:dyDescent="0"/>
  <cols>
    <col min="1" max="1" width="15.83203125" customWidth="1"/>
    <col min="2" max="2" width="16.33203125" customWidth="1"/>
    <col min="3" max="3" width="20.33203125" customWidth="1"/>
    <col min="4" max="4" width="19.6640625" customWidth="1"/>
    <col min="7" max="7" width="16.5" customWidth="1"/>
    <col min="8" max="8" width="17.33203125" customWidth="1"/>
  </cols>
  <sheetData>
    <row r="3" spans="1:19">
      <c r="M3" t="s">
        <v>2</v>
      </c>
      <c r="O3" t="s">
        <v>17</v>
      </c>
    </row>
    <row r="4" spans="1:19" ht="16" thickBot="1">
      <c r="M4" t="s">
        <v>18</v>
      </c>
      <c r="O4" t="s">
        <v>14</v>
      </c>
    </row>
    <row r="5" spans="1:19" ht="16" thickBot="1">
      <c r="A5" t="s">
        <v>21</v>
      </c>
      <c r="B5" t="s">
        <v>20</v>
      </c>
      <c r="C5" s="1" t="s">
        <v>0</v>
      </c>
    </row>
    <row r="6" spans="1:19">
      <c r="A6" s="26">
        <v>42736</v>
      </c>
      <c r="B6" s="26">
        <v>43100</v>
      </c>
      <c r="C6" s="2" t="s">
        <v>2</v>
      </c>
    </row>
    <row r="7" spans="1:19">
      <c r="Q7" t="s">
        <v>12</v>
      </c>
      <c r="R7" t="s">
        <v>12</v>
      </c>
      <c r="S7" t="s">
        <v>0</v>
      </c>
    </row>
    <row r="8" spans="1:19">
      <c r="Q8" t="str">
        <f>"&gt;="&amp;A6</f>
        <v>&gt;=42736</v>
      </c>
      <c r="R8" t="str">
        <f>"&lt;="&amp;B6</f>
        <v>&lt;=43100</v>
      </c>
      <c r="S8" t="str">
        <f>C6</f>
        <v>pulvérisation</v>
      </c>
    </row>
    <row r="12" spans="1:19" ht="16" thickBot="1"/>
    <row r="13" spans="1:19" ht="17" thickBot="1">
      <c r="E13" s="3" t="s">
        <v>1</v>
      </c>
      <c r="F13" s="3" t="s">
        <v>3</v>
      </c>
      <c r="I13" s="3" t="s">
        <v>1</v>
      </c>
      <c r="J13" s="3" t="s">
        <v>3</v>
      </c>
    </row>
    <row r="14" spans="1:19" ht="16" thickBot="1">
      <c r="E14" s="4" t="s">
        <v>14</v>
      </c>
      <c r="F14" s="5">
        <v>20</v>
      </c>
      <c r="I14" s="4" t="s">
        <v>17</v>
      </c>
      <c r="J14" s="5">
        <v>30</v>
      </c>
    </row>
    <row r="15" spans="1:19" ht="25" thickTop="1" thickBot="1">
      <c r="A15" s="6" t="s">
        <v>4</v>
      </c>
      <c r="B15" s="6" t="s">
        <v>5</v>
      </c>
      <c r="C15" s="6" t="s">
        <v>6</v>
      </c>
      <c r="D15" s="6" t="s">
        <v>7</v>
      </c>
      <c r="E15" s="3" t="s">
        <v>4</v>
      </c>
      <c r="F15" s="3" t="s">
        <v>5</v>
      </c>
      <c r="G15" s="3" t="s">
        <v>8</v>
      </c>
      <c r="H15" s="3" t="s">
        <v>9</v>
      </c>
      <c r="I15" s="3" t="s">
        <v>4</v>
      </c>
      <c r="J15" s="3" t="s">
        <v>5</v>
      </c>
      <c r="K15" s="3" t="s">
        <v>8</v>
      </c>
      <c r="L15" s="3" t="s">
        <v>9</v>
      </c>
    </row>
    <row r="16" spans="1:19" ht="16" thickTop="1">
      <c r="A16" s="14" t="s">
        <v>10</v>
      </c>
      <c r="B16">
        <f>SUMIF(liste!$E$2:$E$6,A16,liste!$F$2:$F$6)</f>
        <v>40</v>
      </c>
      <c r="E16" s="10" t="str">
        <f t="array" ref="E16">IFERROR(IF(MATCH($C$6&amp;E$14&amp;$A16,liste!$B$2:$B$6&amp;liste!$C$2:$C$6&amp;liste!$E$2:$E$6,0)&gt;=1,$A16,""),"")</f>
        <v>absalon</v>
      </c>
      <c r="F16">
        <f>SUMIFS(liste!$F$2:$F$6,liste!$B$2:$B$6,repartition!$C$6,liste!$C$2:$C$6,repartition!$E$14,liste!$E$2:$E$6,repartition!E16)</f>
        <v>20</v>
      </c>
      <c r="I16" s="10" t="str">
        <f t="array" ref="I16">IFERROR(IF(MATCH($C$6&amp;I$14&amp;$A16,liste!$B$2:$B$6&amp;liste!$C$2:$C$6&amp;liste!$E$2:$E$6,0)&gt;=1,$A16,""),"")</f>
        <v>absalon</v>
      </c>
      <c r="J16">
        <f>SUMIFS(liste!$F$2:$F$6,liste!$B$2:$B$6,repartition!$C$6,liste!$C$2:$C$6,repartition!$I$14,liste!$E$2:$E$6,repartition!I16)</f>
        <v>20</v>
      </c>
    </row>
    <row r="17" spans="1:10">
      <c r="A17" s="14" t="s">
        <v>11</v>
      </c>
      <c r="B17">
        <f>SUMIF(liste!$E$2:$E$6,A17,liste!$F$2:$F$6)</f>
        <v>600</v>
      </c>
      <c r="E17" s="10" t="str">
        <f t="array" ref="E17">IFERROR(IF(MATCH($C$6&amp;E$14&amp;$A17,liste!$B$2:$B$6&amp;liste!$C$2:$C$6&amp;liste!$E$2:$E$6,0)&gt;=1,$A17,""),"")</f>
        <v>adadgio sg</v>
      </c>
      <c r="F17">
        <f>SUMIFS(liste!$F$2:$F$6,liste!$B$2:$B$6,repartition!$C$6,liste!$C$2:$C$6,repartition!$E$14,liste!$E$2:$E$6,repartition!E17)</f>
        <v>400</v>
      </c>
      <c r="I17" s="10" t="str">
        <f t="array" ref="I17">IFERROR(IF(MATCH($C$6&amp;I$14&amp;$A17,liste!$B$2:$B$6&amp;liste!$C$2:$C$6&amp;liste!$E$2:$E$6,0)&gt;=1,$A17,""),"")</f>
        <v>adadgio sg</v>
      </c>
      <c r="J17">
        <f>SUMIFS(liste!$F$2:$F$6,liste!$B$2:$B$6,repartition!$C$6,liste!$C$2:$C$6,repartition!$I$14,liste!$E$2:$E$6,repartition!I17)</f>
        <v>200</v>
      </c>
    </row>
  </sheetData>
  <dataValidations count="1">
    <dataValidation type="list" allowBlank="1" showInputMessage="1" showErrorMessage="1" sqref="C6">
      <formula1>$M$3:$M$4</formula1>
    </dataValidation>
  </dataValidation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iltre">
                <anchor moveWithCells="1" sizeWithCells="1">
                  <from>
                    <xdr:col>4</xdr:col>
                    <xdr:colOff>342900</xdr:colOff>
                    <xdr:row>2</xdr:row>
                    <xdr:rowOff>139700</xdr:rowOff>
                  </from>
                  <to>
                    <xdr:col>7</xdr:col>
                    <xdr:colOff>749300</xdr:colOff>
                    <xdr:row>6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F10"/>
  <sheetViews>
    <sheetView tabSelected="1" workbookViewId="0">
      <selection activeCell="F7" sqref="F7"/>
    </sheetView>
  </sheetViews>
  <sheetFormatPr baseColWidth="10" defaultColWidth="11" defaultRowHeight="15" x14ac:dyDescent="0"/>
  <cols>
    <col min="1" max="1" width="12.83203125" customWidth="1"/>
    <col min="2" max="2" width="25.6640625" bestFit="1" customWidth="1"/>
    <col min="3" max="3" width="11.6640625" bestFit="1" customWidth="1"/>
    <col min="4" max="4" width="14.5" customWidth="1"/>
    <col min="5" max="5" width="20.1640625" customWidth="1"/>
    <col min="6" max="6" width="16.33203125" style="24" customWidth="1"/>
  </cols>
  <sheetData>
    <row r="1" spans="1:6" ht="24" thickTop="1">
      <c r="A1" s="11" t="s">
        <v>12</v>
      </c>
      <c r="B1" s="12" t="s">
        <v>0</v>
      </c>
      <c r="C1" s="12" t="s">
        <v>1</v>
      </c>
      <c r="D1" s="12" t="s">
        <v>13</v>
      </c>
      <c r="E1" s="12" t="s">
        <v>4</v>
      </c>
      <c r="F1" s="23" t="s">
        <v>5</v>
      </c>
    </row>
    <row r="2" spans="1:6">
      <c r="A2" s="13">
        <v>43088</v>
      </c>
      <c r="B2" s="14" t="s">
        <v>2</v>
      </c>
      <c r="C2" s="14" t="s">
        <v>14</v>
      </c>
      <c r="D2" s="14" t="s">
        <v>15</v>
      </c>
      <c r="E2" s="14" t="s">
        <v>10</v>
      </c>
      <c r="F2" s="15">
        <v>20</v>
      </c>
    </row>
    <row r="3" spans="1:6">
      <c r="A3" s="13">
        <v>43088</v>
      </c>
      <c r="B3" s="14" t="s">
        <v>2</v>
      </c>
      <c r="C3" s="14" t="s">
        <v>14</v>
      </c>
      <c r="D3" s="14" t="s">
        <v>16</v>
      </c>
      <c r="E3" s="14" t="s">
        <v>11</v>
      </c>
      <c r="F3" s="15">
        <v>200</v>
      </c>
    </row>
    <row r="4" spans="1:6">
      <c r="A4" s="13">
        <v>43088</v>
      </c>
      <c r="B4" s="14" t="s">
        <v>2</v>
      </c>
      <c r="C4" s="14" t="s">
        <v>14</v>
      </c>
      <c r="D4" s="14" t="s">
        <v>16</v>
      </c>
      <c r="E4" s="14" t="s">
        <v>11</v>
      </c>
      <c r="F4" s="15">
        <v>200</v>
      </c>
    </row>
    <row r="5" spans="1:6">
      <c r="A5" s="16">
        <v>43088</v>
      </c>
      <c r="B5" s="17" t="s">
        <v>2</v>
      </c>
      <c r="C5" s="17" t="s">
        <v>17</v>
      </c>
      <c r="D5" s="17" t="s">
        <v>16</v>
      </c>
      <c r="E5" s="17" t="s">
        <v>11</v>
      </c>
      <c r="F5" s="18">
        <v>200</v>
      </c>
    </row>
    <row r="6" spans="1:6">
      <c r="A6" s="19">
        <v>43088</v>
      </c>
      <c r="B6" s="14" t="s">
        <v>2</v>
      </c>
      <c r="C6" s="14" t="s">
        <v>17</v>
      </c>
      <c r="D6" s="14" t="s">
        <v>15</v>
      </c>
      <c r="E6" s="14" t="s">
        <v>10</v>
      </c>
      <c r="F6" s="15">
        <v>20</v>
      </c>
    </row>
    <row r="7" spans="1:6">
      <c r="A7" s="20" t="s">
        <v>19</v>
      </c>
      <c r="B7" s="21" t="s">
        <v>2</v>
      </c>
      <c r="C7" s="21" t="s">
        <v>14</v>
      </c>
      <c r="D7" s="21" t="s">
        <v>16</v>
      </c>
      <c r="E7" s="21" t="s">
        <v>10</v>
      </c>
      <c r="F7" s="25">
        <v>20</v>
      </c>
    </row>
    <row r="8" spans="1:6">
      <c r="A8" s="20"/>
      <c r="B8" s="21"/>
      <c r="C8" s="21"/>
      <c r="D8" s="21"/>
      <c r="E8" s="21"/>
      <c r="F8" s="25"/>
    </row>
    <row r="9" spans="1:6">
      <c r="A9" s="20"/>
      <c r="B9" s="21"/>
      <c r="C9" s="21"/>
      <c r="D9" s="21"/>
      <c r="E9" s="21"/>
      <c r="F9" s="22"/>
    </row>
    <row r="10" spans="1:6">
      <c r="A10" s="8"/>
      <c r="B10" s="7"/>
      <c r="C10" s="7"/>
      <c r="D10" s="7"/>
      <c r="E10" s="7"/>
      <c r="F10" s="9"/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3">
                <anchor moveWithCells="1" sizeWithCells="1">
                  <from>
                    <xdr:col>8</xdr:col>
                    <xdr:colOff>25400</xdr:colOff>
                    <xdr:row>2</xdr:row>
                    <xdr:rowOff>63500</xdr:rowOff>
                  </from>
                  <to>
                    <xdr:col>11</xdr:col>
                    <xdr:colOff>520700</xdr:colOff>
                    <xdr:row>5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repartition</vt:lpstr>
      <vt:lpstr>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daurelle gilles</cp:lastModifiedBy>
  <dcterms:created xsi:type="dcterms:W3CDTF">2017-12-21T06:32:16Z</dcterms:created>
  <dcterms:modified xsi:type="dcterms:W3CDTF">2017-12-27T17:46:08Z</dcterms:modified>
</cp:coreProperties>
</file>