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eck\Downloads\immo Heymans\"/>
    </mc:Choice>
  </mc:AlternateContent>
  <bookViews>
    <workbookView xWindow="0" yWindow="0" windowWidth="20490" windowHeight="6795"/>
  </bookViews>
  <sheets>
    <sheet name="Tableau recu" sheetId="1" r:id="rId1"/>
  </sheets>
  <definedNames>
    <definedName name="_xlnm._FilterDatabase" localSheetId="0" hidden="1">'Tableau recu'!$H$1:$H$144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3" i="1" l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52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10" i="1"/>
  <c r="H10" i="1"/>
  <c r="H3" i="1"/>
  <c r="H4" i="1"/>
  <c r="H5" i="1"/>
  <c r="H6" i="1"/>
  <c r="H7" i="1"/>
  <c r="H8" i="1"/>
  <c r="H9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2" i="1" l="1"/>
  <c r="P33" i="1" l="1"/>
  <c r="M33" i="1"/>
  <c r="L33" i="1"/>
  <c r="P32" i="1"/>
  <c r="N32" i="1"/>
  <c r="J32" i="1"/>
  <c r="M32" i="1"/>
  <c r="P31" i="1"/>
  <c r="O31" i="1"/>
  <c r="N31" i="1"/>
  <c r="M31" i="1"/>
  <c r="K31" i="1"/>
  <c r="J31" i="1"/>
  <c r="I31" i="1"/>
  <c r="L31" i="1"/>
  <c r="K32" i="1" l="1"/>
  <c r="O32" i="1"/>
  <c r="J33" i="1"/>
  <c r="N33" i="1"/>
  <c r="L32" i="1"/>
  <c r="K33" i="1"/>
  <c r="O33" i="1"/>
  <c r="I32" i="1"/>
</calcChain>
</file>

<file path=xl/sharedStrings.xml><?xml version="1.0" encoding="utf-8"?>
<sst xmlns="http://schemas.openxmlformats.org/spreadsheetml/2006/main" count="383" uniqueCount="133">
  <si>
    <t>Date</t>
  </si>
  <si>
    <t>Réf,/Extrait</t>
  </si>
  <si>
    <t>Désignation</t>
  </si>
  <si>
    <t>Type</t>
  </si>
  <si>
    <t>Débit</t>
  </si>
  <si>
    <t>Crédit</t>
  </si>
  <si>
    <t>Cumul</t>
  </si>
  <si>
    <t>-</t>
  </si>
  <si>
    <t>Solde reporté</t>
  </si>
  <si>
    <t>Solde</t>
  </si>
  <si>
    <t>Mouvement</t>
  </si>
  <si>
    <t>133-0025</t>
  </si>
  <si>
    <t>Chèques ALE</t>
  </si>
  <si>
    <t>Facture</t>
  </si>
  <si>
    <t>081/1031/35091 - NOUVELLE ADRESSE LIVRAISON:</t>
  </si>
  <si>
    <t>14-1T-0024</t>
  </si>
  <si>
    <t>100 Chèques ALE</t>
  </si>
  <si>
    <t>14-2T-0011</t>
  </si>
  <si>
    <t>15-4T-0007</t>
  </si>
  <si>
    <t>100 chèques ALE</t>
  </si>
  <si>
    <t>Totaux :</t>
  </si>
  <si>
    <t>Solde débiteur au 29/04/2017 : </t>
  </si>
  <si>
    <t>15-4T-0003</t>
  </si>
  <si>
    <t>16-2T-0020</t>
  </si>
  <si>
    <t>040716110BE57YC00476306127 E00000</t>
  </si>
  <si>
    <t>Solde au 29/04/2017 : </t>
  </si>
  <si>
    <t>080713110BE57YC00476306127 E00000</t>
  </si>
  <si>
    <t>133-0003</t>
  </si>
  <si>
    <t>050813110BE57YC00476306127 E00000</t>
  </si>
  <si>
    <t>133-0017</t>
  </si>
  <si>
    <t>040913110BE57YC00476306127 E00000</t>
  </si>
  <si>
    <t>133-0021</t>
  </si>
  <si>
    <t>071013110BE57YC00476306127 E00000</t>
  </si>
  <si>
    <t>041113110BE57YC00476306127 E00000</t>
  </si>
  <si>
    <t>134-0007</t>
  </si>
  <si>
    <t>041213110BE57YC00476306127 E00000</t>
  </si>
  <si>
    <t>134-0012</t>
  </si>
  <si>
    <t>060114110BE57YC00476306127 E00000</t>
  </si>
  <si>
    <t>14-1T-0005</t>
  </si>
  <si>
    <t>030214110BE57YC00476306127 E00000</t>
  </si>
  <si>
    <t>14-1T-0012</t>
  </si>
  <si>
    <t>110314110BE57YC00476306127 E00000</t>
  </si>
  <si>
    <t>14-1T-0017</t>
  </si>
  <si>
    <t>14-2T-0017</t>
  </si>
  <si>
    <t>2013-2014</t>
  </si>
  <si>
    <t>070414110BE57YC00476306127 E00000</t>
  </si>
  <si>
    <t>280414110BE57YC00476306127 E00000</t>
  </si>
  <si>
    <t>14-2T-0007</t>
  </si>
  <si>
    <t>030614110BE57YC00476306127 E00000</t>
  </si>
  <si>
    <t>14-2T-0015</t>
  </si>
  <si>
    <t>070714110BE57YC00476306127 E00000</t>
  </si>
  <si>
    <t>14-3T-0005</t>
  </si>
  <si>
    <t>040814110BE57YC00476306127 E00000</t>
  </si>
  <si>
    <t>14-3T-0007</t>
  </si>
  <si>
    <t>080914110BE57YC00476306127 E00000</t>
  </si>
  <si>
    <t>14-3T-0013</t>
  </si>
  <si>
    <t>061014110BE57YC00476306127 E00000</t>
  </si>
  <si>
    <t>14-4T-0002</t>
  </si>
  <si>
    <t>031114110BE57YC00476306127 E00000</t>
  </si>
  <si>
    <t>14-4T-0008</t>
  </si>
  <si>
    <t>081214110BE57YC00476306127 E00000</t>
  </si>
  <si>
    <t>14-4T-0012</t>
  </si>
  <si>
    <t>050115110BE57YC00476306127 E00000</t>
  </si>
  <si>
    <t>15-1T-0002</t>
  </si>
  <si>
    <t>030215110BE57YC00476306127 E00000</t>
  </si>
  <si>
    <t>15-1T-0013</t>
  </si>
  <si>
    <t>090315110BE57YC00476306127 E00000</t>
  </si>
  <si>
    <t>15-1T-0022</t>
  </si>
  <si>
    <t>070415110BE57YC00476306127 E00000</t>
  </si>
  <si>
    <t>15-2T-0003</t>
  </si>
  <si>
    <t>15-2T-0007</t>
  </si>
  <si>
    <t>Ean 541448920700296166</t>
  </si>
  <si>
    <t>040515110BE57YC00476306127 E00000</t>
  </si>
  <si>
    <t>/118150401220/261004017565/116930065320/ACP BELCANTO/</t>
  </si>
  <si>
    <t>15-2T-0009</t>
  </si>
  <si>
    <t>030615110BE57YC00476306127 E00000</t>
  </si>
  <si>
    <t>15-2T-0014</t>
  </si>
  <si>
    <t>060715110BE57YC00476306127 E00000</t>
  </si>
  <si>
    <t>15-3T-0004</t>
  </si>
  <si>
    <t>030815110BE57YC00476306127 E00000</t>
  </si>
  <si>
    <t>15-3T-0007</t>
  </si>
  <si>
    <t>15-3T-0013</t>
  </si>
  <si>
    <t>15-4T-0014</t>
  </si>
  <si>
    <t>071215310BE57YC00476306127 E00000</t>
  </si>
  <si>
    <t>15-4T-0020</t>
  </si>
  <si>
    <t>040116110BE57YC00476306127 E00000</t>
  </si>
  <si>
    <t>16-1T-0002</t>
  </si>
  <si>
    <t>030216110BE57YC00476306127 E00000</t>
  </si>
  <si>
    <t>16-1T-0007</t>
  </si>
  <si>
    <t>070316110BE57YC00476306127 E00000</t>
  </si>
  <si>
    <t>16-1T-0015</t>
  </si>
  <si>
    <t>040416110BE57YC00476306127 E00000</t>
  </si>
  <si>
    <t>16-2T-0003</t>
  </si>
  <si>
    <t>2015-2016</t>
  </si>
  <si>
    <t>250416110BE57YC00476306127 E00000</t>
  </si>
  <si>
    <t>16-2T-0014</t>
  </si>
  <si>
    <t>060616110BE57YC00476306127 E00000</t>
  </si>
  <si>
    <t>16-3T-0002</t>
  </si>
  <si>
    <t>030816110BE57YC00476306127 E00000</t>
  </si>
  <si>
    <t>16-3T-0009</t>
  </si>
  <si>
    <t>050916110BE57YC00476306127 E00000</t>
  </si>
  <si>
    <t>16-3T-0012</t>
  </si>
  <si>
    <t>041016110BE57YC00476306127 E00000</t>
  </si>
  <si>
    <t>16-4T-0004</t>
  </si>
  <si>
    <t>071116110BE57YC00476306127 E00000</t>
  </si>
  <si>
    <t>16-4T-0008</t>
  </si>
  <si>
    <t>051216110BE57YC00476306127 E00000</t>
  </si>
  <si>
    <t>16-4T-0017</t>
  </si>
  <si>
    <t>030117110BE57YC00476306127 E00000</t>
  </si>
  <si>
    <t>17-1T-0004</t>
  </si>
  <si>
    <t>117 060 777 824, 01/2017;</t>
  </si>
  <si>
    <t>17-1T-0009</t>
  </si>
  <si>
    <t>060317110BE57YC00476306127 E00000</t>
  </si>
  <si>
    <t>17-1T-0017</t>
  </si>
  <si>
    <t>030417110BE57YC00476306127 E00000</t>
  </si>
  <si>
    <t>17-2T-0004</t>
  </si>
  <si>
    <t>2016/2017</t>
  </si>
  <si>
    <t>Solde créditeur au 29/04/2017 : </t>
  </si>
  <si>
    <t>Filtre</t>
  </si>
  <si>
    <t>Compte fournisseurs</t>
  </si>
  <si>
    <t>Aadt - Bruxelles</t>
  </si>
  <si>
    <t>0002 - Belcanto</t>
  </si>
  <si>
    <t>du 01/01/2017 au 31/12/2017</t>
  </si>
  <si>
    <t>jusqu'au 29/04/2017</t>
  </si>
  <si>
    <t>ABC Gardens - Bruxelles</t>
  </si>
  <si>
    <t>ACP Belcanto - Bruxelles</t>
  </si>
  <si>
    <t>Nom</t>
  </si>
  <si>
    <t>Code</t>
  </si>
  <si>
    <t>Année</t>
  </si>
  <si>
    <t>Jour</t>
  </si>
  <si>
    <t>Solde Débiteur</t>
  </si>
  <si>
    <t>Cela devrait ressemblé à ca.</t>
  </si>
  <si>
    <t>Solde Créditeur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</si>
</sst>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6"/>
      <color rgb="FF000000"/>
      <name val="Verdana"/>
      <family val="2"/>
    </font>
    <font>
      <sz val="6"/>
      <color rgb="FF000000"/>
      <name val="Verdana"/>
      <family val="2"/>
    </font>
    <font>
      <i/>
      <sz val="6"/>
      <color rgb="FF000000"/>
      <name val="Verdana"/>
      <family val="2"/>
    </font>
    <font>
      <b/>
      <sz val="10"/>
      <color rgb="FF000000"/>
      <name val="Verdana"/>
      <family val="2"/>
    </font>
    <font>
      <sz val="6"/>
      <color rgb="FFFA5858"/>
      <name val="Verdana"/>
      <family val="2"/>
    </font>
    <font>
      <sz val="8"/>
      <color theme="0" tint="-0.249977111117893"/>
      <name val="Verdana"/>
      <family val="2"/>
    </font>
    <font>
      <b/>
      <sz val="8"/>
      <color rgb="FF000000"/>
      <name val="Verdana"/>
      <family val="2"/>
    </font>
    <font>
      <sz val="8"/>
      <color rgb="FF000000"/>
      <name val="Verdana"/>
      <family val="2"/>
    </font>
    <font>
      <b/>
      <sz val="8"/>
      <color rgb="FF3C3C3C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CBD7FB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49" fontId="0" fillId="0" borderId="0" xfId="0" applyNumberFormat="1"/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164" fontId="4" fillId="0" borderId="5" xfId="0" applyNumberFormat="1" applyFont="1" applyBorder="1" applyAlignment="1">
      <alignment horizontal="right" vertical="center" wrapText="1"/>
    </xf>
    <xf numFmtId="164" fontId="4" fillId="0" borderId="9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/>
    <xf numFmtId="17" fontId="2" fillId="0" borderId="1" xfId="0" applyNumberFormat="1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" fontId="5" fillId="0" borderId="1" xfId="0" applyNumberFormat="1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/>
    <xf numFmtId="0" fontId="4" fillId="0" borderId="2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164" fontId="4" fillId="0" borderId="6" xfId="0" applyNumberFormat="1" applyFont="1" applyBorder="1" applyAlignment="1">
      <alignment horizontal="right" vertical="center" wrapText="1"/>
    </xf>
    <xf numFmtId="164" fontId="4" fillId="0" borderId="8" xfId="0" applyNumberFormat="1" applyFont="1" applyBorder="1" applyAlignment="1">
      <alignment horizontal="right"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 wrapText="1" indent="8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164" fontId="8" fillId="3" borderId="1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4"/>
  <sheetViews>
    <sheetView tabSelected="1" workbookViewId="0">
      <selection activeCell="J52" sqref="J52:J144"/>
    </sheetView>
  </sheetViews>
  <sheetFormatPr baseColWidth="10" defaultRowHeight="15" x14ac:dyDescent="0.25"/>
  <cols>
    <col min="5" max="6" width="12.28515625" bestFit="1" customWidth="1"/>
    <col min="8" max="8" width="10.85546875" style="20"/>
    <col min="9" max="9" width="14.28515625" bestFit="1" customWidth="1"/>
    <col min="10" max="10" width="38.28515625" bestFit="1" customWidth="1"/>
  </cols>
  <sheetData>
    <row r="1" spans="1:11" x14ac:dyDescent="0.25">
      <c r="H1" s="20" t="s">
        <v>118</v>
      </c>
    </row>
    <row r="2" spans="1:11" ht="15" customHeight="1" x14ac:dyDescent="0.25">
      <c r="H2" s="20">
        <f>IF(E2&lt;&gt;"",INDEX(E2:E$507,MATCH("Solde*",A2:A$507,0)),0)</f>
        <v>0</v>
      </c>
    </row>
    <row r="3" spans="1:11" x14ac:dyDescent="0.25">
      <c r="A3" s="29" t="s">
        <v>119</v>
      </c>
      <c r="B3" s="29"/>
      <c r="C3" s="30"/>
      <c r="E3" s="13"/>
      <c r="F3" s="13"/>
      <c r="G3" s="13"/>
      <c r="H3" s="20">
        <f>IF(E3&lt;&gt;"",INDEX(E3:E$507,MATCH("Solde*",A3:A$507,0)),0)</f>
        <v>0</v>
      </c>
    </row>
    <row r="4" spans="1:11" ht="21" x14ac:dyDescent="0.25">
      <c r="A4" s="31" t="s">
        <v>126</v>
      </c>
      <c r="B4" s="32" t="s">
        <v>120</v>
      </c>
      <c r="C4" s="30"/>
      <c r="E4" s="13"/>
      <c r="F4" s="13"/>
      <c r="G4" s="13"/>
      <c r="H4" s="20">
        <f>IF(E4&lt;&gt;"",INDEX(E4:E$507,MATCH("Solde*",A4:A$507,0)),0)</f>
        <v>0</v>
      </c>
      <c r="I4" s="3"/>
      <c r="K4" s="4"/>
    </row>
    <row r="5" spans="1:11" ht="21" x14ac:dyDescent="0.25">
      <c r="A5" s="31" t="s">
        <v>127</v>
      </c>
      <c r="B5" s="32" t="s">
        <v>121</v>
      </c>
      <c r="C5" s="30"/>
      <c r="E5" s="13"/>
      <c r="F5" s="13"/>
      <c r="G5" s="13"/>
      <c r="H5" s="20">
        <f>IF(E5&lt;&gt;"",INDEX(E5:E$507,MATCH("Solde*",A5:A$507,0)),0)</f>
        <v>0</v>
      </c>
      <c r="I5" s="3"/>
      <c r="K5" s="4"/>
    </row>
    <row r="6" spans="1:11" ht="42" x14ac:dyDescent="0.25">
      <c r="A6" s="31" t="s">
        <v>128</v>
      </c>
      <c r="B6" s="32" t="s">
        <v>122</v>
      </c>
      <c r="C6" s="30"/>
      <c r="E6" s="13"/>
      <c r="F6" s="13"/>
      <c r="G6" s="13"/>
      <c r="H6" s="20">
        <f>IF(E6&lt;&gt;"",INDEX(E6:E$507,MATCH("Solde*",A6:A$507,0)),0)</f>
        <v>0</v>
      </c>
      <c r="I6" s="3"/>
      <c r="K6" s="4"/>
    </row>
    <row r="7" spans="1:11" ht="21" x14ac:dyDescent="0.25">
      <c r="A7" s="31" t="s">
        <v>129</v>
      </c>
      <c r="B7" s="32" t="s">
        <v>123</v>
      </c>
      <c r="C7" s="30"/>
      <c r="E7" s="13"/>
      <c r="F7" s="13"/>
      <c r="G7" s="13"/>
      <c r="H7" s="20">
        <f>IF(E7&lt;&gt;"",INDEX(E7:E$507,MATCH("Solde*",A7:A$507,0)),0)</f>
        <v>0</v>
      </c>
      <c r="I7" s="34" t="s">
        <v>131</v>
      </c>
      <c r="J7" s="34"/>
      <c r="K7" s="4"/>
    </row>
    <row r="8" spans="1:11" x14ac:dyDescent="0.25">
      <c r="A8" s="33"/>
      <c r="E8" s="13"/>
      <c r="F8" s="13"/>
      <c r="G8" s="13"/>
      <c r="H8" s="20">
        <f>IF(E8&lt;&gt;"",INDEX(E8:E$507,MATCH("Solde*",A8:A$507,0)),0)</f>
        <v>0</v>
      </c>
      <c r="I8" s="34"/>
      <c r="J8" s="34"/>
      <c r="K8" s="4"/>
    </row>
    <row r="9" spans="1:11" ht="15.75" thickBot="1" x14ac:dyDescent="0.3">
      <c r="E9" s="13"/>
      <c r="F9" s="13"/>
      <c r="G9" s="13"/>
      <c r="H9" s="20">
        <f>IF(E9&lt;&gt;"",INDEX(E9:E$507,MATCH("Solde*",A9:A$507,0)),0)</f>
        <v>0</v>
      </c>
      <c r="I9" s="34"/>
      <c r="J9" s="34"/>
      <c r="K9" s="4"/>
    </row>
    <row r="10" spans="1:11" ht="15.75" thickBot="1" x14ac:dyDescent="0.3">
      <c r="A10" s="1" t="s">
        <v>0</v>
      </c>
      <c r="B10" s="1" t="s">
        <v>1</v>
      </c>
      <c r="C10" s="1" t="s">
        <v>2</v>
      </c>
      <c r="D10" s="1" t="s">
        <v>3</v>
      </c>
      <c r="E10" s="2" t="s">
        <v>4</v>
      </c>
      <c r="F10" s="2" t="s">
        <v>5</v>
      </c>
      <c r="G10" s="2" t="s">
        <v>6</v>
      </c>
      <c r="H10" s="20">
        <f>IF(E10&lt;&gt;"",INDEX(E10:E$507,MATCH("Solde*",A10:A$507,0)),0)</f>
        <v>595</v>
      </c>
      <c r="I10" s="3" t="s">
        <v>130</v>
      </c>
      <c r="J10" t="str">
        <f>CONCATENATE($B$4," / ",$B$5)</f>
        <v>Aadt - Bruxelles / 0002 - Belcanto</v>
      </c>
      <c r="K10" s="4"/>
    </row>
    <row r="11" spans="1:11" ht="15.75" thickBot="1" x14ac:dyDescent="0.3">
      <c r="A11" s="5">
        <v>41456</v>
      </c>
      <c r="B11" s="6" t="s">
        <v>7</v>
      </c>
      <c r="C11" s="7" t="s">
        <v>8</v>
      </c>
      <c r="D11" s="6" t="s">
        <v>9</v>
      </c>
      <c r="E11" s="8">
        <v>0</v>
      </c>
      <c r="F11" s="8">
        <v>0</v>
      </c>
      <c r="G11" s="9">
        <v>0</v>
      </c>
      <c r="H11" s="20">
        <f>IF(E11&lt;&gt;"",INDEX(E11:E$507,MATCH("Solde*",A11:A$507,0)),0)</f>
        <v>595</v>
      </c>
      <c r="I11" s="3" t="s">
        <v>130</v>
      </c>
      <c r="J11" t="str">
        <f t="shared" ref="J11:J24" si="0">CONCATENATE($B$4," / ",$B$5)</f>
        <v>Aadt - Bruxelles / 0002 - Belcanto</v>
      </c>
      <c r="K11" s="4"/>
    </row>
    <row r="12" spans="1:11" ht="15.75" thickBot="1" x14ac:dyDescent="0.3">
      <c r="A12" s="5">
        <v>41534</v>
      </c>
      <c r="B12" s="6">
        <v>98</v>
      </c>
      <c r="C12" s="7">
        <v>81103135091</v>
      </c>
      <c r="D12" s="6" t="s">
        <v>10</v>
      </c>
      <c r="E12" s="8">
        <v>595</v>
      </c>
      <c r="F12" s="8">
        <v>0</v>
      </c>
      <c r="G12" s="8">
        <v>-595</v>
      </c>
      <c r="H12" s="20">
        <f>IF(E12&lt;&gt;"",INDEX(E12:E$507,MATCH("Solde*",A12:A$507,0)),0)</f>
        <v>595</v>
      </c>
      <c r="I12" s="3" t="s">
        <v>130</v>
      </c>
      <c r="J12" t="str">
        <f t="shared" si="0"/>
        <v>Aadt - Bruxelles / 0002 - Belcanto</v>
      </c>
      <c r="K12" s="4"/>
    </row>
    <row r="13" spans="1:11" ht="15.75" thickBot="1" x14ac:dyDescent="0.3">
      <c r="A13" s="5">
        <v>41534</v>
      </c>
      <c r="B13" s="6" t="s">
        <v>11</v>
      </c>
      <c r="C13" s="7" t="s">
        <v>12</v>
      </c>
      <c r="D13" s="6" t="s">
        <v>13</v>
      </c>
      <c r="E13" s="8">
        <v>0</v>
      </c>
      <c r="F13" s="8">
        <v>595</v>
      </c>
      <c r="G13" s="8">
        <v>0</v>
      </c>
      <c r="H13" s="20">
        <f>IF(E13&lt;&gt;"",INDEX(E13:E$507,MATCH("Solde*",A13:A$507,0)),0)</f>
        <v>595</v>
      </c>
      <c r="I13" s="3" t="s">
        <v>130</v>
      </c>
      <c r="J13" t="str">
        <f t="shared" si="0"/>
        <v>Aadt - Bruxelles / 0002 - Belcanto</v>
      </c>
      <c r="K13" s="4"/>
    </row>
    <row r="14" spans="1:11" ht="33.75" thickBot="1" x14ac:dyDescent="0.3">
      <c r="A14" s="5">
        <v>41680</v>
      </c>
      <c r="B14" s="6">
        <v>13</v>
      </c>
      <c r="C14" s="7" t="s">
        <v>14</v>
      </c>
      <c r="D14" s="6" t="s">
        <v>10</v>
      </c>
      <c r="E14" s="8">
        <v>595</v>
      </c>
      <c r="F14" s="8">
        <v>0</v>
      </c>
      <c r="G14" s="8">
        <v>-595</v>
      </c>
      <c r="H14" s="20">
        <f>IF(E14&lt;&gt;"",INDEX(E14:E$507,MATCH("Solde*",A14:A$507,0)),0)</f>
        <v>595</v>
      </c>
      <c r="I14" s="3" t="s">
        <v>130</v>
      </c>
      <c r="J14" t="str">
        <f t="shared" si="0"/>
        <v>Aadt - Bruxelles / 0002 - Belcanto</v>
      </c>
      <c r="K14" s="4"/>
    </row>
    <row r="15" spans="1:11" ht="15.75" thickBot="1" x14ac:dyDescent="0.3">
      <c r="A15" s="5">
        <v>41688</v>
      </c>
      <c r="B15" s="6" t="s">
        <v>15</v>
      </c>
      <c r="C15" s="7" t="s">
        <v>16</v>
      </c>
      <c r="D15" s="6" t="s">
        <v>13</v>
      </c>
      <c r="E15" s="8">
        <v>0</v>
      </c>
      <c r="F15" s="8">
        <v>595</v>
      </c>
      <c r="G15" s="8">
        <v>0</v>
      </c>
      <c r="H15" s="20">
        <f>IF(E15&lt;&gt;"",INDEX(E15:E$507,MATCH("Solde*",A15:A$507,0)),0)</f>
        <v>595</v>
      </c>
      <c r="I15" s="3" t="s">
        <v>130</v>
      </c>
      <c r="J15" t="str">
        <f t="shared" si="0"/>
        <v>Aadt - Bruxelles / 0002 - Belcanto</v>
      </c>
      <c r="K15" s="4"/>
    </row>
    <row r="16" spans="1:11" ht="15.75" thickBot="1" x14ac:dyDescent="0.3">
      <c r="A16" s="5">
        <v>41806</v>
      </c>
      <c r="B16" s="6" t="s">
        <v>17</v>
      </c>
      <c r="C16" s="7" t="s">
        <v>16</v>
      </c>
      <c r="D16" s="6" t="s">
        <v>13</v>
      </c>
      <c r="E16" s="8">
        <v>0</v>
      </c>
      <c r="F16" s="8">
        <v>595</v>
      </c>
      <c r="G16" s="8">
        <v>595</v>
      </c>
      <c r="H16" s="20">
        <f>IF(E16&lt;&gt;"",INDEX(E16:E$507,MATCH("Solde*",A16:A$507,0)),0)</f>
        <v>595</v>
      </c>
      <c r="I16" s="3" t="s">
        <v>130</v>
      </c>
      <c r="J16" t="str">
        <f t="shared" si="0"/>
        <v>Aadt - Bruxelles / 0002 - Belcanto</v>
      </c>
      <c r="K16" s="4"/>
    </row>
    <row r="17" spans="1:16" ht="15.75" thickBot="1" x14ac:dyDescent="0.3">
      <c r="A17" s="5">
        <v>41806</v>
      </c>
      <c r="B17" s="6">
        <v>45</v>
      </c>
      <c r="C17" s="7">
        <v>81103135091</v>
      </c>
      <c r="D17" s="6" t="s">
        <v>10</v>
      </c>
      <c r="E17" s="8">
        <v>595</v>
      </c>
      <c r="F17" s="8">
        <v>0</v>
      </c>
      <c r="G17" s="8">
        <v>0</v>
      </c>
      <c r="H17" s="20">
        <f>IF(E17&lt;&gt;"",INDEX(E17:E$507,MATCH("Solde*",A17:A$507,0)),0)</f>
        <v>595</v>
      </c>
      <c r="I17" s="3" t="s">
        <v>130</v>
      </c>
      <c r="J17" t="str">
        <f t="shared" si="0"/>
        <v>Aadt - Bruxelles / 0002 - Belcanto</v>
      </c>
      <c r="K17" s="4"/>
    </row>
    <row r="18" spans="1:16" ht="15.75" thickBot="1" x14ac:dyDescent="0.3">
      <c r="A18" s="5">
        <v>41964</v>
      </c>
      <c r="B18" s="6">
        <v>95</v>
      </c>
      <c r="C18" s="7">
        <v>81103135091</v>
      </c>
      <c r="D18" s="6" t="s">
        <v>10</v>
      </c>
      <c r="E18" s="8">
        <v>595</v>
      </c>
      <c r="F18" s="8">
        <v>0</v>
      </c>
      <c r="G18" s="8">
        <v>-595</v>
      </c>
      <c r="H18" s="20">
        <f>IF(E18&lt;&gt;"",INDEX(E18:E$507,MATCH("Solde*",A18:A$507,0)),0)</f>
        <v>595</v>
      </c>
      <c r="I18" s="3" t="s">
        <v>130</v>
      </c>
      <c r="J18" t="str">
        <f t="shared" si="0"/>
        <v>Aadt - Bruxelles / 0002 - Belcanto</v>
      </c>
      <c r="K18" s="4"/>
    </row>
    <row r="19" spans="1:16" ht="15.75" thickBot="1" x14ac:dyDescent="0.3">
      <c r="A19" s="5">
        <v>41977</v>
      </c>
      <c r="B19" s="6">
        <v>101</v>
      </c>
      <c r="C19" s="7">
        <v>81103135091</v>
      </c>
      <c r="D19" s="6" t="s">
        <v>10</v>
      </c>
      <c r="E19" s="8">
        <v>0</v>
      </c>
      <c r="F19" s="8">
        <v>595</v>
      </c>
      <c r="G19" s="8">
        <v>0</v>
      </c>
      <c r="H19" s="20">
        <f>IF(E19&lt;&gt;"",INDEX(E19:E$507,MATCH("Solde*",A19:A$507,0)),0)</f>
        <v>595</v>
      </c>
      <c r="I19" s="3" t="s">
        <v>130</v>
      </c>
      <c r="J19" t="str">
        <f t="shared" si="0"/>
        <v>Aadt - Bruxelles / 0002 - Belcanto</v>
      </c>
      <c r="K19" s="4"/>
    </row>
    <row r="20" spans="1:16" ht="15.75" thickBot="1" x14ac:dyDescent="0.3">
      <c r="A20" s="5">
        <v>42305</v>
      </c>
      <c r="B20" s="6" t="s">
        <v>18</v>
      </c>
      <c r="C20" s="7" t="s">
        <v>19</v>
      </c>
      <c r="D20" s="6" t="s">
        <v>13</v>
      </c>
      <c r="E20" s="8">
        <v>0</v>
      </c>
      <c r="F20" s="8">
        <v>595</v>
      </c>
      <c r="G20" s="8">
        <v>595</v>
      </c>
      <c r="H20" s="20">
        <f>IF(E20&lt;&gt;"",INDEX(E20:E$507,MATCH("Solde*",A20:A$507,0)),0)</f>
        <v>595</v>
      </c>
      <c r="I20" s="3" t="s">
        <v>130</v>
      </c>
      <c r="J20" t="str">
        <f t="shared" si="0"/>
        <v>Aadt - Bruxelles / 0002 - Belcanto</v>
      </c>
      <c r="K20" s="4"/>
    </row>
    <row r="21" spans="1:16" ht="15.75" thickBot="1" x14ac:dyDescent="0.3">
      <c r="A21" s="5">
        <v>42311</v>
      </c>
      <c r="B21" s="6">
        <v>38</v>
      </c>
      <c r="C21" s="7">
        <v>81103135091</v>
      </c>
      <c r="D21" s="6" t="s">
        <v>10</v>
      </c>
      <c r="E21" s="8">
        <v>595</v>
      </c>
      <c r="F21" s="8">
        <v>0</v>
      </c>
      <c r="G21" s="8">
        <v>0</v>
      </c>
      <c r="H21" s="20">
        <f>IF(E21&lt;&gt;"",INDEX(E21:E$507,MATCH("Solde*",A21:A$507,0)),0)</f>
        <v>595</v>
      </c>
      <c r="I21" s="3" t="s">
        <v>130</v>
      </c>
      <c r="J21" t="str">
        <f t="shared" si="0"/>
        <v>Aadt - Bruxelles / 0002 - Belcanto</v>
      </c>
      <c r="K21" s="4"/>
    </row>
    <row r="22" spans="1:16" ht="15.75" thickBot="1" x14ac:dyDescent="0.3">
      <c r="A22" s="5">
        <v>42838</v>
      </c>
      <c r="B22" s="6">
        <v>45</v>
      </c>
      <c r="C22" s="7">
        <v>81103135091</v>
      </c>
      <c r="D22" s="6" t="s">
        <v>10</v>
      </c>
      <c r="E22" s="8">
        <v>595</v>
      </c>
      <c r="F22" s="8">
        <v>0</v>
      </c>
      <c r="G22" s="8">
        <v>-595</v>
      </c>
      <c r="H22" s="20">
        <f>IF(E22&lt;&gt;"",INDEX(E22:E$507,MATCH("Solde*",A22:A$507,0)),0)</f>
        <v>595</v>
      </c>
      <c r="I22" s="3" t="s">
        <v>130</v>
      </c>
      <c r="J22" t="str">
        <f t="shared" si="0"/>
        <v>Aadt - Bruxelles / 0002 - Belcanto</v>
      </c>
      <c r="K22" s="4"/>
    </row>
    <row r="23" spans="1:16" ht="15.75" thickBot="1" x14ac:dyDescent="0.3">
      <c r="A23" s="21" t="s">
        <v>20</v>
      </c>
      <c r="B23" s="22"/>
      <c r="C23" s="22"/>
      <c r="D23" s="23"/>
      <c r="E23" s="10">
        <v>3570</v>
      </c>
      <c r="F23" s="10">
        <v>2975</v>
      </c>
      <c r="G23" s="10">
        <v>-595</v>
      </c>
      <c r="H23" s="20">
        <f>IF(E23&lt;&gt;"",INDEX(E23:E$507,MATCH("Solde*",A23:A$507,0)),0)</f>
        <v>595</v>
      </c>
      <c r="I23" s="3" t="s">
        <v>130</v>
      </c>
      <c r="J23" t="str">
        <f t="shared" si="0"/>
        <v>Aadt - Bruxelles / 0002 - Belcanto</v>
      </c>
      <c r="K23" s="4"/>
    </row>
    <row r="24" spans="1:16" x14ac:dyDescent="0.25">
      <c r="A24" s="24" t="s">
        <v>21</v>
      </c>
      <c r="B24" s="25"/>
      <c r="C24" s="25"/>
      <c r="D24" s="26"/>
      <c r="E24" s="27">
        <v>595</v>
      </c>
      <c r="F24" s="28"/>
      <c r="G24" s="11" t="s">
        <v>7</v>
      </c>
      <c r="H24" s="20">
        <f>IF(E24&lt;&gt;"",INDEX(E24:E$507,MATCH("Solde*",A24:A$507,0)),0)</f>
        <v>595</v>
      </c>
      <c r="I24" s="3" t="s">
        <v>130</v>
      </c>
      <c r="J24" t="str">
        <f t="shared" si="0"/>
        <v>Aadt - Bruxelles / 0002 - Belcanto</v>
      </c>
      <c r="K24" s="4"/>
    </row>
    <row r="25" spans="1:16" x14ac:dyDescent="0.25">
      <c r="A25" s="12"/>
      <c r="E25" s="13"/>
      <c r="F25" s="13"/>
      <c r="G25" s="13"/>
      <c r="H25" s="20">
        <f>IF(E25&lt;&gt;"",INDEX(E25:E$507,MATCH("Solde*",A25:A$507,0)),0)</f>
        <v>0</v>
      </c>
      <c r="I25" s="3"/>
      <c r="K25" s="4"/>
    </row>
    <row r="26" spans="1:16" x14ac:dyDescent="0.25">
      <c r="E26" s="13"/>
      <c r="F26" s="13"/>
      <c r="G26" s="13"/>
      <c r="H26" s="20">
        <f>IF(E26&lt;&gt;"",INDEX(E26:E$507,MATCH("Solde*",A26:A$507,0)),0)</f>
        <v>0</v>
      </c>
      <c r="I26" s="3"/>
      <c r="K26" s="4"/>
    </row>
    <row r="27" spans="1:16" x14ac:dyDescent="0.25">
      <c r="E27" s="13"/>
      <c r="F27" s="13"/>
      <c r="G27" s="13"/>
      <c r="H27" s="20">
        <f>IF(E27&lt;&gt;"",INDEX(E27:E$507,MATCH("Solde*",A27:A$507,0)),0)</f>
        <v>0</v>
      </c>
      <c r="I27" s="3"/>
      <c r="K27" s="4"/>
    </row>
    <row r="28" spans="1:16" x14ac:dyDescent="0.25">
      <c r="A28" s="29" t="s">
        <v>119</v>
      </c>
      <c r="B28" s="29"/>
      <c r="C28" s="30"/>
      <c r="E28" s="13"/>
      <c r="F28" s="13"/>
      <c r="G28" s="13"/>
      <c r="H28" s="20">
        <f>IF(E28&lt;&gt;"",INDEX(E28:E$507,MATCH("Solde*",A28:A$507,0)),0)</f>
        <v>0</v>
      </c>
      <c r="I28" s="3"/>
      <c r="K28" s="4"/>
    </row>
    <row r="29" spans="1:16" ht="31.5" x14ac:dyDescent="0.25">
      <c r="A29" s="31" t="s">
        <v>126</v>
      </c>
      <c r="B29" s="32" t="s">
        <v>124</v>
      </c>
      <c r="C29" s="30"/>
      <c r="E29" s="13"/>
      <c r="F29" s="13"/>
      <c r="G29" s="13"/>
      <c r="H29" s="20">
        <f>IF(E29&lt;&gt;"",INDEX(E29:E$507,MATCH("Solde*",A29:A$507,0)),0)</f>
        <v>0</v>
      </c>
      <c r="I29" s="3"/>
      <c r="K29" s="4"/>
    </row>
    <row r="30" spans="1:16" ht="21" x14ac:dyDescent="0.25">
      <c r="A30" s="31" t="s">
        <v>127</v>
      </c>
      <c r="B30" s="32" t="s">
        <v>121</v>
      </c>
      <c r="C30" s="30"/>
      <c r="E30" s="13"/>
      <c r="F30" s="13"/>
      <c r="G30" s="13"/>
      <c r="H30" s="20">
        <f>IF(E30&lt;&gt;"",INDEX(E30:E$507,MATCH("Solde*",A30:A$507,0)),0)</f>
        <v>0</v>
      </c>
      <c r="I30" s="3"/>
      <c r="K30" s="4"/>
    </row>
    <row r="31" spans="1:16" ht="42" x14ac:dyDescent="0.25">
      <c r="A31" s="31" t="s">
        <v>128</v>
      </c>
      <c r="B31" s="32" t="s">
        <v>122</v>
      </c>
      <c r="C31" s="30"/>
      <c r="E31" s="13"/>
      <c r="F31" s="13"/>
      <c r="G31" s="13"/>
      <c r="H31" s="20">
        <f>IF(E31&lt;&gt;"",INDEX(E31:E$507,MATCH("Solde*",A31:A$507,0)),0)</f>
        <v>0</v>
      </c>
      <c r="I31" s="3">
        <f>IF(H31&lt;&gt;"ok",A43,"")</f>
        <v>0</v>
      </c>
      <c r="J31">
        <f>IF(H31&lt;&gt;"ok",B43,"")</f>
        <v>0</v>
      </c>
      <c r="K31" s="4">
        <f>IF(H31&lt;&gt;"ok",C43,"")</f>
        <v>0</v>
      </c>
      <c r="L31">
        <f>IF(H31&lt;&gt;"ok",D43,"")</f>
        <v>0</v>
      </c>
      <c r="M31">
        <f>IF(H31&lt;&gt;"ok",E43,"")</f>
        <v>0</v>
      </c>
      <c r="N31">
        <f>IF(H31&lt;&gt;"ok",F43,"")</f>
        <v>0</v>
      </c>
      <c r="O31">
        <f>IF(H31&lt;&gt;"ok",G43,"")</f>
        <v>0</v>
      </c>
      <c r="P31" t="str">
        <f t="shared" ref="P31:P33" si="1">IF(G43="-",E43,"")</f>
        <v/>
      </c>
    </row>
    <row r="32" spans="1:16" ht="21" x14ac:dyDescent="0.25">
      <c r="A32" s="31" t="s">
        <v>129</v>
      </c>
      <c r="B32" s="32" t="s">
        <v>123</v>
      </c>
      <c r="C32" s="30"/>
      <c r="E32" s="13"/>
      <c r="F32" s="13"/>
      <c r="G32" s="13"/>
      <c r="H32" s="20">
        <f>IF(E32&lt;&gt;"",INDEX(E32:E$507,MATCH("Solde*",A32:A$507,0)),0)</f>
        <v>0</v>
      </c>
      <c r="I32" s="3">
        <f>IF(H32&lt;&gt;"ok",A44,"")</f>
        <v>0</v>
      </c>
      <c r="J32">
        <f>IF(H32&lt;&gt;"ok",B44,"")</f>
        <v>0</v>
      </c>
      <c r="K32" s="4">
        <f>IF(H32&lt;&gt;"ok",C44,"")</f>
        <v>0</v>
      </c>
      <c r="L32">
        <f>IF(H32&lt;&gt;"ok",D44,"")</f>
        <v>0</v>
      </c>
      <c r="M32">
        <f>IF(H32&lt;&gt;"ok",E44,"")</f>
        <v>0</v>
      </c>
      <c r="N32">
        <f>IF(H32&lt;&gt;"ok",F44,"")</f>
        <v>0</v>
      </c>
      <c r="O32">
        <f>IF(H32&lt;&gt;"ok",G44,"")</f>
        <v>0</v>
      </c>
      <c r="P32" t="str">
        <f t="shared" si="1"/>
        <v/>
      </c>
    </row>
    <row r="33" spans="1:16" x14ac:dyDescent="0.25">
      <c r="A33" s="33"/>
      <c r="E33" s="13"/>
      <c r="F33" s="13"/>
      <c r="G33" s="13"/>
      <c r="H33" s="20">
        <f>IF(E33&lt;&gt;"",INDEX(E33:E$507,MATCH("Solde*",A33:A$507,0)),0)</f>
        <v>0</v>
      </c>
      <c r="I33" s="3"/>
      <c r="J33">
        <f>IF(H33&lt;&gt;"ok",B45,"")</f>
        <v>0</v>
      </c>
      <c r="K33" s="4">
        <f>IF(H33&lt;&gt;"ok",C45,"")</f>
        <v>0</v>
      </c>
      <c r="L33">
        <f>IF(H33&lt;&gt;"ok",D45,"")</f>
        <v>0</v>
      </c>
      <c r="M33">
        <f>IF(H33&lt;&gt;"ok",E45,"")</f>
        <v>0</v>
      </c>
      <c r="N33">
        <f>IF(H33&lt;&gt;"ok",F45,"")</f>
        <v>0</v>
      </c>
      <c r="O33">
        <f>IF(H33&lt;&gt;"ok",G45,"")</f>
        <v>0</v>
      </c>
      <c r="P33" t="str">
        <f t="shared" si="1"/>
        <v/>
      </c>
    </row>
    <row r="34" spans="1:16" ht="15.75" thickBot="1" x14ac:dyDescent="0.3">
      <c r="E34" s="13"/>
      <c r="F34" s="13"/>
      <c r="G34" s="13"/>
      <c r="H34" s="20">
        <f>IF(E34&lt;&gt;"",INDEX(E34:E$507,MATCH("Solde*",A34:A$507,0)),0)</f>
        <v>0</v>
      </c>
    </row>
    <row r="35" spans="1:16" ht="15.75" thickBot="1" x14ac:dyDescent="0.3">
      <c r="A35" s="1" t="s">
        <v>0</v>
      </c>
      <c r="B35" s="1" t="s">
        <v>1</v>
      </c>
      <c r="C35" s="1" t="s">
        <v>2</v>
      </c>
      <c r="D35" s="1" t="s">
        <v>3</v>
      </c>
      <c r="E35" s="2" t="s">
        <v>4</v>
      </c>
      <c r="F35" s="2" t="s">
        <v>5</v>
      </c>
      <c r="G35" s="2" t="s">
        <v>6</v>
      </c>
      <c r="H35" s="20">
        <f>IF(E35&lt;&gt;"",INDEX(E35:E$507,MATCH("Solde*",A35:A$507,0)),0)</f>
        <v>0</v>
      </c>
    </row>
    <row r="36" spans="1:16" ht="15.75" thickBot="1" x14ac:dyDescent="0.3">
      <c r="A36" s="5">
        <v>41456</v>
      </c>
      <c r="B36" s="6" t="s">
        <v>7</v>
      </c>
      <c r="C36" s="7" t="s">
        <v>8</v>
      </c>
      <c r="D36" s="6" t="s">
        <v>9</v>
      </c>
      <c r="E36" s="8">
        <v>0</v>
      </c>
      <c r="F36" s="8">
        <v>0</v>
      </c>
      <c r="G36" s="9">
        <v>0</v>
      </c>
      <c r="H36" s="20">
        <f>IF(E36&lt;&gt;"",INDEX(E36:E$507,MATCH("Solde*",A36:A$507,0)),0)</f>
        <v>0</v>
      </c>
    </row>
    <row r="37" spans="1:16" ht="15.75" thickBot="1" x14ac:dyDescent="0.3">
      <c r="A37" s="5">
        <v>42291</v>
      </c>
      <c r="B37" s="6" t="s">
        <v>22</v>
      </c>
      <c r="C37" s="14">
        <v>42278</v>
      </c>
      <c r="D37" s="6" t="s">
        <v>13</v>
      </c>
      <c r="E37" s="8">
        <v>0</v>
      </c>
      <c r="F37" s="8">
        <v>123</v>
      </c>
      <c r="G37" s="8">
        <v>123</v>
      </c>
      <c r="H37" s="20">
        <f>IF(E37&lt;&gt;"",INDEX(E37:E$507,MATCH("Solde*",A37:A$507,0)),0)</f>
        <v>0</v>
      </c>
    </row>
    <row r="38" spans="1:16" ht="15.75" thickBot="1" x14ac:dyDescent="0.3">
      <c r="A38" s="5">
        <v>42298</v>
      </c>
      <c r="B38" s="6">
        <v>33</v>
      </c>
      <c r="C38" s="7">
        <v>600142090862</v>
      </c>
      <c r="D38" s="6" t="s">
        <v>10</v>
      </c>
      <c r="E38" s="8">
        <v>123</v>
      </c>
      <c r="F38" s="8">
        <v>0</v>
      </c>
      <c r="G38" s="8">
        <v>0</v>
      </c>
      <c r="H38" s="20">
        <f>IF(E38&lt;&gt;"",INDEX(E38:E$507,MATCH("Solde*",A38:A$507,0)),0)</f>
        <v>0</v>
      </c>
    </row>
    <row r="39" spans="1:16" ht="15.75" thickBot="1" x14ac:dyDescent="0.3">
      <c r="A39" s="15">
        <v>42535</v>
      </c>
      <c r="B39" s="16" t="s">
        <v>23</v>
      </c>
      <c r="C39" s="17">
        <v>42522</v>
      </c>
      <c r="D39" s="16" t="s">
        <v>13</v>
      </c>
      <c r="E39" s="18">
        <v>0</v>
      </c>
      <c r="F39" s="18">
        <v>123</v>
      </c>
      <c r="G39" s="18">
        <v>123</v>
      </c>
      <c r="H39" s="20">
        <f>IF(E39&lt;&gt;"",INDEX(E39:E$507,MATCH("Solde*",A39:A$507,0)),0)</f>
        <v>0</v>
      </c>
    </row>
    <row r="40" spans="1:16" ht="25.5" thickBot="1" x14ac:dyDescent="0.3">
      <c r="A40" s="5">
        <v>42555</v>
      </c>
      <c r="B40" s="6">
        <v>74</v>
      </c>
      <c r="C40" s="7" t="s">
        <v>24</v>
      </c>
      <c r="D40" s="6" t="s">
        <v>10</v>
      </c>
      <c r="E40" s="8">
        <v>123</v>
      </c>
      <c r="F40" s="8">
        <v>0</v>
      </c>
      <c r="G40" s="8">
        <v>0</v>
      </c>
      <c r="H40" s="20">
        <f>IF(E40&lt;&gt;"",INDEX(E40:E$507,MATCH("Solde*",A40:A$507,0)),0)</f>
        <v>0</v>
      </c>
    </row>
    <row r="41" spans="1:16" ht="15.75" thickBot="1" x14ac:dyDescent="0.3">
      <c r="A41" s="21" t="s">
        <v>20</v>
      </c>
      <c r="B41" s="22"/>
      <c r="C41" s="22"/>
      <c r="D41" s="23"/>
      <c r="E41" s="10">
        <v>246</v>
      </c>
      <c r="F41" s="10">
        <v>246</v>
      </c>
      <c r="G41" s="10">
        <v>0</v>
      </c>
      <c r="H41" s="20">
        <f>IF(E41&lt;&gt;"",INDEX(E41:E$507,MATCH("Solde*",A41:A$507,0)),0)</f>
        <v>0</v>
      </c>
    </row>
    <row r="42" spans="1:16" x14ac:dyDescent="0.25">
      <c r="A42" s="24" t="s">
        <v>25</v>
      </c>
      <c r="B42" s="25"/>
      <c r="C42" s="25"/>
      <c r="D42" s="26"/>
      <c r="E42" s="27">
        <v>0</v>
      </c>
      <c r="F42" s="28"/>
      <c r="G42" s="11" t="s">
        <v>7</v>
      </c>
      <c r="H42" s="20">
        <f>IF(E42&lt;&gt;"",INDEX(E42:E$507,MATCH("Solde*",A42:A$507,0)),0)</f>
        <v>0</v>
      </c>
    </row>
    <row r="43" spans="1:16" x14ac:dyDescent="0.25">
      <c r="A43" s="12"/>
      <c r="E43" s="13"/>
      <c r="F43" s="13"/>
      <c r="G43" s="13"/>
      <c r="H43" s="20">
        <f>IF(E43&lt;&gt;"",INDEX(E43:E$507,MATCH("Solde*",A43:A$507,0)),0)</f>
        <v>0</v>
      </c>
    </row>
    <row r="44" spans="1:16" x14ac:dyDescent="0.25">
      <c r="E44" s="13"/>
      <c r="F44" s="13"/>
      <c r="G44" s="13"/>
      <c r="H44" s="20">
        <f>IF(E44&lt;&gt;"",INDEX(E44:E$507,MATCH("Solde*",A44:A$507,0)),0)</f>
        <v>0</v>
      </c>
    </row>
    <row r="45" spans="1:16" x14ac:dyDescent="0.25">
      <c r="A45" s="29" t="s">
        <v>119</v>
      </c>
      <c r="B45" s="29"/>
      <c r="C45" s="30"/>
      <c r="E45" s="13"/>
      <c r="F45" s="13"/>
      <c r="G45" s="13"/>
      <c r="H45" s="20">
        <f>IF(E45&lt;&gt;"",INDEX(E45:E$507,MATCH("Solde*",A45:A$507,0)),0)</f>
        <v>0</v>
      </c>
    </row>
    <row r="46" spans="1:16" ht="31.5" x14ac:dyDescent="0.25">
      <c r="A46" s="31" t="s">
        <v>126</v>
      </c>
      <c r="B46" s="32" t="s">
        <v>125</v>
      </c>
      <c r="C46" s="30"/>
      <c r="E46" s="13"/>
      <c r="F46" s="13"/>
      <c r="G46" s="13"/>
      <c r="H46" s="20">
        <f>IF(E46&lt;&gt;"",INDEX(E46:E$507,MATCH("Solde*",A46:A$507,0)),0)</f>
        <v>0</v>
      </c>
    </row>
    <row r="47" spans="1:16" ht="21" x14ac:dyDescent="0.25">
      <c r="A47" s="31" t="s">
        <v>127</v>
      </c>
      <c r="B47" s="32" t="s">
        <v>121</v>
      </c>
      <c r="C47" s="30"/>
      <c r="E47" s="13"/>
      <c r="F47" s="13"/>
      <c r="G47" s="13"/>
      <c r="H47" s="20">
        <f>IF(E47&lt;&gt;"",INDEX(E47:E$507,MATCH("Solde*",A47:A$507,0)),0)</f>
        <v>0</v>
      </c>
    </row>
    <row r="48" spans="1:16" ht="42" x14ac:dyDescent="0.25">
      <c r="A48" s="31" t="s">
        <v>128</v>
      </c>
      <c r="B48" s="32" t="s">
        <v>122</v>
      </c>
      <c r="C48" s="30"/>
      <c r="E48" s="13"/>
      <c r="F48" s="13"/>
      <c r="G48" s="13"/>
      <c r="H48" s="20">
        <f>IF(E48&lt;&gt;"",INDEX(E48:E$507,MATCH("Solde*",A48:A$507,0)),0)</f>
        <v>0</v>
      </c>
    </row>
    <row r="49" spans="1:10" ht="21" x14ac:dyDescent="0.25">
      <c r="A49" s="31" t="s">
        <v>129</v>
      </c>
      <c r="B49" s="32" t="s">
        <v>123</v>
      </c>
      <c r="C49" s="30"/>
      <c r="E49" s="13"/>
      <c r="F49" s="13"/>
      <c r="G49" s="13"/>
      <c r="H49" s="20">
        <f>IF(E49&lt;&gt;"",INDEX(E49:E$507,MATCH("Solde*",A49:A$507,0)),0)</f>
        <v>0</v>
      </c>
    </row>
    <row r="50" spans="1:10" x14ac:dyDescent="0.25">
      <c r="A50" s="33"/>
      <c r="E50" s="13"/>
      <c r="F50" s="13"/>
      <c r="G50" s="13"/>
      <c r="H50" s="20">
        <f>IF(E50&lt;&gt;"",INDEX(E50:E$507,MATCH("Solde*",A50:A$507,0)),0)</f>
        <v>0</v>
      </c>
    </row>
    <row r="51" spans="1:10" ht="15.75" thickBot="1" x14ac:dyDescent="0.3">
      <c r="E51" s="13"/>
      <c r="F51" s="13"/>
      <c r="G51" s="13"/>
      <c r="H51" s="20">
        <f>IF(E51&lt;&gt;"",INDEX(E51:E$507,MATCH("Solde*",A51:A$507,0)),0)</f>
        <v>0</v>
      </c>
    </row>
    <row r="52" spans="1:10" ht="15.75" thickBot="1" x14ac:dyDescent="0.3">
      <c r="A52" s="1" t="s">
        <v>0</v>
      </c>
      <c r="B52" s="1" t="s">
        <v>1</v>
      </c>
      <c r="C52" s="1" t="s">
        <v>2</v>
      </c>
      <c r="D52" s="1" t="s">
        <v>3</v>
      </c>
      <c r="E52" s="2" t="s">
        <v>4</v>
      </c>
      <c r="F52" s="2" t="s">
        <v>5</v>
      </c>
      <c r="G52" s="2" t="s">
        <v>6</v>
      </c>
      <c r="H52" s="20">
        <f>IF(E52&lt;&gt;"",INDEX(E52:E$507,MATCH("Solde*",A52:A$507,0)),0)</f>
        <v>15.63</v>
      </c>
      <c r="I52" s="35" t="s">
        <v>132</v>
      </c>
      <c r="J52" t="str">
        <f>CONCATENATE($B$46," / ",$B$47)</f>
        <v>ACP Belcanto - Bruxelles / 0002 - Belcanto</v>
      </c>
    </row>
    <row r="53" spans="1:10" ht="15.75" thickBot="1" x14ac:dyDescent="0.3">
      <c r="A53" s="5">
        <v>41456</v>
      </c>
      <c r="B53" s="6" t="s">
        <v>7</v>
      </c>
      <c r="C53" s="7" t="s">
        <v>8</v>
      </c>
      <c r="D53" s="6" t="s">
        <v>9</v>
      </c>
      <c r="E53" s="8">
        <v>0</v>
      </c>
      <c r="F53" s="8">
        <v>130</v>
      </c>
      <c r="G53" s="9">
        <v>130</v>
      </c>
      <c r="H53" s="20">
        <f>IF(E53&lt;&gt;"",INDEX(E53:E$507,MATCH("Solde*",A53:A$507,0)),0)</f>
        <v>15.63</v>
      </c>
      <c r="I53" s="35" t="s">
        <v>132</v>
      </c>
      <c r="J53" t="str">
        <f t="shared" ref="J53:J116" si="2">CONCATENATE($B$46," / ",$B$47)</f>
        <v>ACP Belcanto - Bruxelles / 0002 - Belcanto</v>
      </c>
    </row>
    <row r="54" spans="1:10" ht="25.5" thickBot="1" x14ac:dyDescent="0.3">
      <c r="A54" s="5">
        <v>41463</v>
      </c>
      <c r="B54" s="6">
        <v>71</v>
      </c>
      <c r="C54" s="7" t="s">
        <v>26</v>
      </c>
      <c r="D54" s="6" t="s">
        <v>10</v>
      </c>
      <c r="E54" s="8">
        <v>130</v>
      </c>
      <c r="F54" s="8">
        <v>0</v>
      </c>
      <c r="G54" s="8">
        <v>0</v>
      </c>
      <c r="H54" s="20">
        <f>IF(E54&lt;&gt;"",INDEX(E54:E$507,MATCH("Solde*",A54:A$507,0)),0)</f>
        <v>15.63</v>
      </c>
      <c r="I54" s="35" t="s">
        <v>132</v>
      </c>
      <c r="J54" t="str">
        <f t="shared" si="2"/>
        <v>ACP Belcanto - Bruxelles / 0002 - Belcanto</v>
      </c>
    </row>
    <row r="55" spans="1:10" ht="15.75" thickBot="1" x14ac:dyDescent="0.3">
      <c r="A55" s="5">
        <v>41469</v>
      </c>
      <c r="B55" s="6" t="s">
        <v>27</v>
      </c>
      <c r="C55" s="14">
        <v>41456</v>
      </c>
      <c r="D55" s="6" t="s">
        <v>13</v>
      </c>
      <c r="E55" s="8">
        <v>0</v>
      </c>
      <c r="F55" s="8">
        <v>130</v>
      </c>
      <c r="G55" s="8">
        <v>130</v>
      </c>
      <c r="H55" s="20">
        <f>IF(E55&lt;&gt;"",INDEX(E55:E$507,MATCH("Solde*",A55:A$507,0)),0)</f>
        <v>15.63</v>
      </c>
      <c r="I55" s="35" t="s">
        <v>132</v>
      </c>
      <c r="J55" t="str">
        <f t="shared" si="2"/>
        <v>ACP Belcanto - Bruxelles / 0002 - Belcanto</v>
      </c>
    </row>
    <row r="56" spans="1:10" ht="25.5" thickBot="1" x14ac:dyDescent="0.3">
      <c r="A56" s="5">
        <v>41491</v>
      </c>
      <c r="B56" s="6">
        <v>84</v>
      </c>
      <c r="C56" s="7" t="s">
        <v>28</v>
      </c>
      <c r="D56" s="6" t="s">
        <v>10</v>
      </c>
      <c r="E56" s="8">
        <v>130</v>
      </c>
      <c r="F56" s="8">
        <v>0</v>
      </c>
      <c r="G56" s="8">
        <v>0</v>
      </c>
      <c r="H56" s="20">
        <f>IF(E56&lt;&gt;"",INDEX(E56:E$507,MATCH("Solde*",A56:A$507,0)),0)</f>
        <v>15.63</v>
      </c>
      <c r="I56" s="35" t="s">
        <v>132</v>
      </c>
      <c r="J56" t="str">
        <f t="shared" si="2"/>
        <v>ACP Belcanto - Bruxelles / 0002 - Belcanto</v>
      </c>
    </row>
    <row r="57" spans="1:10" ht="15.75" thickBot="1" x14ac:dyDescent="0.3">
      <c r="A57" s="5">
        <v>41501</v>
      </c>
      <c r="B57" s="6" t="s">
        <v>29</v>
      </c>
      <c r="C57" s="14">
        <v>41487</v>
      </c>
      <c r="D57" s="6" t="s">
        <v>13</v>
      </c>
      <c r="E57" s="8">
        <v>0</v>
      </c>
      <c r="F57" s="8">
        <v>130</v>
      </c>
      <c r="G57" s="8">
        <v>130</v>
      </c>
      <c r="H57" s="20">
        <f>IF(E57&lt;&gt;"",INDEX(E57:E$507,MATCH("Solde*",A57:A$507,0)),0)</f>
        <v>15.63</v>
      </c>
      <c r="I57" s="35" t="s">
        <v>132</v>
      </c>
      <c r="J57" t="str">
        <f t="shared" si="2"/>
        <v>ACP Belcanto - Bruxelles / 0002 - Belcanto</v>
      </c>
    </row>
    <row r="58" spans="1:10" ht="25.5" thickBot="1" x14ac:dyDescent="0.3">
      <c r="A58" s="5">
        <v>41521</v>
      </c>
      <c r="B58" s="6">
        <v>93</v>
      </c>
      <c r="C58" s="7" t="s">
        <v>30</v>
      </c>
      <c r="D58" s="6" t="s">
        <v>10</v>
      </c>
      <c r="E58" s="8">
        <v>130</v>
      </c>
      <c r="F58" s="8">
        <v>0</v>
      </c>
      <c r="G58" s="8">
        <v>0</v>
      </c>
      <c r="H58" s="20">
        <f>IF(E58&lt;&gt;"",INDEX(E58:E$507,MATCH("Solde*",A58:A$507,0)),0)</f>
        <v>15.63</v>
      </c>
      <c r="I58" s="35" t="s">
        <v>132</v>
      </c>
      <c r="J58" t="str">
        <f t="shared" si="2"/>
        <v>ACP Belcanto - Bruxelles / 0002 - Belcanto</v>
      </c>
    </row>
    <row r="59" spans="1:10" ht="15.75" thickBot="1" x14ac:dyDescent="0.3">
      <c r="A59" s="5">
        <v>41532</v>
      </c>
      <c r="B59" s="6" t="s">
        <v>31</v>
      </c>
      <c r="C59" s="14">
        <v>41518</v>
      </c>
      <c r="D59" s="6" t="s">
        <v>13</v>
      </c>
      <c r="E59" s="8">
        <v>0</v>
      </c>
      <c r="F59" s="8">
        <v>130</v>
      </c>
      <c r="G59" s="8">
        <v>130</v>
      </c>
      <c r="H59" s="20">
        <f>IF(E59&lt;&gt;"",INDEX(E59:E$507,MATCH("Solde*",A59:A$507,0)),0)</f>
        <v>15.63</v>
      </c>
      <c r="I59" s="35" t="s">
        <v>132</v>
      </c>
      <c r="J59" t="str">
        <f t="shared" si="2"/>
        <v>ACP Belcanto - Bruxelles / 0002 - Belcanto</v>
      </c>
    </row>
    <row r="60" spans="1:10" ht="25.5" thickBot="1" x14ac:dyDescent="0.3">
      <c r="A60" s="5">
        <v>41554</v>
      </c>
      <c r="B60" s="6">
        <v>107</v>
      </c>
      <c r="C60" s="7" t="s">
        <v>32</v>
      </c>
      <c r="D60" s="6" t="s">
        <v>10</v>
      </c>
      <c r="E60" s="8">
        <v>130</v>
      </c>
      <c r="F60" s="8">
        <v>0</v>
      </c>
      <c r="G60" s="8">
        <v>0</v>
      </c>
      <c r="H60" s="20">
        <f>IF(E60&lt;&gt;"",INDEX(E60:E$507,MATCH("Solde*",A60:A$507,0)),0)</f>
        <v>15.63</v>
      </c>
      <c r="I60" s="35" t="s">
        <v>132</v>
      </c>
      <c r="J60" t="str">
        <f t="shared" si="2"/>
        <v>ACP Belcanto - Bruxelles / 0002 - Belcanto</v>
      </c>
    </row>
    <row r="61" spans="1:10" ht="25.5" thickBot="1" x14ac:dyDescent="0.3">
      <c r="A61" s="5">
        <v>41582</v>
      </c>
      <c r="B61" s="6">
        <v>111</v>
      </c>
      <c r="C61" s="7" t="s">
        <v>33</v>
      </c>
      <c r="D61" s="6" t="s">
        <v>10</v>
      </c>
      <c r="E61" s="8">
        <v>130</v>
      </c>
      <c r="F61" s="8">
        <v>0</v>
      </c>
      <c r="G61" s="8">
        <v>-130</v>
      </c>
      <c r="H61" s="20">
        <f>IF(E61&lt;&gt;"",INDEX(E61:E$507,MATCH("Solde*",A61:A$507,0)),0)</f>
        <v>15.63</v>
      </c>
      <c r="I61" s="35" t="s">
        <v>132</v>
      </c>
      <c r="J61" t="str">
        <f t="shared" si="2"/>
        <v>ACP Belcanto - Bruxelles / 0002 - Belcanto</v>
      </c>
    </row>
    <row r="62" spans="1:10" ht="15.75" thickBot="1" x14ac:dyDescent="0.3">
      <c r="A62" s="5">
        <v>41592</v>
      </c>
      <c r="B62" s="6" t="s">
        <v>34</v>
      </c>
      <c r="C62" s="14">
        <v>41579</v>
      </c>
      <c r="D62" s="6" t="s">
        <v>13</v>
      </c>
      <c r="E62" s="8">
        <v>0</v>
      </c>
      <c r="F62" s="8">
        <v>130</v>
      </c>
      <c r="G62" s="8">
        <v>0</v>
      </c>
      <c r="H62" s="20">
        <f>IF(E62&lt;&gt;"",INDEX(E62:E$507,MATCH("Solde*",A62:A$507,0)),0)</f>
        <v>15.63</v>
      </c>
      <c r="I62" s="35" t="s">
        <v>132</v>
      </c>
      <c r="J62" t="str">
        <f t="shared" si="2"/>
        <v>ACP Belcanto - Bruxelles / 0002 - Belcanto</v>
      </c>
    </row>
    <row r="63" spans="1:10" ht="25.5" thickBot="1" x14ac:dyDescent="0.3">
      <c r="A63" s="5">
        <v>41612</v>
      </c>
      <c r="B63" s="6">
        <v>124</v>
      </c>
      <c r="C63" s="7" t="s">
        <v>35</v>
      </c>
      <c r="D63" s="6" t="s">
        <v>10</v>
      </c>
      <c r="E63" s="8">
        <v>130</v>
      </c>
      <c r="F63" s="8">
        <v>0</v>
      </c>
      <c r="G63" s="8">
        <v>-130</v>
      </c>
      <c r="H63" s="20">
        <f>IF(E63&lt;&gt;"",INDEX(E63:E$507,MATCH("Solde*",A63:A$507,0)),0)</f>
        <v>15.63</v>
      </c>
      <c r="I63" s="35" t="s">
        <v>132</v>
      </c>
      <c r="J63" t="str">
        <f t="shared" si="2"/>
        <v>ACP Belcanto - Bruxelles / 0002 - Belcanto</v>
      </c>
    </row>
    <row r="64" spans="1:10" ht="15.75" thickBot="1" x14ac:dyDescent="0.3">
      <c r="A64" s="5">
        <v>41623</v>
      </c>
      <c r="B64" s="6" t="s">
        <v>36</v>
      </c>
      <c r="C64" s="14">
        <v>41609</v>
      </c>
      <c r="D64" s="6" t="s">
        <v>13</v>
      </c>
      <c r="E64" s="8">
        <v>0</v>
      </c>
      <c r="F64" s="8">
        <v>130</v>
      </c>
      <c r="G64" s="8">
        <v>0</v>
      </c>
      <c r="H64" s="20">
        <f>IF(E64&lt;&gt;"",INDEX(E64:E$507,MATCH("Solde*",A64:A$507,0)),0)</f>
        <v>15.63</v>
      </c>
      <c r="I64" s="35" t="s">
        <v>132</v>
      </c>
      <c r="J64" t="str">
        <f t="shared" si="2"/>
        <v>ACP Belcanto - Bruxelles / 0002 - Belcanto</v>
      </c>
    </row>
    <row r="65" spans="1:10" ht="25.5" thickBot="1" x14ac:dyDescent="0.3">
      <c r="A65" s="5">
        <v>41645</v>
      </c>
      <c r="B65" s="6">
        <v>3</v>
      </c>
      <c r="C65" s="7" t="s">
        <v>37</v>
      </c>
      <c r="D65" s="6" t="s">
        <v>10</v>
      </c>
      <c r="E65" s="8">
        <v>130</v>
      </c>
      <c r="F65" s="8">
        <v>0</v>
      </c>
      <c r="G65" s="8">
        <v>-130</v>
      </c>
      <c r="H65" s="20">
        <f>IF(E65&lt;&gt;"",INDEX(E65:E$507,MATCH("Solde*",A65:A$507,0)),0)</f>
        <v>15.63</v>
      </c>
      <c r="I65" s="35" t="s">
        <v>132</v>
      </c>
      <c r="J65" t="str">
        <f t="shared" si="2"/>
        <v>ACP Belcanto - Bruxelles / 0002 - Belcanto</v>
      </c>
    </row>
    <row r="66" spans="1:10" ht="15.75" thickBot="1" x14ac:dyDescent="0.3">
      <c r="A66" s="5">
        <v>41653</v>
      </c>
      <c r="B66" s="6" t="s">
        <v>38</v>
      </c>
      <c r="C66" s="14">
        <v>41640</v>
      </c>
      <c r="D66" s="6" t="s">
        <v>13</v>
      </c>
      <c r="E66" s="8">
        <v>0</v>
      </c>
      <c r="F66" s="8">
        <v>130</v>
      </c>
      <c r="G66" s="8">
        <v>0</v>
      </c>
      <c r="H66" s="20">
        <f>IF(E66&lt;&gt;"",INDEX(E66:E$507,MATCH("Solde*",A66:A$507,0)),0)</f>
        <v>15.63</v>
      </c>
      <c r="I66" s="35" t="s">
        <v>132</v>
      </c>
      <c r="J66" t="str">
        <f t="shared" si="2"/>
        <v>ACP Belcanto - Bruxelles / 0002 - Belcanto</v>
      </c>
    </row>
    <row r="67" spans="1:10" ht="25.5" thickBot="1" x14ac:dyDescent="0.3">
      <c r="A67" s="5">
        <v>41673</v>
      </c>
      <c r="B67" s="6">
        <v>8</v>
      </c>
      <c r="C67" s="7" t="s">
        <v>39</v>
      </c>
      <c r="D67" s="6" t="s">
        <v>10</v>
      </c>
      <c r="E67" s="8">
        <v>130</v>
      </c>
      <c r="F67" s="8">
        <v>0</v>
      </c>
      <c r="G67" s="8">
        <v>-130</v>
      </c>
      <c r="H67" s="20">
        <f>IF(E67&lt;&gt;"",INDEX(E67:E$507,MATCH("Solde*",A67:A$507,0)),0)</f>
        <v>15.63</v>
      </c>
      <c r="I67" s="35" t="s">
        <v>132</v>
      </c>
      <c r="J67" t="str">
        <f t="shared" si="2"/>
        <v>ACP Belcanto - Bruxelles / 0002 - Belcanto</v>
      </c>
    </row>
    <row r="68" spans="1:10" ht="15.75" thickBot="1" x14ac:dyDescent="0.3">
      <c r="A68" s="5">
        <v>41686</v>
      </c>
      <c r="B68" s="6" t="s">
        <v>40</v>
      </c>
      <c r="C68" s="14">
        <v>41671</v>
      </c>
      <c r="D68" s="6" t="s">
        <v>13</v>
      </c>
      <c r="E68" s="8">
        <v>0</v>
      </c>
      <c r="F68" s="8">
        <v>130</v>
      </c>
      <c r="G68" s="8">
        <v>0</v>
      </c>
      <c r="H68" s="20">
        <f>IF(E68&lt;&gt;"",INDEX(E68:E$507,MATCH("Solde*",A68:A$507,0)),0)</f>
        <v>15.63</v>
      </c>
      <c r="I68" s="35" t="s">
        <v>132</v>
      </c>
      <c r="J68" t="str">
        <f t="shared" si="2"/>
        <v>ACP Belcanto - Bruxelles / 0002 - Belcanto</v>
      </c>
    </row>
    <row r="69" spans="1:10" ht="25.5" thickBot="1" x14ac:dyDescent="0.3">
      <c r="A69" s="5">
        <v>41709</v>
      </c>
      <c r="B69" s="6">
        <v>19</v>
      </c>
      <c r="C69" s="7" t="s">
        <v>41</v>
      </c>
      <c r="D69" s="6" t="s">
        <v>10</v>
      </c>
      <c r="E69" s="8">
        <v>130</v>
      </c>
      <c r="F69" s="8">
        <v>0</v>
      </c>
      <c r="G69" s="8">
        <v>-130</v>
      </c>
      <c r="H69" s="20">
        <f>IF(E69&lt;&gt;"",INDEX(E69:E$507,MATCH("Solde*",A69:A$507,0)),0)</f>
        <v>15.63</v>
      </c>
      <c r="I69" s="35" t="s">
        <v>132</v>
      </c>
      <c r="J69" t="str">
        <f t="shared" si="2"/>
        <v>ACP Belcanto - Bruxelles / 0002 - Belcanto</v>
      </c>
    </row>
    <row r="70" spans="1:10" ht="15.75" thickBot="1" x14ac:dyDescent="0.3">
      <c r="A70" s="5">
        <v>41712</v>
      </c>
      <c r="B70" s="6" t="s">
        <v>42</v>
      </c>
      <c r="C70" s="14">
        <v>41699</v>
      </c>
      <c r="D70" s="6" t="s">
        <v>13</v>
      </c>
      <c r="E70" s="8">
        <v>0</v>
      </c>
      <c r="F70" s="8">
        <v>130</v>
      </c>
      <c r="G70" s="8">
        <v>0</v>
      </c>
      <c r="H70" s="20">
        <f>IF(E70&lt;&gt;"",INDEX(E70:E$507,MATCH("Solde*",A70:A$507,0)),0)</f>
        <v>15.63</v>
      </c>
      <c r="I70" s="35" t="s">
        <v>132</v>
      </c>
      <c r="J70" t="str">
        <f t="shared" si="2"/>
        <v>ACP Belcanto - Bruxelles / 0002 - Belcanto</v>
      </c>
    </row>
    <row r="71" spans="1:10" ht="15.75" thickBot="1" x14ac:dyDescent="0.3">
      <c r="A71" s="5">
        <v>41735</v>
      </c>
      <c r="B71" s="6" t="s">
        <v>43</v>
      </c>
      <c r="C71" s="7" t="s">
        <v>44</v>
      </c>
      <c r="D71" s="6" t="s">
        <v>13</v>
      </c>
      <c r="E71" s="8">
        <v>0</v>
      </c>
      <c r="F71" s="8">
        <v>35.72</v>
      </c>
      <c r="G71" s="8">
        <v>35.72</v>
      </c>
      <c r="H71" s="20">
        <f>IF(E71&lt;&gt;"",INDEX(E71:E$507,MATCH("Solde*",A71:A$507,0)),0)</f>
        <v>15.63</v>
      </c>
      <c r="I71" s="35" t="s">
        <v>132</v>
      </c>
      <c r="J71" t="str">
        <f t="shared" si="2"/>
        <v>ACP Belcanto - Bruxelles / 0002 - Belcanto</v>
      </c>
    </row>
    <row r="72" spans="1:10" ht="25.5" thickBot="1" x14ac:dyDescent="0.3">
      <c r="A72" s="5">
        <v>41736</v>
      </c>
      <c r="B72" s="6">
        <v>27</v>
      </c>
      <c r="C72" s="7" t="s">
        <v>45</v>
      </c>
      <c r="D72" s="6" t="s">
        <v>10</v>
      </c>
      <c r="E72" s="8">
        <v>130</v>
      </c>
      <c r="F72" s="8">
        <v>0</v>
      </c>
      <c r="G72" s="8">
        <v>-94.28</v>
      </c>
      <c r="H72" s="20">
        <f>IF(E72&lt;&gt;"",INDEX(E72:E$507,MATCH("Solde*",A72:A$507,0)),0)</f>
        <v>15.63</v>
      </c>
      <c r="I72" s="35" t="s">
        <v>132</v>
      </c>
      <c r="J72" t="str">
        <f t="shared" si="2"/>
        <v>ACP Belcanto - Bruxelles / 0002 - Belcanto</v>
      </c>
    </row>
    <row r="73" spans="1:10" ht="25.5" thickBot="1" x14ac:dyDescent="0.3">
      <c r="A73" s="5">
        <v>41757</v>
      </c>
      <c r="B73" s="6">
        <v>31</v>
      </c>
      <c r="C73" s="7" t="s">
        <v>46</v>
      </c>
      <c r="D73" s="6" t="s">
        <v>10</v>
      </c>
      <c r="E73" s="8">
        <v>35.72</v>
      </c>
      <c r="F73" s="8">
        <v>0</v>
      </c>
      <c r="G73" s="8">
        <v>-130</v>
      </c>
      <c r="H73" s="20">
        <f>IF(E73&lt;&gt;"",INDEX(E73:E$507,MATCH("Solde*",A73:A$507,0)),0)</f>
        <v>15.63</v>
      </c>
      <c r="I73" s="35" t="s">
        <v>132</v>
      </c>
      <c r="J73" t="str">
        <f t="shared" si="2"/>
        <v>ACP Belcanto - Bruxelles / 0002 - Belcanto</v>
      </c>
    </row>
    <row r="74" spans="1:10" ht="15.75" thickBot="1" x14ac:dyDescent="0.3">
      <c r="A74" s="5">
        <v>41773</v>
      </c>
      <c r="B74" s="6" t="s">
        <v>47</v>
      </c>
      <c r="C74" s="14">
        <v>41760</v>
      </c>
      <c r="D74" s="6" t="s">
        <v>13</v>
      </c>
      <c r="E74" s="8">
        <v>0</v>
      </c>
      <c r="F74" s="8">
        <v>122</v>
      </c>
      <c r="G74" s="8">
        <v>-8</v>
      </c>
      <c r="H74" s="20">
        <f>IF(E74&lt;&gt;"",INDEX(E74:E$507,MATCH("Solde*",A74:A$507,0)),0)</f>
        <v>15.63</v>
      </c>
      <c r="I74" s="35" t="s">
        <v>132</v>
      </c>
      <c r="J74" t="str">
        <f t="shared" si="2"/>
        <v>ACP Belcanto - Bruxelles / 0002 - Belcanto</v>
      </c>
    </row>
    <row r="75" spans="1:10" ht="25.5" thickBot="1" x14ac:dyDescent="0.3">
      <c r="A75" s="5">
        <v>41793</v>
      </c>
      <c r="B75" s="6">
        <v>41</v>
      </c>
      <c r="C75" s="7" t="s">
        <v>48</v>
      </c>
      <c r="D75" s="6" t="s">
        <v>10</v>
      </c>
      <c r="E75" s="8">
        <v>122</v>
      </c>
      <c r="F75" s="8">
        <v>0</v>
      </c>
      <c r="G75" s="8">
        <v>-130</v>
      </c>
      <c r="H75" s="20">
        <f>IF(E75&lt;&gt;"",INDEX(E75:E$507,MATCH("Solde*",A75:A$507,0)),0)</f>
        <v>15.63</v>
      </c>
      <c r="I75" s="35" t="s">
        <v>132</v>
      </c>
      <c r="J75" t="str">
        <f t="shared" si="2"/>
        <v>ACP Belcanto - Bruxelles / 0002 - Belcanto</v>
      </c>
    </row>
    <row r="76" spans="1:10" ht="15.75" thickBot="1" x14ac:dyDescent="0.3">
      <c r="A76" s="5">
        <v>41805</v>
      </c>
      <c r="B76" s="6" t="s">
        <v>49</v>
      </c>
      <c r="C76" s="14">
        <v>41791</v>
      </c>
      <c r="D76" s="6" t="s">
        <v>13</v>
      </c>
      <c r="E76" s="8">
        <v>0</v>
      </c>
      <c r="F76" s="8">
        <v>122</v>
      </c>
      <c r="G76" s="8">
        <v>-8</v>
      </c>
      <c r="H76" s="20">
        <f>IF(E76&lt;&gt;"",INDEX(E76:E$507,MATCH("Solde*",A76:A$507,0)),0)</f>
        <v>15.63</v>
      </c>
      <c r="I76" s="35" t="s">
        <v>132</v>
      </c>
      <c r="J76" t="str">
        <f t="shared" si="2"/>
        <v>ACP Belcanto - Bruxelles / 0002 - Belcanto</v>
      </c>
    </row>
    <row r="77" spans="1:10" ht="25.5" thickBot="1" x14ac:dyDescent="0.3">
      <c r="A77" s="5">
        <v>41827</v>
      </c>
      <c r="B77" s="6">
        <v>52</v>
      </c>
      <c r="C77" s="7" t="s">
        <v>50</v>
      </c>
      <c r="D77" s="6" t="s">
        <v>10</v>
      </c>
      <c r="E77" s="8">
        <v>122</v>
      </c>
      <c r="F77" s="8">
        <v>0</v>
      </c>
      <c r="G77" s="8">
        <v>-130</v>
      </c>
      <c r="H77" s="20">
        <f>IF(E77&lt;&gt;"",INDEX(E77:E$507,MATCH("Solde*",A77:A$507,0)),0)</f>
        <v>15.63</v>
      </c>
      <c r="I77" s="35" t="s">
        <v>132</v>
      </c>
      <c r="J77" t="str">
        <f t="shared" si="2"/>
        <v>ACP Belcanto - Bruxelles / 0002 - Belcanto</v>
      </c>
    </row>
    <row r="78" spans="1:10" ht="15.75" thickBot="1" x14ac:dyDescent="0.3">
      <c r="A78" s="5">
        <v>41834</v>
      </c>
      <c r="B78" s="6" t="s">
        <v>51</v>
      </c>
      <c r="C78" s="14">
        <v>41821</v>
      </c>
      <c r="D78" s="6" t="s">
        <v>13</v>
      </c>
      <c r="E78" s="8">
        <v>0</v>
      </c>
      <c r="F78" s="8">
        <v>122</v>
      </c>
      <c r="G78" s="8">
        <v>-8</v>
      </c>
      <c r="H78" s="20">
        <f>IF(E78&lt;&gt;"",INDEX(E78:E$507,MATCH("Solde*",A78:A$507,0)),0)</f>
        <v>15.63</v>
      </c>
      <c r="I78" s="35" t="s">
        <v>132</v>
      </c>
      <c r="J78" t="str">
        <f t="shared" si="2"/>
        <v>ACP Belcanto - Bruxelles / 0002 - Belcanto</v>
      </c>
    </row>
    <row r="79" spans="1:10" ht="25.5" thickBot="1" x14ac:dyDescent="0.3">
      <c r="A79" s="5">
        <v>41855</v>
      </c>
      <c r="B79" s="6">
        <v>57</v>
      </c>
      <c r="C79" s="7" t="s">
        <v>52</v>
      </c>
      <c r="D79" s="6" t="s">
        <v>10</v>
      </c>
      <c r="E79" s="8">
        <v>122</v>
      </c>
      <c r="F79" s="8">
        <v>0</v>
      </c>
      <c r="G79" s="8">
        <v>-130</v>
      </c>
      <c r="H79" s="20">
        <f>IF(E79&lt;&gt;"",INDEX(E79:E$507,MATCH("Solde*",A79:A$507,0)),0)</f>
        <v>15.63</v>
      </c>
      <c r="I79" s="35" t="s">
        <v>132</v>
      </c>
      <c r="J79" t="str">
        <f t="shared" si="2"/>
        <v>ACP Belcanto - Bruxelles / 0002 - Belcanto</v>
      </c>
    </row>
    <row r="80" spans="1:10" ht="15.75" thickBot="1" x14ac:dyDescent="0.3">
      <c r="A80" s="5">
        <v>41868</v>
      </c>
      <c r="B80" s="6" t="s">
        <v>53</v>
      </c>
      <c r="C80" s="14">
        <v>41852</v>
      </c>
      <c r="D80" s="6" t="s">
        <v>13</v>
      </c>
      <c r="E80" s="8">
        <v>0</v>
      </c>
      <c r="F80" s="8">
        <v>122</v>
      </c>
      <c r="G80" s="8">
        <v>-8</v>
      </c>
      <c r="H80" s="20">
        <f>IF(E80&lt;&gt;"",INDEX(E80:E$507,MATCH("Solde*",A80:A$507,0)),0)</f>
        <v>15.63</v>
      </c>
      <c r="I80" s="35" t="s">
        <v>132</v>
      </c>
      <c r="J80" t="str">
        <f t="shared" si="2"/>
        <v>ACP Belcanto - Bruxelles / 0002 - Belcanto</v>
      </c>
    </row>
    <row r="81" spans="1:10" ht="25.5" thickBot="1" x14ac:dyDescent="0.3">
      <c r="A81" s="5">
        <v>41890</v>
      </c>
      <c r="B81" s="6">
        <v>70</v>
      </c>
      <c r="C81" s="7" t="s">
        <v>54</v>
      </c>
      <c r="D81" s="6" t="s">
        <v>10</v>
      </c>
      <c r="E81" s="8">
        <v>122</v>
      </c>
      <c r="F81" s="8">
        <v>0</v>
      </c>
      <c r="G81" s="8">
        <v>-130</v>
      </c>
      <c r="H81" s="20">
        <f>IF(E81&lt;&gt;"",INDEX(E81:E$507,MATCH("Solde*",A81:A$507,0)),0)</f>
        <v>15.63</v>
      </c>
      <c r="I81" s="35" t="s">
        <v>132</v>
      </c>
      <c r="J81" t="str">
        <f t="shared" si="2"/>
        <v>ACP Belcanto - Bruxelles / 0002 - Belcanto</v>
      </c>
    </row>
    <row r="82" spans="1:10" ht="15.75" thickBot="1" x14ac:dyDescent="0.3">
      <c r="A82" s="5">
        <v>41896</v>
      </c>
      <c r="B82" s="6" t="s">
        <v>55</v>
      </c>
      <c r="C82" s="14">
        <v>41883</v>
      </c>
      <c r="D82" s="6" t="s">
        <v>13</v>
      </c>
      <c r="E82" s="8">
        <v>0</v>
      </c>
      <c r="F82" s="8">
        <v>122</v>
      </c>
      <c r="G82" s="8">
        <v>-8</v>
      </c>
      <c r="H82" s="20">
        <f>IF(E82&lt;&gt;"",INDEX(E82:E$507,MATCH("Solde*",A82:A$507,0)),0)</f>
        <v>15.63</v>
      </c>
      <c r="I82" s="35" t="s">
        <v>132</v>
      </c>
      <c r="J82" t="str">
        <f t="shared" si="2"/>
        <v>ACP Belcanto - Bruxelles / 0002 - Belcanto</v>
      </c>
    </row>
    <row r="83" spans="1:10" ht="25.5" thickBot="1" x14ac:dyDescent="0.3">
      <c r="A83" s="5">
        <v>41918</v>
      </c>
      <c r="B83" s="6">
        <v>77</v>
      </c>
      <c r="C83" s="7" t="s">
        <v>56</v>
      </c>
      <c r="D83" s="6" t="s">
        <v>10</v>
      </c>
      <c r="E83" s="8">
        <v>122</v>
      </c>
      <c r="F83" s="8">
        <v>0</v>
      </c>
      <c r="G83" s="8">
        <v>-130</v>
      </c>
      <c r="H83" s="20">
        <f>IF(E83&lt;&gt;"",INDEX(E83:E$507,MATCH("Solde*",A83:A$507,0)),0)</f>
        <v>15.63</v>
      </c>
      <c r="I83" s="35" t="s">
        <v>132</v>
      </c>
      <c r="J83" t="str">
        <f t="shared" si="2"/>
        <v>ACP Belcanto - Bruxelles / 0002 - Belcanto</v>
      </c>
    </row>
    <row r="84" spans="1:10" ht="15.75" thickBot="1" x14ac:dyDescent="0.3">
      <c r="A84" s="5">
        <v>41926</v>
      </c>
      <c r="B84" s="6" t="s">
        <v>57</v>
      </c>
      <c r="C84" s="14">
        <v>41913</v>
      </c>
      <c r="D84" s="6" t="s">
        <v>13</v>
      </c>
      <c r="E84" s="8">
        <v>0</v>
      </c>
      <c r="F84" s="8">
        <v>122</v>
      </c>
      <c r="G84" s="8">
        <v>-8</v>
      </c>
      <c r="H84" s="20">
        <f>IF(E84&lt;&gt;"",INDEX(E84:E$507,MATCH("Solde*",A84:A$507,0)),0)</f>
        <v>15.63</v>
      </c>
      <c r="I84" s="35" t="s">
        <v>132</v>
      </c>
      <c r="J84" t="str">
        <f t="shared" si="2"/>
        <v>ACP Belcanto - Bruxelles / 0002 - Belcanto</v>
      </c>
    </row>
    <row r="85" spans="1:10" ht="25.5" thickBot="1" x14ac:dyDescent="0.3">
      <c r="A85" s="5">
        <v>41946</v>
      </c>
      <c r="B85" s="6">
        <v>85</v>
      </c>
      <c r="C85" s="7" t="s">
        <v>58</v>
      </c>
      <c r="D85" s="6" t="s">
        <v>10</v>
      </c>
      <c r="E85" s="8">
        <v>122</v>
      </c>
      <c r="F85" s="8">
        <v>0</v>
      </c>
      <c r="G85" s="8">
        <v>-130</v>
      </c>
      <c r="H85" s="20">
        <f>IF(E85&lt;&gt;"",INDEX(E85:E$507,MATCH("Solde*",A85:A$507,0)),0)</f>
        <v>15.63</v>
      </c>
      <c r="I85" s="35" t="s">
        <v>132</v>
      </c>
      <c r="J85" t="str">
        <f t="shared" si="2"/>
        <v>ACP Belcanto - Bruxelles / 0002 - Belcanto</v>
      </c>
    </row>
    <row r="86" spans="1:10" ht="15.75" thickBot="1" x14ac:dyDescent="0.3">
      <c r="A86" s="5">
        <v>41959</v>
      </c>
      <c r="B86" s="6" t="s">
        <v>59</v>
      </c>
      <c r="C86" s="14">
        <v>41944</v>
      </c>
      <c r="D86" s="6" t="s">
        <v>13</v>
      </c>
      <c r="E86" s="8">
        <v>0</v>
      </c>
      <c r="F86" s="8">
        <v>122</v>
      </c>
      <c r="G86" s="8">
        <v>-8</v>
      </c>
      <c r="H86" s="20">
        <f>IF(E86&lt;&gt;"",INDEX(E86:E$507,MATCH("Solde*",A86:A$507,0)),0)</f>
        <v>15.63</v>
      </c>
      <c r="I86" s="35" t="s">
        <v>132</v>
      </c>
      <c r="J86" t="str">
        <f t="shared" si="2"/>
        <v>ACP Belcanto - Bruxelles / 0002 - Belcanto</v>
      </c>
    </row>
    <row r="87" spans="1:10" ht="25.5" thickBot="1" x14ac:dyDescent="0.3">
      <c r="A87" s="5">
        <v>41981</v>
      </c>
      <c r="B87" s="6">
        <v>102</v>
      </c>
      <c r="C87" s="7" t="s">
        <v>60</v>
      </c>
      <c r="D87" s="6" t="s">
        <v>10</v>
      </c>
      <c r="E87" s="8">
        <v>122</v>
      </c>
      <c r="F87" s="8">
        <v>0</v>
      </c>
      <c r="G87" s="8">
        <v>-130</v>
      </c>
      <c r="H87" s="20">
        <f>IF(E87&lt;&gt;"",INDEX(E87:E$507,MATCH("Solde*",A87:A$507,0)),0)</f>
        <v>15.63</v>
      </c>
      <c r="I87" s="35" t="s">
        <v>132</v>
      </c>
      <c r="J87" t="str">
        <f t="shared" si="2"/>
        <v>ACP Belcanto - Bruxelles / 0002 - Belcanto</v>
      </c>
    </row>
    <row r="88" spans="1:10" ht="15.75" thickBot="1" x14ac:dyDescent="0.3">
      <c r="A88" s="5">
        <v>41988</v>
      </c>
      <c r="B88" s="6" t="s">
        <v>61</v>
      </c>
      <c r="C88" s="14">
        <v>41974</v>
      </c>
      <c r="D88" s="6" t="s">
        <v>13</v>
      </c>
      <c r="E88" s="8">
        <v>0</v>
      </c>
      <c r="F88" s="8">
        <v>122</v>
      </c>
      <c r="G88" s="8">
        <v>-8</v>
      </c>
      <c r="H88" s="20">
        <f>IF(E88&lt;&gt;"",INDEX(E88:E$507,MATCH("Solde*",A88:A$507,0)),0)</f>
        <v>15.63</v>
      </c>
      <c r="I88" s="35" t="s">
        <v>132</v>
      </c>
      <c r="J88" t="str">
        <f t="shared" si="2"/>
        <v>ACP Belcanto - Bruxelles / 0002 - Belcanto</v>
      </c>
    </row>
    <row r="89" spans="1:10" ht="25.5" thickBot="1" x14ac:dyDescent="0.3">
      <c r="A89" s="5">
        <v>42009</v>
      </c>
      <c r="B89" s="6">
        <v>2</v>
      </c>
      <c r="C89" s="7" t="s">
        <v>62</v>
      </c>
      <c r="D89" s="6" t="s">
        <v>10</v>
      </c>
      <c r="E89" s="8">
        <v>122</v>
      </c>
      <c r="F89" s="8">
        <v>0</v>
      </c>
      <c r="G89" s="8">
        <v>-130</v>
      </c>
      <c r="H89" s="20">
        <f>IF(E89&lt;&gt;"",INDEX(E89:E$507,MATCH("Solde*",A89:A$507,0)),0)</f>
        <v>15.63</v>
      </c>
      <c r="I89" s="35" t="s">
        <v>132</v>
      </c>
      <c r="J89" t="str">
        <f t="shared" si="2"/>
        <v>ACP Belcanto - Bruxelles / 0002 - Belcanto</v>
      </c>
    </row>
    <row r="90" spans="1:10" ht="15.75" thickBot="1" x14ac:dyDescent="0.3">
      <c r="A90" s="5">
        <v>42019</v>
      </c>
      <c r="B90" s="6" t="s">
        <v>63</v>
      </c>
      <c r="C90" s="14">
        <v>42005</v>
      </c>
      <c r="D90" s="6" t="s">
        <v>13</v>
      </c>
      <c r="E90" s="8">
        <v>0</v>
      </c>
      <c r="F90" s="8">
        <v>122</v>
      </c>
      <c r="G90" s="8">
        <v>-8</v>
      </c>
      <c r="H90" s="20">
        <f>IF(E90&lt;&gt;"",INDEX(E90:E$507,MATCH("Solde*",A90:A$507,0)),0)</f>
        <v>15.63</v>
      </c>
      <c r="I90" s="35" t="s">
        <v>132</v>
      </c>
      <c r="J90" t="str">
        <f t="shared" si="2"/>
        <v>ACP Belcanto - Bruxelles / 0002 - Belcanto</v>
      </c>
    </row>
    <row r="91" spans="1:10" ht="25.5" thickBot="1" x14ac:dyDescent="0.3">
      <c r="A91" s="5">
        <v>42038</v>
      </c>
      <c r="B91" s="6">
        <v>10</v>
      </c>
      <c r="C91" s="7" t="s">
        <v>64</v>
      </c>
      <c r="D91" s="6" t="s">
        <v>10</v>
      </c>
      <c r="E91" s="8">
        <v>122</v>
      </c>
      <c r="F91" s="8">
        <v>0</v>
      </c>
      <c r="G91" s="8">
        <v>-130</v>
      </c>
      <c r="H91" s="20">
        <f>IF(E91&lt;&gt;"",INDEX(E91:E$507,MATCH("Solde*",A91:A$507,0)),0)</f>
        <v>15.63</v>
      </c>
      <c r="I91" s="35" t="s">
        <v>132</v>
      </c>
      <c r="J91" t="str">
        <f t="shared" si="2"/>
        <v>ACP Belcanto - Bruxelles / 0002 - Belcanto</v>
      </c>
    </row>
    <row r="92" spans="1:10" ht="15.75" thickBot="1" x14ac:dyDescent="0.3">
      <c r="A92" s="5">
        <v>42050</v>
      </c>
      <c r="B92" s="6" t="s">
        <v>65</v>
      </c>
      <c r="C92" s="14">
        <v>42036</v>
      </c>
      <c r="D92" s="6" t="s">
        <v>13</v>
      </c>
      <c r="E92" s="8">
        <v>0</v>
      </c>
      <c r="F92" s="8">
        <v>122</v>
      </c>
      <c r="G92" s="8">
        <v>-8</v>
      </c>
      <c r="H92" s="20">
        <f>IF(E92&lt;&gt;"",INDEX(E92:E$507,MATCH("Solde*",A92:A$507,0)),0)</f>
        <v>15.63</v>
      </c>
      <c r="I92" s="35" t="s">
        <v>132</v>
      </c>
      <c r="J92" t="str">
        <f t="shared" si="2"/>
        <v>ACP Belcanto - Bruxelles / 0002 - Belcanto</v>
      </c>
    </row>
    <row r="93" spans="1:10" ht="25.5" thickBot="1" x14ac:dyDescent="0.3">
      <c r="A93" s="5">
        <v>42072</v>
      </c>
      <c r="B93" s="6">
        <v>21</v>
      </c>
      <c r="C93" s="7" t="s">
        <v>66</v>
      </c>
      <c r="D93" s="6" t="s">
        <v>10</v>
      </c>
      <c r="E93" s="8">
        <v>122</v>
      </c>
      <c r="F93" s="8">
        <v>0</v>
      </c>
      <c r="G93" s="8">
        <v>-130</v>
      </c>
      <c r="H93" s="20">
        <f>IF(E93&lt;&gt;"",INDEX(E93:E$507,MATCH("Solde*",A93:A$507,0)),0)</f>
        <v>15.63</v>
      </c>
      <c r="I93" s="35" t="s">
        <v>132</v>
      </c>
      <c r="J93" t="str">
        <f t="shared" si="2"/>
        <v>ACP Belcanto - Bruxelles / 0002 - Belcanto</v>
      </c>
    </row>
    <row r="94" spans="1:10" ht="15.75" thickBot="1" x14ac:dyDescent="0.3">
      <c r="A94" s="5">
        <v>42078</v>
      </c>
      <c r="B94" s="6" t="s">
        <v>67</v>
      </c>
      <c r="C94" s="14">
        <v>42064</v>
      </c>
      <c r="D94" s="6" t="s">
        <v>13</v>
      </c>
      <c r="E94" s="8">
        <v>0</v>
      </c>
      <c r="F94" s="8">
        <v>122</v>
      </c>
      <c r="G94" s="8">
        <v>-8</v>
      </c>
      <c r="H94" s="20">
        <f>IF(E94&lt;&gt;"",INDEX(E94:E$507,MATCH("Solde*",A94:A$507,0)),0)</f>
        <v>15.63</v>
      </c>
      <c r="I94" s="35" t="s">
        <v>132</v>
      </c>
      <c r="J94" t="str">
        <f t="shared" si="2"/>
        <v>ACP Belcanto - Bruxelles / 0002 - Belcanto</v>
      </c>
    </row>
    <row r="95" spans="1:10" ht="25.5" thickBot="1" x14ac:dyDescent="0.3">
      <c r="A95" s="5">
        <v>42101</v>
      </c>
      <c r="B95" s="6">
        <v>27</v>
      </c>
      <c r="C95" s="7" t="s">
        <v>68</v>
      </c>
      <c r="D95" s="6" t="s">
        <v>10</v>
      </c>
      <c r="E95" s="8">
        <v>122</v>
      </c>
      <c r="F95" s="8">
        <v>0</v>
      </c>
      <c r="G95" s="8">
        <v>-130</v>
      </c>
      <c r="H95" s="20">
        <f>IF(E95&lt;&gt;"",INDEX(E95:E$507,MATCH("Solde*",A95:A$507,0)),0)</f>
        <v>15.63</v>
      </c>
      <c r="I95" s="35" t="s">
        <v>132</v>
      </c>
      <c r="J95" t="str">
        <f t="shared" si="2"/>
        <v>ACP Belcanto - Bruxelles / 0002 - Belcanto</v>
      </c>
    </row>
    <row r="96" spans="1:10" ht="15.75" thickBot="1" x14ac:dyDescent="0.3">
      <c r="A96" s="5">
        <v>42109</v>
      </c>
      <c r="B96" s="6" t="s">
        <v>69</v>
      </c>
      <c r="C96" s="14">
        <v>42095</v>
      </c>
      <c r="D96" s="6" t="s">
        <v>13</v>
      </c>
      <c r="E96" s="8">
        <v>0</v>
      </c>
      <c r="F96" s="8">
        <v>122</v>
      </c>
      <c r="G96" s="8">
        <v>-8</v>
      </c>
      <c r="H96" s="20">
        <f>IF(E96&lt;&gt;"",INDEX(E96:E$507,MATCH("Solde*",A96:A$507,0)),0)</f>
        <v>15.63</v>
      </c>
      <c r="I96" s="35" t="s">
        <v>132</v>
      </c>
      <c r="J96" t="str">
        <f t="shared" si="2"/>
        <v>ACP Belcanto - Bruxelles / 0002 - Belcanto</v>
      </c>
    </row>
    <row r="97" spans="1:10" ht="25.5" thickBot="1" x14ac:dyDescent="0.3">
      <c r="A97" s="5">
        <v>42122</v>
      </c>
      <c r="B97" s="6" t="s">
        <v>70</v>
      </c>
      <c r="C97" s="7" t="s">
        <v>71</v>
      </c>
      <c r="D97" s="6" t="s">
        <v>13</v>
      </c>
      <c r="E97" s="8">
        <v>95.64</v>
      </c>
      <c r="F97" s="8">
        <v>0</v>
      </c>
      <c r="G97" s="8">
        <v>-103.64</v>
      </c>
      <c r="H97" s="20">
        <f>IF(E97&lt;&gt;"",INDEX(E97:E$507,MATCH("Solde*",A97:A$507,0)),0)</f>
        <v>15.63</v>
      </c>
      <c r="I97" s="35" t="s">
        <v>132</v>
      </c>
      <c r="J97" t="str">
        <f t="shared" si="2"/>
        <v>ACP Belcanto - Bruxelles / 0002 - Belcanto</v>
      </c>
    </row>
    <row r="98" spans="1:10" ht="25.5" thickBot="1" x14ac:dyDescent="0.3">
      <c r="A98" s="5">
        <v>42128</v>
      </c>
      <c r="B98" s="6">
        <v>33</v>
      </c>
      <c r="C98" s="7" t="s">
        <v>72</v>
      </c>
      <c r="D98" s="6" t="s">
        <v>10</v>
      </c>
      <c r="E98" s="8">
        <v>122</v>
      </c>
      <c r="F98" s="8">
        <v>0</v>
      </c>
      <c r="G98" s="8">
        <v>-225.64</v>
      </c>
      <c r="H98" s="20">
        <f>IF(E98&lt;&gt;"",INDEX(E98:E$507,MATCH("Solde*",A98:A$507,0)),0)</f>
        <v>15.63</v>
      </c>
      <c r="I98" s="35" t="s">
        <v>132</v>
      </c>
      <c r="J98" t="str">
        <f t="shared" si="2"/>
        <v>ACP Belcanto - Bruxelles / 0002 - Belcanto</v>
      </c>
    </row>
    <row r="99" spans="1:10" ht="33.75" thickBot="1" x14ac:dyDescent="0.3">
      <c r="A99" s="5">
        <v>42130</v>
      </c>
      <c r="B99" s="6">
        <v>35</v>
      </c>
      <c r="C99" s="7" t="s">
        <v>73</v>
      </c>
      <c r="D99" s="6" t="s">
        <v>10</v>
      </c>
      <c r="E99" s="8">
        <v>0</v>
      </c>
      <c r="F99" s="8">
        <v>95.64</v>
      </c>
      <c r="G99" s="8">
        <v>-130</v>
      </c>
      <c r="H99" s="20">
        <f>IF(E99&lt;&gt;"",INDEX(E99:E$507,MATCH("Solde*",A99:A$507,0)),0)</f>
        <v>15.63</v>
      </c>
      <c r="I99" s="35" t="s">
        <v>132</v>
      </c>
      <c r="J99" t="str">
        <f t="shared" si="2"/>
        <v>ACP Belcanto - Bruxelles / 0002 - Belcanto</v>
      </c>
    </row>
    <row r="100" spans="1:10" ht="15.75" thickBot="1" x14ac:dyDescent="0.3">
      <c r="A100" s="15">
        <v>42138</v>
      </c>
      <c r="B100" s="16" t="s">
        <v>74</v>
      </c>
      <c r="C100" s="17">
        <v>42125</v>
      </c>
      <c r="D100" s="16" t="s">
        <v>13</v>
      </c>
      <c r="E100" s="18">
        <v>0</v>
      </c>
      <c r="F100" s="18">
        <v>123</v>
      </c>
      <c r="G100" s="18">
        <v>-7</v>
      </c>
      <c r="H100" s="20">
        <f>IF(E100&lt;&gt;"",INDEX(E100:E$507,MATCH("Solde*",A100:A$507,0)),0)</f>
        <v>15.63</v>
      </c>
      <c r="I100" s="35" t="s">
        <v>132</v>
      </c>
      <c r="J100" t="str">
        <f t="shared" si="2"/>
        <v>ACP Belcanto - Bruxelles / 0002 - Belcanto</v>
      </c>
    </row>
    <row r="101" spans="1:10" ht="25.5" thickBot="1" x14ac:dyDescent="0.3">
      <c r="A101" s="5">
        <v>42158</v>
      </c>
      <c r="B101" s="6">
        <v>44</v>
      </c>
      <c r="C101" s="7" t="s">
        <v>75</v>
      </c>
      <c r="D101" s="6" t="s">
        <v>10</v>
      </c>
      <c r="E101" s="8">
        <v>123</v>
      </c>
      <c r="F101" s="8">
        <v>0</v>
      </c>
      <c r="G101" s="8">
        <v>-130</v>
      </c>
      <c r="H101" s="20">
        <f>IF(E101&lt;&gt;"",INDEX(E101:E$507,MATCH("Solde*",A101:A$507,0)),0)</f>
        <v>15.63</v>
      </c>
      <c r="I101" s="35" t="s">
        <v>132</v>
      </c>
      <c r="J101" t="str">
        <f t="shared" si="2"/>
        <v>ACP Belcanto - Bruxelles / 0002 - Belcanto</v>
      </c>
    </row>
    <row r="102" spans="1:10" ht="15.75" thickBot="1" x14ac:dyDescent="0.3">
      <c r="A102" s="15">
        <v>42169</v>
      </c>
      <c r="B102" s="16" t="s">
        <v>76</v>
      </c>
      <c r="C102" s="17">
        <v>42156</v>
      </c>
      <c r="D102" s="16" t="s">
        <v>13</v>
      </c>
      <c r="E102" s="18">
        <v>0</v>
      </c>
      <c r="F102" s="18">
        <v>123</v>
      </c>
      <c r="G102" s="18">
        <v>-7</v>
      </c>
      <c r="H102" s="20">
        <f>IF(E102&lt;&gt;"",INDEX(E102:E$507,MATCH("Solde*",A102:A$507,0)),0)</f>
        <v>15.63</v>
      </c>
      <c r="I102" s="35" t="s">
        <v>132</v>
      </c>
      <c r="J102" t="str">
        <f t="shared" si="2"/>
        <v>ACP Belcanto - Bruxelles / 0002 - Belcanto</v>
      </c>
    </row>
    <row r="103" spans="1:10" ht="25.5" thickBot="1" x14ac:dyDescent="0.3">
      <c r="A103" s="5">
        <v>42191</v>
      </c>
      <c r="B103" s="6">
        <v>53</v>
      </c>
      <c r="C103" s="7" t="s">
        <v>77</v>
      </c>
      <c r="D103" s="6" t="s">
        <v>10</v>
      </c>
      <c r="E103" s="8">
        <v>123</v>
      </c>
      <c r="F103" s="8">
        <v>0</v>
      </c>
      <c r="G103" s="8">
        <v>-130</v>
      </c>
      <c r="H103" s="20">
        <f>IF(E103&lt;&gt;"",INDEX(E103:E$507,MATCH("Solde*",A103:A$507,0)),0)</f>
        <v>15.63</v>
      </c>
      <c r="I103" s="35" t="s">
        <v>132</v>
      </c>
      <c r="J103" t="str">
        <f t="shared" si="2"/>
        <v>ACP Belcanto - Bruxelles / 0002 - Belcanto</v>
      </c>
    </row>
    <row r="104" spans="1:10" ht="15.75" thickBot="1" x14ac:dyDescent="0.3">
      <c r="A104" s="15">
        <v>42199</v>
      </c>
      <c r="B104" s="16" t="s">
        <v>78</v>
      </c>
      <c r="C104" s="17">
        <v>42186</v>
      </c>
      <c r="D104" s="16" t="s">
        <v>13</v>
      </c>
      <c r="E104" s="18">
        <v>0</v>
      </c>
      <c r="F104" s="18">
        <v>123</v>
      </c>
      <c r="G104" s="18">
        <v>-7</v>
      </c>
      <c r="H104" s="20">
        <f>IF(E104&lt;&gt;"",INDEX(E104:E$507,MATCH("Solde*",A104:A$507,0)),0)</f>
        <v>15.63</v>
      </c>
      <c r="I104" s="35" t="s">
        <v>132</v>
      </c>
      <c r="J104" t="str">
        <f t="shared" si="2"/>
        <v>ACP Belcanto - Bruxelles / 0002 - Belcanto</v>
      </c>
    </row>
    <row r="105" spans="1:10" ht="25.5" thickBot="1" x14ac:dyDescent="0.3">
      <c r="A105" s="5">
        <v>42219</v>
      </c>
      <c r="B105" s="6">
        <v>61</v>
      </c>
      <c r="C105" s="7" t="s">
        <v>79</v>
      </c>
      <c r="D105" s="6" t="s">
        <v>10</v>
      </c>
      <c r="E105" s="8">
        <v>123</v>
      </c>
      <c r="F105" s="8">
        <v>0</v>
      </c>
      <c r="G105" s="8">
        <v>-130</v>
      </c>
      <c r="H105" s="20">
        <f>IF(E105&lt;&gt;"",INDEX(E105:E$507,MATCH("Solde*",A105:A$507,0)),0)</f>
        <v>15.63</v>
      </c>
      <c r="I105" s="35" t="s">
        <v>132</v>
      </c>
      <c r="J105" t="str">
        <f t="shared" si="2"/>
        <v>ACP Belcanto - Bruxelles / 0002 - Belcanto</v>
      </c>
    </row>
    <row r="106" spans="1:10" ht="15.75" thickBot="1" x14ac:dyDescent="0.3">
      <c r="A106" s="15">
        <v>42232</v>
      </c>
      <c r="B106" s="16" t="s">
        <v>80</v>
      </c>
      <c r="C106" s="17">
        <v>42217</v>
      </c>
      <c r="D106" s="16" t="s">
        <v>13</v>
      </c>
      <c r="E106" s="18">
        <v>0</v>
      </c>
      <c r="F106" s="18">
        <v>123</v>
      </c>
      <c r="G106" s="18">
        <v>-7</v>
      </c>
      <c r="H106" s="20">
        <f>IF(E106&lt;&gt;"",INDEX(E106:E$507,MATCH("Solde*",A106:A$507,0)),0)</f>
        <v>15.63</v>
      </c>
      <c r="I106" s="35" t="s">
        <v>132</v>
      </c>
      <c r="J106" t="str">
        <f t="shared" si="2"/>
        <v>ACP Belcanto - Bruxelles / 0002 - Belcanto</v>
      </c>
    </row>
    <row r="107" spans="1:10" ht="15.75" thickBot="1" x14ac:dyDescent="0.3">
      <c r="A107" s="5">
        <v>42261</v>
      </c>
      <c r="B107" s="6" t="s">
        <v>81</v>
      </c>
      <c r="C107" s="14">
        <v>42248</v>
      </c>
      <c r="D107" s="6" t="s">
        <v>13</v>
      </c>
      <c r="E107" s="8">
        <v>0</v>
      </c>
      <c r="F107" s="8">
        <v>123</v>
      </c>
      <c r="G107" s="8">
        <v>116</v>
      </c>
      <c r="H107" s="20">
        <f>IF(E107&lt;&gt;"",INDEX(E107:E$507,MATCH("Solde*",A107:A$507,0)),0)</f>
        <v>15.63</v>
      </c>
      <c r="I107" s="35" t="s">
        <v>132</v>
      </c>
      <c r="J107" t="str">
        <f t="shared" si="2"/>
        <v>ACP Belcanto - Bruxelles / 0002 - Belcanto</v>
      </c>
    </row>
    <row r="108" spans="1:10" ht="15.75" thickBot="1" x14ac:dyDescent="0.3">
      <c r="A108" s="5">
        <v>42270</v>
      </c>
      <c r="B108" s="6">
        <v>22</v>
      </c>
      <c r="C108" s="7">
        <v>640106347813</v>
      </c>
      <c r="D108" s="6" t="s">
        <v>10</v>
      </c>
      <c r="E108" s="8">
        <v>123</v>
      </c>
      <c r="F108" s="8">
        <v>0</v>
      </c>
      <c r="G108" s="8">
        <v>-7</v>
      </c>
      <c r="H108" s="20">
        <f>IF(E108&lt;&gt;"",INDEX(E108:E$507,MATCH("Solde*",A108:A$507,0)),0)</f>
        <v>15.63</v>
      </c>
      <c r="I108" s="35" t="s">
        <v>132</v>
      </c>
      <c r="J108" t="str">
        <f t="shared" si="2"/>
        <v>ACP Belcanto - Bruxelles / 0002 - Belcanto</v>
      </c>
    </row>
    <row r="109" spans="1:10" ht="15.75" thickBot="1" x14ac:dyDescent="0.3">
      <c r="A109" s="5">
        <v>42271</v>
      </c>
      <c r="B109" s="6">
        <v>23</v>
      </c>
      <c r="C109" s="7">
        <v>640105806936</v>
      </c>
      <c r="D109" s="6" t="s">
        <v>10</v>
      </c>
      <c r="E109" s="8">
        <v>123</v>
      </c>
      <c r="F109" s="8">
        <v>0</v>
      </c>
      <c r="G109" s="8">
        <v>-130</v>
      </c>
      <c r="H109" s="20">
        <f>IF(E109&lt;&gt;"",INDEX(E109:E$507,MATCH("Solde*",A109:A$507,0)),0)</f>
        <v>15.63</v>
      </c>
      <c r="I109" s="35" t="s">
        <v>132</v>
      </c>
      <c r="J109" t="str">
        <f t="shared" si="2"/>
        <v>ACP Belcanto - Bruxelles / 0002 - Belcanto</v>
      </c>
    </row>
    <row r="110" spans="1:10" ht="15.75" thickBot="1" x14ac:dyDescent="0.3">
      <c r="A110" s="15">
        <v>42323</v>
      </c>
      <c r="B110" s="16" t="s">
        <v>82</v>
      </c>
      <c r="C110" s="17">
        <v>42309</v>
      </c>
      <c r="D110" s="16" t="s">
        <v>13</v>
      </c>
      <c r="E110" s="18">
        <v>0</v>
      </c>
      <c r="F110" s="18">
        <v>123</v>
      </c>
      <c r="G110" s="18">
        <v>-7</v>
      </c>
      <c r="H110" s="20">
        <f>IF(E110&lt;&gt;"",INDEX(E110:E$507,MATCH("Solde*",A110:A$507,0)),0)</f>
        <v>15.63</v>
      </c>
      <c r="I110" s="35" t="s">
        <v>132</v>
      </c>
      <c r="J110" t="str">
        <f t="shared" si="2"/>
        <v>ACP Belcanto - Bruxelles / 0002 - Belcanto</v>
      </c>
    </row>
    <row r="111" spans="1:10" ht="25.5" thickBot="1" x14ac:dyDescent="0.3">
      <c r="A111" s="5">
        <v>42345</v>
      </c>
      <c r="B111" s="6">
        <v>56</v>
      </c>
      <c r="C111" s="7" t="s">
        <v>83</v>
      </c>
      <c r="D111" s="6" t="s">
        <v>10</v>
      </c>
      <c r="E111" s="8">
        <v>123</v>
      </c>
      <c r="F111" s="8">
        <v>0</v>
      </c>
      <c r="G111" s="8">
        <v>-130</v>
      </c>
      <c r="H111" s="20">
        <f>IF(E111&lt;&gt;"",INDEX(E111:E$507,MATCH("Solde*",A111:A$507,0)),0)</f>
        <v>15.63</v>
      </c>
      <c r="I111" s="35" t="s">
        <v>132</v>
      </c>
      <c r="J111" t="str">
        <f t="shared" si="2"/>
        <v>ACP Belcanto - Bruxelles / 0002 - Belcanto</v>
      </c>
    </row>
    <row r="112" spans="1:10" ht="15.75" thickBot="1" x14ac:dyDescent="0.3">
      <c r="A112" s="15">
        <v>42352</v>
      </c>
      <c r="B112" s="16" t="s">
        <v>84</v>
      </c>
      <c r="C112" s="17">
        <v>42339</v>
      </c>
      <c r="D112" s="16" t="s">
        <v>13</v>
      </c>
      <c r="E112" s="18">
        <v>0</v>
      </c>
      <c r="F112" s="18">
        <v>123</v>
      </c>
      <c r="G112" s="18">
        <v>-7</v>
      </c>
      <c r="H112" s="20">
        <f>IF(E112&lt;&gt;"",INDEX(E112:E$507,MATCH("Solde*",A112:A$507,0)),0)</f>
        <v>15.63</v>
      </c>
      <c r="I112" s="35" t="s">
        <v>132</v>
      </c>
      <c r="J112" t="str">
        <f t="shared" si="2"/>
        <v>ACP Belcanto - Bruxelles / 0002 - Belcanto</v>
      </c>
    </row>
    <row r="113" spans="1:10" ht="25.5" thickBot="1" x14ac:dyDescent="0.3">
      <c r="A113" s="5">
        <v>42373</v>
      </c>
      <c r="B113" s="6">
        <v>2</v>
      </c>
      <c r="C113" s="7" t="s">
        <v>85</v>
      </c>
      <c r="D113" s="6" t="s">
        <v>10</v>
      </c>
      <c r="E113" s="8">
        <v>123</v>
      </c>
      <c r="F113" s="8">
        <v>0</v>
      </c>
      <c r="G113" s="8">
        <v>-130</v>
      </c>
      <c r="H113" s="20">
        <f>IF(E113&lt;&gt;"",INDEX(E113:E$507,MATCH("Solde*",A113:A$507,0)),0)</f>
        <v>15.63</v>
      </c>
      <c r="I113" s="35" t="s">
        <v>132</v>
      </c>
      <c r="J113" t="str">
        <f t="shared" si="2"/>
        <v>ACP Belcanto - Bruxelles / 0002 - Belcanto</v>
      </c>
    </row>
    <row r="114" spans="1:10" ht="15.75" thickBot="1" x14ac:dyDescent="0.3">
      <c r="A114" s="15">
        <v>42383</v>
      </c>
      <c r="B114" s="16" t="s">
        <v>86</v>
      </c>
      <c r="C114" s="17">
        <v>42370</v>
      </c>
      <c r="D114" s="16" t="s">
        <v>13</v>
      </c>
      <c r="E114" s="18">
        <v>0</v>
      </c>
      <c r="F114" s="18">
        <v>123</v>
      </c>
      <c r="G114" s="18">
        <v>-7</v>
      </c>
      <c r="H114" s="20">
        <f>IF(E114&lt;&gt;"",INDEX(E114:E$507,MATCH("Solde*",A114:A$507,0)),0)</f>
        <v>15.63</v>
      </c>
      <c r="I114" s="35" t="s">
        <v>132</v>
      </c>
      <c r="J114" t="str">
        <f t="shared" si="2"/>
        <v>ACP Belcanto - Bruxelles / 0002 - Belcanto</v>
      </c>
    </row>
    <row r="115" spans="1:10" ht="25.5" thickBot="1" x14ac:dyDescent="0.3">
      <c r="A115" s="5">
        <v>42403</v>
      </c>
      <c r="B115" s="6">
        <v>13</v>
      </c>
      <c r="C115" s="7" t="s">
        <v>87</v>
      </c>
      <c r="D115" s="6" t="s">
        <v>10</v>
      </c>
      <c r="E115" s="8">
        <v>123</v>
      </c>
      <c r="F115" s="8">
        <v>0</v>
      </c>
      <c r="G115" s="8">
        <v>-130</v>
      </c>
      <c r="H115" s="20">
        <f>IF(E115&lt;&gt;"",INDEX(E115:E$507,MATCH("Solde*",A115:A$507,0)),0)</f>
        <v>15.63</v>
      </c>
      <c r="I115" s="35" t="s">
        <v>132</v>
      </c>
      <c r="J115" t="str">
        <f t="shared" si="2"/>
        <v>ACP Belcanto - Bruxelles / 0002 - Belcanto</v>
      </c>
    </row>
    <row r="116" spans="1:10" ht="15.75" thickBot="1" x14ac:dyDescent="0.3">
      <c r="A116" s="15">
        <v>42414</v>
      </c>
      <c r="B116" s="16" t="s">
        <v>88</v>
      </c>
      <c r="C116" s="17">
        <v>42401</v>
      </c>
      <c r="D116" s="16" t="s">
        <v>13</v>
      </c>
      <c r="E116" s="18">
        <v>0</v>
      </c>
      <c r="F116" s="18">
        <v>123</v>
      </c>
      <c r="G116" s="18">
        <v>-7</v>
      </c>
      <c r="H116" s="20">
        <f>IF(E116&lt;&gt;"",INDEX(E116:E$507,MATCH("Solde*",A116:A$507,0)),0)</f>
        <v>15.63</v>
      </c>
      <c r="I116" s="35" t="s">
        <v>132</v>
      </c>
      <c r="J116" t="str">
        <f t="shared" si="2"/>
        <v>ACP Belcanto - Bruxelles / 0002 - Belcanto</v>
      </c>
    </row>
    <row r="117" spans="1:10" ht="25.5" thickBot="1" x14ac:dyDescent="0.3">
      <c r="A117" s="5">
        <v>42436</v>
      </c>
      <c r="B117" s="6">
        <v>28</v>
      </c>
      <c r="C117" s="7" t="s">
        <v>89</v>
      </c>
      <c r="D117" s="6" t="s">
        <v>10</v>
      </c>
      <c r="E117" s="8">
        <v>123</v>
      </c>
      <c r="F117" s="8">
        <v>0</v>
      </c>
      <c r="G117" s="8">
        <v>-130</v>
      </c>
      <c r="H117" s="20">
        <f>IF(E117&lt;&gt;"",INDEX(E117:E$507,MATCH("Solde*",A117:A$507,0)),0)</f>
        <v>15.63</v>
      </c>
      <c r="I117" s="35" t="s">
        <v>132</v>
      </c>
      <c r="J117" t="str">
        <f t="shared" ref="J117:J144" si="3">CONCATENATE($B$46," / ",$B$47)</f>
        <v>ACP Belcanto - Bruxelles / 0002 - Belcanto</v>
      </c>
    </row>
    <row r="118" spans="1:10" ht="15.75" thickBot="1" x14ac:dyDescent="0.3">
      <c r="A118" s="15">
        <v>42443</v>
      </c>
      <c r="B118" s="16" t="s">
        <v>90</v>
      </c>
      <c r="C118" s="17">
        <v>42430</v>
      </c>
      <c r="D118" s="16" t="s">
        <v>13</v>
      </c>
      <c r="E118" s="18">
        <v>0</v>
      </c>
      <c r="F118" s="18">
        <v>123</v>
      </c>
      <c r="G118" s="18">
        <v>-7</v>
      </c>
      <c r="H118" s="20">
        <f>IF(E118&lt;&gt;"",INDEX(E118:E$507,MATCH("Solde*",A118:A$507,0)),0)</f>
        <v>15.63</v>
      </c>
      <c r="I118" s="35" t="s">
        <v>132</v>
      </c>
      <c r="J118" t="str">
        <f t="shared" si="3"/>
        <v>ACP Belcanto - Bruxelles / 0002 - Belcanto</v>
      </c>
    </row>
    <row r="119" spans="1:10" ht="25.5" thickBot="1" x14ac:dyDescent="0.3">
      <c r="A119" s="5">
        <v>42464</v>
      </c>
      <c r="B119" s="6">
        <v>36</v>
      </c>
      <c r="C119" s="7" t="s">
        <v>91</v>
      </c>
      <c r="D119" s="6" t="s">
        <v>10</v>
      </c>
      <c r="E119" s="8">
        <v>123</v>
      </c>
      <c r="F119" s="8">
        <v>0</v>
      </c>
      <c r="G119" s="8">
        <v>-130</v>
      </c>
      <c r="H119" s="20">
        <f>IF(E119&lt;&gt;"",INDEX(E119:E$507,MATCH("Solde*",A119:A$507,0)),0)</f>
        <v>15.63</v>
      </c>
      <c r="I119" s="35" t="s">
        <v>132</v>
      </c>
      <c r="J119" t="str">
        <f t="shared" si="3"/>
        <v>ACP Belcanto - Bruxelles / 0002 - Belcanto</v>
      </c>
    </row>
    <row r="120" spans="1:10" ht="15.75" thickBot="1" x14ac:dyDescent="0.3">
      <c r="A120" s="15">
        <v>42465</v>
      </c>
      <c r="B120" s="16" t="s">
        <v>92</v>
      </c>
      <c r="C120" s="19" t="s">
        <v>93</v>
      </c>
      <c r="D120" s="16" t="s">
        <v>13</v>
      </c>
      <c r="E120" s="18">
        <v>0</v>
      </c>
      <c r="F120" s="18">
        <v>122.86</v>
      </c>
      <c r="G120" s="18">
        <v>-7.14</v>
      </c>
      <c r="H120" s="20">
        <f>IF(E120&lt;&gt;"",INDEX(E120:E$507,MATCH("Solde*",A120:A$507,0)),0)</f>
        <v>15.63</v>
      </c>
      <c r="I120" s="35" t="s">
        <v>132</v>
      </c>
      <c r="J120" t="str">
        <f t="shared" si="3"/>
        <v>ACP Belcanto - Bruxelles / 0002 - Belcanto</v>
      </c>
    </row>
    <row r="121" spans="1:10" ht="25.5" thickBot="1" x14ac:dyDescent="0.3">
      <c r="A121" s="5">
        <v>42485</v>
      </c>
      <c r="B121" s="6">
        <v>42</v>
      </c>
      <c r="C121" s="7" t="s">
        <v>94</v>
      </c>
      <c r="D121" s="6" t="s">
        <v>10</v>
      </c>
      <c r="E121" s="8">
        <v>122.86</v>
      </c>
      <c r="F121" s="8">
        <v>0</v>
      </c>
      <c r="G121" s="8">
        <v>-130</v>
      </c>
      <c r="H121" s="20">
        <f>IF(E121&lt;&gt;"",INDEX(E121:E$507,MATCH("Solde*",A121:A$507,0)),0)</f>
        <v>15.63</v>
      </c>
      <c r="I121" s="35" t="s">
        <v>132</v>
      </c>
      <c r="J121" t="str">
        <f t="shared" si="3"/>
        <v>ACP Belcanto - Bruxelles / 0002 - Belcanto</v>
      </c>
    </row>
    <row r="122" spans="1:10" ht="15.75" thickBot="1" x14ac:dyDescent="0.3">
      <c r="A122" s="15">
        <v>42506</v>
      </c>
      <c r="B122" s="16" t="s">
        <v>95</v>
      </c>
      <c r="C122" s="17">
        <v>42491</v>
      </c>
      <c r="D122" s="16" t="s">
        <v>13</v>
      </c>
      <c r="E122" s="18">
        <v>0</v>
      </c>
      <c r="F122" s="18">
        <v>123</v>
      </c>
      <c r="G122" s="18">
        <v>-7</v>
      </c>
      <c r="H122" s="20">
        <f>IF(E122&lt;&gt;"",INDEX(E122:E$507,MATCH("Solde*",A122:A$507,0)),0)</f>
        <v>15.63</v>
      </c>
      <c r="I122" s="35" t="s">
        <v>132</v>
      </c>
      <c r="J122" t="str">
        <f t="shared" si="3"/>
        <v>ACP Belcanto - Bruxelles / 0002 - Belcanto</v>
      </c>
    </row>
    <row r="123" spans="1:10" ht="25.5" thickBot="1" x14ac:dyDescent="0.3">
      <c r="A123" s="5">
        <v>42527</v>
      </c>
      <c r="B123" s="6">
        <v>60</v>
      </c>
      <c r="C123" s="7" t="s">
        <v>96</v>
      </c>
      <c r="D123" s="6" t="s">
        <v>10</v>
      </c>
      <c r="E123" s="8">
        <v>123</v>
      </c>
      <c r="F123" s="8">
        <v>0</v>
      </c>
      <c r="G123" s="8">
        <v>-130</v>
      </c>
      <c r="H123" s="20">
        <f>IF(E123&lt;&gt;"",INDEX(E123:E$507,MATCH("Solde*",A123:A$507,0)),0)</f>
        <v>15.63</v>
      </c>
      <c r="I123" s="35" t="s">
        <v>132</v>
      </c>
      <c r="J123" t="str">
        <f t="shared" si="3"/>
        <v>ACP Belcanto - Bruxelles / 0002 - Belcanto</v>
      </c>
    </row>
    <row r="124" spans="1:10" ht="15.75" thickBot="1" x14ac:dyDescent="0.3">
      <c r="A124" s="15">
        <v>42565</v>
      </c>
      <c r="B124" s="16" t="s">
        <v>97</v>
      </c>
      <c r="C124" s="17">
        <v>42552</v>
      </c>
      <c r="D124" s="16" t="s">
        <v>13</v>
      </c>
      <c r="E124" s="18">
        <v>0</v>
      </c>
      <c r="F124" s="18">
        <v>123</v>
      </c>
      <c r="G124" s="18">
        <v>-7</v>
      </c>
      <c r="H124" s="20">
        <f>IF(E124&lt;&gt;"",INDEX(E124:E$507,MATCH("Solde*",A124:A$507,0)),0)</f>
        <v>15.63</v>
      </c>
      <c r="I124" s="35" t="s">
        <v>132</v>
      </c>
      <c r="J124" t="str">
        <f t="shared" si="3"/>
        <v>ACP Belcanto - Bruxelles / 0002 - Belcanto</v>
      </c>
    </row>
    <row r="125" spans="1:10" ht="25.5" thickBot="1" x14ac:dyDescent="0.3">
      <c r="A125" s="5">
        <v>42585</v>
      </c>
      <c r="B125" s="6">
        <v>85</v>
      </c>
      <c r="C125" s="7" t="s">
        <v>98</v>
      </c>
      <c r="D125" s="6" t="s">
        <v>10</v>
      </c>
      <c r="E125" s="8">
        <v>123</v>
      </c>
      <c r="F125" s="8">
        <v>0</v>
      </c>
      <c r="G125" s="8">
        <v>-130</v>
      </c>
      <c r="H125" s="20">
        <f>IF(E125&lt;&gt;"",INDEX(E125:E$507,MATCH("Solde*",A125:A$507,0)),0)</f>
        <v>15.63</v>
      </c>
      <c r="I125" s="35" t="s">
        <v>132</v>
      </c>
      <c r="J125" t="str">
        <f t="shared" si="3"/>
        <v>ACP Belcanto - Bruxelles / 0002 - Belcanto</v>
      </c>
    </row>
    <row r="126" spans="1:10" ht="15.75" thickBot="1" x14ac:dyDescent="0.3">
      <c r="A126" s="15">
        <v>42597</v>
      </c>
      <c r="B126" s="16" t="s">
        <v>99</v>
      </c>
      <c r="C126" s="17">
        <v>42583</v>
      </c>
      <c r="D126" s="16" t="s">
        <v>13</v>
      </c>
      <c r="E126" s="18">
        <v>0</v>
      </c>
      <c r="F126" s="18">
        <v>123</v>
      </c>
      <c r="G126" s="18">
        <v>-7</v>
      </c>
      <c r="H126" s="20">
        <f>IF(E126&lt;&gt;"",INDEX(E126:E$507,MATCH("Solde*",A126:A$507,0)),0)</f>
        <v>15.63</v>
      </c>
      <c r="I126" s="35" t="s">
        <v>132</v>
      </c>
      <c r="J126" t="str">
        <f t="shared" si="3"/>
        <v>ACP Belcanto - Bruxelles / 0002 - Belcanto</v>
      </c>
    </row>
    <row r="127" spans="1:10" ht="25.5" thickBot="1" x14ac:dyDescent="0.3">
      <c r="A127" s="5">
        <v>42618</v>
      </c>
      <c r="B127" s="6">
        <v>102</v>
      </c>
      <c r="C127" s="7" t="s">
        <v>100</v>
      </c>
      <c r="D127" s="6" t="s">
        <v>10</v>
      </c>
      <c r="E127" s="8">
        <v>123</v>
      </c>
      <c r="F127" s="8">
        <v>0</v>
      </c>
      <c r="G127" s="8">
        <v>-130</v>
      </c>
      <c r="H127" s="20">
        <f>IF(E127&lt;&gt;"",INDEX(E127:E$507,MATCH("Solde*",A127:A$507,0)),0)</f>
        <v>15.63</v>
      </c>
      <c r="I127" s="35" t="s">
        <v>132</v>
      </c>
      <c r="J127" t="str">
        <f t="shared" si="3"/>
        <v>ACP Belcanto - Bruxelles / 0002 - Belcanto</v>
      </c>
    </row>
    <row r="128" spans="1:10" ht="15.75" thickBot="1" x14ac:dyDescent="0.3">
      <c r="A128" s="15">
        <v>42627</v>
      </c>
      <c r="B128" s="16" t="s">
        <v>101</v>
      </c>
      <c r="C128" s="17">
        <v>42614</v>
      </c>
      <c r="D128" s="16" t="s">
        <v>13</v>
      </c>
      <c r="E128" s="18">
        <v>0</v>
      </c>
      <c r="F128" s="18">
        <v>123</v>
      </c>
      <c r="G128" s="18">
        <v>-7</v>
      </c>
      <c r="H128" s="20">
        <f>IF(E128&lt;&gt;"",INDEX(E128:E$507,MATCH("Solde*",A128:A$507,0)),0)</f>
        <v>15.63</v>
      </c>
      <c r="I128" s="35" t="s">
        <v>132</v>
      </c>
      <c r="J128" t="str">
        <f t="shared" si="3"/>
        <v>ACP Belcanto - Bruxelles / 0002 - Belcanto</v>
      </c>
    </row>
    <row r="129" spans="1:10" ht="25.5" thickBot="1" x14ac:dyDescent="0.3">
      <c r="A129" s="5">
        <v>42647</v>
      </c>
      <c r="B129" s="6">
        <v>113</v>
      </c>
      <c r="C129" s="7" t="s">
        <v>102</v>
      </c>
      <c r="D129" s="6" t="s">
        <v>10</v>
      </c>
      <c r="E129" s="8">
        <v>123</v>
      </c>
      <c r="F129" s="8">
        <v>0</v>
      </c>
      <c r="G129" s="8">
        <v>-130</v>
      </c>
      <c r="H129" s="20">
        <f>IF(E129&lt;&gt;"",INDEX(E129:E$507,MATCH("Solde*",A129:A$507,0)),0)</f>
        <v>15.63</v>
      </c>
      <c r="I129" s="35" t="s">
        <v>132</v>
      </c>
      <c r="J129" t="str">
        <f t="shared" si="3"/>
        <v>ACP Belcanto - Bruxelles / 0002 - Belcanto</v>
      </c>
    </row>
    <row r="130" spans="1:10" ht="15.75" thickBot="1" x14ac:dyDescent="0.3">
      <c r="A130" s="15">
        <v>42659</v>
      </c>
      <c r="B130" s="16" t="s">
        <v>103</v>
      </c>
      <c r="C130" s="17">
        <v>42644</v>
      </c>
      <c r="D130" s="16" t="s">
        <v>13</v>
      </c>
      <c r="E130" s="18">
        <v>0</v>
      </c>
      <c r="F130" s="18">
        <v>123</v>
      </c>
      <c r="G130" s="18">
        <v>-7</v>
      </c>
      <c r="H130" s="20">
        <f>IF(E130&lt;&gt;"",INDEX(E130:E$507,MATCH("Solde*",A130:A$507,0)),0)</f>
        <v>15.63</v>
      </c>
      <c r="I130" s="35" t="s">
        <v>132</v>
      </c>
      <c r="J130" t="str">
        <f t="shared" si="3"/>
        <v>ACP Belcanto - Bruxelles / 0002 - Belcanto</v>
      </c>
    </row>
    <row r="131" spans="1:10" ht="25.5" thickBot="1" x14ac:dyDescent="0.3">
      <c r="A131" s="5">
        <v>42681</v>
      </c>
      <c r="B131" s="6">
        <v>129</v>
      </c>
      <c r="C131" s="7" t="s">
        <v>104</v>
      </c>
      <c r="D131" s="6" t="s">
        <v>10</v>
      </c>
      <c r="E131" s="8">
        <v>123</v>
      </c>
      <c r="F131" s="8">
        <v>0</v>
      </c>
      <c r="G131" s="8">
        <v>-130</v>
      </c>
      <c r="H131" s="20">
        <f>IF(E131&lt;&gt;"",INDEX(E131:E$507,MATCH("Solde*",A131:A$507,0)),0)</f>
        <v>15.63</v>
      </c>
      <c r="I131" s="35" t="s">
        <v>132</v>
      </c>
      <c r="J131" t="str">
        <f t="shared" si="3"/>
        <v>ACP Belcanto - Bruxelles / 0002 - Belcanto</v>
      </c>
    </row>
    <row r="132" spans="1:10" ht="15.75" thickBot="1" x14ac:dyDescent="0.3">
      <c r="A132" s="15">
        <v>42688</v>
      </c>
      <c r="B132" s="16" t="s">
        <v>105</v>
      </c>
      <c r="C132" s="17">
        <v>42675</v>
      </c>
      <c r="D132" s="16" t="s">
        <v>13</v>
      </c>
      <c r="E132" s="18">
        <v>0</v>
      </c>
      <c r="F132" s="18">
        <v>123</v>
      </c>
      <c r="G132" s="18">
        <v>-7</v>
      </c>
      <c r="H132" s="20">
        <f>IF(E132&lt;&gt;"",INDEX(E132:E$507,MATCH("Solde*",A132:A$507,0)),0)</f>
        <v>15.63</v>
      </c>
      <c r="I132" s="35" t="s">
        <v>132</v>
      </c>
      <c r="J132" t="str">
        <f t="shared" si="3"/>
        <v>ACP Belcanto - Bruxelles / 0002 - Belcanto</v>
      </c>
    </row>
    <row r="133" spans="1:10" ht="25.5" thickBot="1" x14ac:dyDescent="0.3">
      <c r="A133" s="5">
        <v>42709</v>
      </c>
      <c r="B133" s="6">
        <v>139</v>
      </c>
      <c r="C133" s="7" t="s">
        <v>106</v>
      </c>
      <c r="D133" s="6" t="s">
        <v>10</v>
      </c>
      <c r="E133" s="8">
        <v>123</v>
      </c>
      <c r="F133" s="8">
        <v>0</v>
      </c>
      <c r="G133" s="8">
        <v>-130</v>
      </c>
      <c r="H133" s="20">
        <f>IF(E133&lt;&gt;"",INDEX(E133:E$507,MATCH("Solde*",A133:A$507,0)),0)</f>
        <v>15.63</v>
      </c>
      <c r="I133" s="35" t="s">
        <v>132</v>
      </c>
      <c r="J133" t="str">
        <f t="shared" si="3"/>
        <v>ACP Belcanto - Bruxelles / 0002 - Belcanto</v>
      </c>
    </row>
    <row r="134" spans="1:10" ht="15.75" thickBot="1" x14ac:dyDescent="0.3">
      <c r="A134" s="15">
        <v>42718</v>
      </c>
      <c r="B134" s="16" t="s">
        <v>107</v>
      </c>
      <c r="C134" s="17">
        <v>42705</v>
      </c>
      <c r="D134" s="16" t="s">
        <v>13</v>
      </c>
      <c r="E134" s="18">
        <v>0</v>
      </c>
      <c r="F134" s="18">
        <v>123</v>
      </c>
      <c r="G134" s="18">
        <v>-7</v>
      </c>
      <c r="H134" s="20">
        <f>IF(E134&lt;&gt;"",INDEX(E134:E$507,MATCH("Solde*",A134:A$507,0)),0)</f>
        <v>15.63</v>
      </c>
      <c r="I134" s="35" t="s">
        <v>132</v>
      </c>
      <c r="J134" t="str">
        <f t="shared" si="3"/>
        <v>ACP Belcanto - Bruxelles / 0002 - Belcanto</v>
      </c>
    </row>
    <row r="135" spans="1:10" ht="25.5" thickBot="1" x14ac:dyDescent="0.3">
      <c r="A135" s="5">
        <v>42738</v>
      </c>
      <c r="B135" s="6">
        <v>2</v>
      </c>
      <c r="C135" s="7" t="s">
        <v>108</v>
      </c>
      <c r="D135" s="6" t="s">
        <v>10</v>
      </c>
      <c r="E135" s="8">
        <v>123</v>
      </c>
      <c r="F135" s="8">
        <v>0</v>
      </c>
      <c r="G135" s="8">
        <v>-130</v>
      </c>
      <c r="H135" s="20">
        <f>IF(E135&lt;&gt;"",INDEX(E135:E$507,MATCH("Solde*",A135:A$507,0)),0)</f>
        <v>15.63</v>
      </c>
      <c r="I135" s="35" t="s">
        <v>132</v>
      </c>
      <c r="J135" t="str">
        <f t="shared" si="3"/>
        <v>ACP Belcanto - Bruxelles / 0002 - Belcanto</v>
      </c>
    </row>
    <row r="136" spans="1:10" ht="15.75" thickBot="1" x14ac:dyDescent="0.3">
      <c r="A136" s="15">
        <v>42750</v>
      </c>
      <c r="B136" s="16" t="s">
        <v>109</v>
      </c>
      <c r="C136" s="17">
        <v>42736</v>
      </c>
      <c r="D136" s="16" t="s">
        <v>13</v>
      </c>
      <c r="E136" s="18">
        <v>0</v>
      </c>
      <c r="F136" s="18">
        <v>123</v>
      </c>
      <c r="G136" s="18">
        <v>-7</v>
      </c>
      <c r="H136" s="20">
        <f>IF(E136&lt;&gt;"",INDEX(E136:E$507,MATCH("Solde*",A136:A$507,0)),0)</f>
        <v>15.63</v>
      </c>
      <c r="I136" s="35" t="s">
        <v>132</v>
      </c>
      <c r="J136" t="str">
        <f t="shared" si="3"/>
        <v>ACP Belcanto - Bruxelles / 0002 - Belcanto</v>
      </c>
    </row>
    <row r="137" spans="1:10" ht="17.25" thickBot="1" x14ac:dyDescent="0.3">
      <c r="A137" s="5">
        <v>42772</v>
      </c>
      <c r="B137" s="6">
        <v>20</v>
      </c>
      <c r="C137" s="7" t="s">
        <v>110</v>
      </c>
      <c r="D137" s="6" t="s">
        <v>10</v>
      </c>
      <c r="E137" s="8">
        <v>123</v>
      </c>
      <c r="F137" s="8">
        <v>0</v>
      </c>
      <c r="G137" s="8">
        <v>-130</v>
      </c>
      <c r="H137" s="20">
        <f>IF(E137&lt;&gt;"",INDEX(E137:E$507,MATCH("Solde*",A137:A$507,0)),0)</f>
        <v>15.63</v>
      </c>
      <c r="I137" s="35" t="s">
        <v>132</v>
      </c>
      <c r="J137" t="str">
        <f t="shared" si="3"/>
        <v>ACP Belcanto - Bruxelles / 0002 - Belcanto</v>
      </c>
    </row>
    <row r="138" spans="1:10" ht="15.75" thickBot="1" x14ac:dyDescent="0.3">
      <c r="A138" s="15">
        <v>42780</v>
      </c>
      <c r="B138" s="16" t="s">
        <v>111</v>
      </c>
      <c r="C138" s="17">
        <v>42767</v>
      </c>
      <c r="D138" s="16" t="s">
        <v>13</v>
      </c>
      <c r="E138" s="18">
        <v>0</v>
      </c>
      <c r="F138" s="18">
        <v>123</v>
      </c>
      <c r="G138" s="18">
        <v>-7</v>
      </c>
      <c r="H138" s="20">
        <f>IF(E138&lt;&gt;"",INDEX(E138:E$507,MATCH("Solde*",A138:A$507,0)),0)</f>
        <v>15.63</v>
      </c>
      <c r="I138" s="35" t="s">
        <v>132</v>
      </c>
      <c r="J138" t="str">
        <f t="shared" si="3"/>
        <v>ACP Belcanto - Bruxelles / 0002 - Belcanto</v>
      </c>
    </row>
    <row r="139" spans="1:10" ht="25.5" thickBot="1" x14ac:dyDescent="0.3">
      <c r="A139" s="5">
        <v>42800</v>
      </c>
      <c r="B139" s="6">
        <v>32</v>
      </c>
      <c r="C139" s="7" t="s">
        <v>112</v>
      </c>
      <c r="D139" s="6" t="s">
        <v>10</v>
      </c>
      <c r="E139" s="8">
        <v>123</v>
      </c>
      <c r="F139" s="8">
        <v>0</v>
      </c>
      <c r="G139" s="8">
        <v>-130</v>
      </c>
      <c r="H139" s="20">
        <f>IF(E139&lt;&gt;"",INDEX(E139:E$507,MATCH("Solde*",A139:A$507,0)),0)</f>
        <v>15.63</v>
      </c>
      <c r="I139" s="35" t="s">
        <v>132</v>
      </c>
      <c r="J139" t="str">
        <f t="shared" si="3"/>
        <v>ACP Belcanto - Bruxelles / 0002 - Belcanto</v>
      </c>
    </row>
    <row r="140" spans="1:10" ht="15.75" thickBot="1" x14ac:dyDescent="0.3">
      <c r="A140" s="15">
        <v>42808</v>
      </c>
      <c r="B140" s="16" t="s">
        <v>113</v>
      </c>
      <c r="C140" s="17">
        <v>42795</v>
      </c>
      <c r="D140" s="16" t="s">
        <v>13</v>
      </c>
      <c r="E140" s="18">
        <v>0</v>
      </c>
      <c r="F140" s="18">
        <v>123</v>
      </c>
      <c r="G140" s="18">
        <v>-7</v>
      </c>
      <c r="H140" s="20">
        <f>IF(E140&lt;&gt;"",INDEX(E140:E$507,MATCH("Solde*",A140:A$507,0)),0)</f>
        <v>15.63</v>
      </c>
      <c r="I140" s="35" t="s">
        <v>132</v>
      </c>
      <c r="J140" t="str">
        <f t="shared" si="3"/>
        <v>ACP Belcanto - Bruxelles / 0002 - Belcanto</v>
      </c>
    </row>
    <row r="141" spans="1:10" ht="25.5" thickBot="1" x14ac:dyDescent="0.3">
      <c r="A141" s="5">
        <v>42828</v>
      </c>
      <c r="B141" s="6">
        <v>38</v>
      </c>
      <c r="C141" s="7" t="s">
        <v>114</v>
      </c>
      <c r="D141" s="6" t="s">
        <v>10</v>
      </c>
      <c r="E141" s="8">
        <v>123</v>
      </c>
      <c r="F141" s="8">
        <v>0</v>
      </c>
      <c r="G141" s="8">
        <v>-130</v>
      </c>
      <c r="H141" s="20">
        <f>IF(E141&lt;&gt;"",INDEX(E141:E$507,MATCH("Solde*",A141:A$507,0)),0)</f>
        <v>15.63</v>
      </c>
      <c r="I141" s="35" t="s">
        <v>132</v>
      </c>
      <c r="J141" t="str">
        <f t="shared" si="3"/>
        <v>ACP Belcanto - Bruxelles / 0002 - Belcanto</v>
      </c>
    </row>
    <row r="142" spans="1:10" ht="15.75" thickBot="1" x14ac:dyDescent="0.3">
      <c r="A142" s="15">
        <v>42838</v>
      </c>
      <c r="B142" s="16" t="s">
        <v>115</v>
      </c>
      <c r="C142" s="19" t="s">
        <v>116</v>
      </c>
      <c r="D142" s="16" t="s">
        <v>13</v>
      </c>
      <c r="E142" s="18">
        <v>0</v>
      </c>
      <c r="F142" s="18">
        <v>145.63</v>
      </c>
      <c r="G142" s="18">
        <v>15.63</v>
      </c>
      <c r="H142" s="20">
        <f>IF(E142&lt;&gt;"",INDEX(E142:E$507,MATCH("Solde*",A142:A$507,0)),0)</f>
        <v>15.63</v>
      </c>
      <c r="I142" s="35" t="s">
        <v>132</v>
      </c>
      <c r="J142" t="str">
        <f t="shared" si="3"/>
        <v>ACP Belcanto - Bruxelles / 0002 - Belcanto</v>
      </c>
    </row>
    <row r="143" spans="1:10" ht="15.75" thickBot="1" x14ac:dyDescent="0.3">
      <c r="A143" s="21" t="s">
        <v>20</v>
      </c>
      <c r="B143" s="22"/>
      <c r="C143" s="22"/>
      <c r="D143" s="23"/>
      <c r="E143" s="10">
        <v>5478.22</v>
      </c>
      <c r="F143" s="10">
        <v>5493.85</v>
      </c>
      <c r="G143" s="10">
        <v>15.63</v>
      </c>
      <c r="H143" s="20">
        <f>IF(E143&lt;&gt;"",INDEX(E143:E$507,MATCH("Solde*",A143:A$507,0)),0)</f>
        <v>15.63</v>
      </c>
      <c r="I143" s="35" t="s">
        <v>132</v>
      </c>
      <c r="J143" t="str">
        <f t="shared" si="3"/>
        <v>ACP Belcanto - Bruxelles / 0002 - Belcanto</v>
      </c>
    </row>
    <row r="144" spans="1:10" x14ac:dyDescent="0.25">
      <c r="A144" s="24" t="s">
        <v>117</v>
      </c>
      <c r="B144" s="25"/>
      <c r="C144" s="25"/>
      <c r="D144" s="26"/>
      <c r="E144" s="27">
        <v>15.63</v>
      </c>
      <c r="F144" s="28"/>
      <c r="G144" s="11" t="s">
        <v>7</v>
      </c>
      <c r="H144" s="20">
        <f>IF(E144&lt;&gt;"",INDEX(E144:E$507,MATCH("Solde*",A144:A$507,0)),0)</f>
        <v>15.63</v>
      </c>
      <c r="I144" s="35" t="s">
        <v>132</v>
      </c>
      <c r="J144" t="str">
        <f t="shared" si="3"/>
        <v>ACP Belcanto - Bruxelles / 0002 - Belcanto</v>
      </c>
    </row>
  </sheetData>
  <autoFilter ref="H1:H144"/>
  <mergeCells count="16">
    <mergeCell ref="I7:J9"/>
    <mergeCell ref="A3:B3"/>
    <mergeCell ref="C3:C7"/>
    <mergeCell ref="A28:B28"/>
    <mergeCell ref="C28:C32"/>
    <mergeCell ref="A143:D143"/>
    <mergeCell ref="A144:D144"/>
    <mergeCell ref="E144:F144"/>
    <mergeCell ref="A23:D23"/>
    <mergeCell ref="A24:D24"/>
    <mergeCell ref="E24:F24"/>
    <mergeCell ref="A41:D41"/>
    <mergeCell ref="A42:D42"/>
    <mergeCell ref="E42:F42"/>
    <mergeCell ref="A45:B45"/>
    <mergeCell ref="C45:C49"/>
  </mergeCells>
  <conditionalFormatting sqref="I4:O6 H1:H144 K11:O21 I11:J24 I10:O10 I7 K7:O9">
    <cfRule type="containsErrors" dxfId="3" priority="3">
      <formula>ISERROR(H1)</formula>
    </cfRule>
    <cfRule type="cellIs" dxfId="2" priority="4" operator="equal">
      <formula>0</formula>
    </cfRule>
  </conditionalFormatting>
  <conditionalFormatting sqref="I25:O33 K22:O24">
    <cfRule type="containsErrors" dxfId="1" priority="1">
      <formula>ISERROR(I22)</formula>
    </cfRule>
    <cfRule type="cellIs" dxfId="0" priority="2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recu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Jean-Christophe Beeckmans</dc:creator>
  <cp:lastModifiedBy>Jean-Christophe Beeckmans</cp:lastModifiedBy>
  <dcterms:created xsi:type="dcterms:W3CDTF">2017-04-29T22:27:20Z</dcterms:created>
  <dcterms:modified xsi:type="dcterms:W3CDTF">2017-04-30T14:31:58Z</dcterms:modified>
</cp:coreProperties>
</file>