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CAISSE TYPE\"/>
    </mc:Choice>
  </mc:AlternateContent>
  <bookViews>
    <workbookView xWindow="0" yWindow="0" windowWidth="28800" windowHeight="10890" tabRatio="978"/>
  </bookViews>
  <sheets>
    <sheet name="Données" sheetId="2" r:id="rId1"/>
    <sheet name="Janvier 2018" sheetId="3" r:id="rId2"/>
    <sheet name="Ctrl caisse au 19-01-2018" sheetId="4" r:id="rId3"/>
    <sheet name="Février 2018" sheetId="5" r:id="rId4"/>
    <sheet name="Ctrl caisse au " sheetId="16" r:id="rId5"/>
    <sheet name="Mars 2018" sheetId="6" r:id="rId6"/>
    <sheet name="Ctrl caisse au" sheetId="17" r:id="rId7"/>
    <sheet name="Avril 2018" sheetId="7" r:id="rId8"/>
    <sheet name="Ctrl caisse au  " sheetId="18" r:id="rId9"/>
    <sheet name="Mai 2018" sheetId="8" r:id="rId10"/>
    <sheet name="Ctrl caisse au    " sheetId="19" r:id="rId11"/>
    <sheet name="Juin 2018" sheetId="9" r:id="rId12"/>
    <sheet name="Juillet 2018" sheetId="10" r:id="rId13"/>
    <sheet name="Aout 2018" sheetId="11" r:id="rId14"/>
    <sheet name="Sept. 2018" sheetId="12" r:id="rId15"/>
    <sheet name="Oct. 2018" sheetId="13" r:id="rId16"/>
    <sheet name="Nov. 2018" sheetId="14" r:id="rId17"/>
    <sheet name="Déc. 2018" sheetId="15" r:id="rId18"/>
    <sheet name="Ctrl caisse au         " sheetId="20" r:id="rId19"/>
  </sheets>
  <functionGroups builtInGroupCount="18"/>
  <definedNames>
    <definedName name="_xlnm._FilterDatabase" localSheetId="13" hidden="1">'Aout 2018'!$A$9:$G$72</definedName>
    <definedName name="_xlnm._FilterDatabase" localSheetId="7" hidden="1">'Avril 2018'!$A$9:$G$72</definedName>
    <definedName name="_xlnm._FilterDatabase" localSheetId="17" hidden="1">'Déc. 2018'!$A$9:$G$72</definedName>
    <definedName name="_xlnm._FilterDatabase" localSheetId="3" hidden="1">'Février 2018'!$A$9:$G$72</definedName>
    <definedName name="_xlnm._FilterDatabase" localSheetId="1" hidden="1">'Janvier 2018'!$A$9:$G$72</definedName>
    <definedName name="_xlnm._FilterDatabase" localSheetId="12" hidden="1">'Juillet 2018'!$A$9:$G$72</definedName>
    <definedName name="_xlnm._FilterDatabase" localSheetId="11" hidden="1">'Juin 2018'!$A$9:$G$72</definedName>
    <definedName name="_xlnm._FilterDatabase" localSheetId="9" hidden="1">'Mai 2018'!$A$9:$G$72</definedName>
    <definedName name="_xlnm._FilterDatabase" localSheetId="5" hidden="1">'Mars 2018'!$A$9:$G$72</definedName>
    <definedName name="_xlnm._FilterDatabase" localSheetId="16" hidden="1">'Nov. 2018'!$A$9:$G$72</definedName>
    <definedName name="_xlnm._FilterDatabase" localSheetId="15" hidden="1">'Oct. 2018'!$A$9:$G$72</definedName>
    <definedName name="_xlnm._FilterDatabase" localSheetId="14" hidden="1">'Sept. 2018'!$A$9:$G$72</definedName>
    <definedName name="ANNEE">Données!$B$3</definedName>
    <definedName name="ETAB">Données!$B$5</definedName>
    <definedName name="_xlnm.Print_Titles" localSheetId="13">'Aout 2018'!$1:$9</definedName>
    <definedName name="_xlnm.Print_Titles" localSheetId="7">'Avril 2018'!$1:$9</definedName>
    <definedName name="_xlnm.Print_Titles" localSheetId="17">'Déc. 2018'!$1:$9</definedName>
    <definedName name="_xlnm.Print_Titles" localSheetId="3">'Février 2018'!$1:$9</definedName>
    <definedName name="_xlnm.Print_Titles" localSheetId="1">'Janvier 2018'!$1:$9</definedName>
    <definedName name="_xlnm.Print_Titles" localSheetId="12">'Juillet 2018'!$1:$9</definedName>
    <definedName name="_xlnm.Print_Titles" localSheetId="11">'Juin 2018'!$1:$9</definedName>
    <definedName name="_xlnm.Print_Titles" localSheetId="9">'Mai 2018'!$1:$9</definedName>
    <definedName name="_xlnm.Print_Titles" localSheetId="5">'Mars 2018'!$1:$9</definedName>
    <definedName name="_xlnm.Print_Titles" localSheetId="16">'Nov. 2018'!$1:$9</definedName>
    <definedName name="_xlnm.Print_Titles" localSheetId="15">'Oct. 2018'!$1:$9</definedName>
    <definedName name="_xlnm.Print_Titles" localSheetId="14">'Sept. 2018'!$1:$9</definedName>
    <definedName name="_xlnm.Print_Area" localSheetId="13">'Aout 2018'!$A$1:$G$76</definedName>
    <definedName name="_xlnm.Print_Area" localSheetId="7">'Avril 2018'!$A$1:$G$76</definedName>
    <definedName name="_xlnm.Print_Area" localSheetId="17">'Déc. 2018'!$A$1:$G$76</definedName>
    <definedName name="_xlnm.Print_Area" localSheetId="3">'Février 2018'!$A$1:$G$76</definedName>
    <definedName name="_xlnm.Print_Area" localSheetId="1">'Janvier 2018'!$A$1:$G$75</definedName>
    <definedName name="_xlnm.Print_Area" localSheetId="12">'Juillet 2018'!$A$1:$G$76</definedName>
    <definedName name="_xlnm.Print_Area" localSheetId="11">'Juin 2018'!$A$1:$G$76</definedName>
    <definedName name="_xlnm.Print_Area" localSheetId="9">'Mai 2018'!$A$1:$G$76</definedName>
    <definedName name="_xlnm.Print_Area" localSheetId="5">'Mars 2018'!$A$1:$G$76</definedName>
    <definedName name="_xlnm.Print_Area" localSheetId="16">'Nov. 2018'!$A$1:$G$76</definedName>
    <definedName name="_xlnm.Print_Area" localSheetId="15">'Oct. 2018'!$A$1:$G$76</definedName>
    <definedName name="_xlnm.Print_Area" localSheetId="14">'Sept. 2018'!$A$1:$G$76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2" i="20" l="1"/>
  <c r="D27" i="20"/>
  <c r="D23" i="20"/>
  <c r="D22" i="20"/>
  <c r="D21" i="20"/>
  <c r="D20" i="20"/>
  <c r="D19" i="20"/>
  <c r="D18" i="20"/>
  <c r="D17" i="20"/>
  <c r="D16" i="20"/>
  <c r="D24" i="20" s="1"/>
  <c r="D13" i="20"/>
  <c r="D12" i="20"/>
  <c r="D14" i="20" s="1"/>
  <c r="D26" i="20" s="1"/>
  <c r="D28" i="20" s="1"/>
  <c r="D11" i="20"/>
  <c r="D10" i="20"/>
  <c r="D9" i="20"/>
  <c r="A5" i="20"/>
  <c r="J1" i="20"/>
  <c r="D32" i="19"/>
  <c r="D27" i="19"/>
  <c r="D23" i="19"/>
  <c r="D22" i="19"/>
  <c r="D21" i="19"/>
  <c r="D20" i="19"/>
  <c r="D19" i="19"/>
  <c r="D18" i="19"/>
  <c r="D17" i="19"/>
  <c r="D16" i="19"/>
  <c r="D24" i="19" s="1"/>
  <c r="D13" i="19"/>
  <c r="D12" i="19"/>
  <c r="D14" i="19" s="1"/>
  <c r="D26" i="19" s="1"/>
  <c r="D28" i="19" s="1"/>
  <c r="D11" i="19"/>
  <c r="D10" i="19"/>
  <c r="D9" i="19"/>
  <c r="A5" i="19"/>
  <c r="J1" i="19"/>
  <c r="D32" i="18"/>
  <c r="D27" i="18"/>
  <c r="D23" i="18"/>
  <c r="D22" i="18"/>
  <c r="D21" i="18"/>
  <c r="D20" i="18"/>
  <c r="D19" i="18"/>
  <c r="D18" i="18"/>
  <c r="D17" i="18"/>
  <c r="D16" i="18"/>
  <c r="D24" i="18" s="1"/>
  <c r="D13" i="18"/>
  <c r="D12" i="18"/>
  <c r="D14" i="18" s="1"/>
  <c r="D26" i="18" s="1"/>
  <c r="D28" i="18" s="1"/>
  <c r="D11" i="18"/>
  <c r="D10" i="18"/>
  <c r="D9" i="18"/>
  <c r="A5" i="18"/>
  <c r="J1" i="18"/>
  <c r="D32" i="17"/>
  <c r="D27" i="17"/>
  <c r="D23" i="17"/>
  <c r="D22" i="17"/>
  <c r="D21" i="17"/>
  <c r="D20" i="17"/>
  <c r="D19" i="17"/>
  <c r="D18" i="17"/>
  <c r="D17" i="17"/>
  <c r="D16" i="17"/>
  <c r="D24" i="17" s="1"/>
  <c r="D13" i="17"/>
  <c r="D12" i="17"/>
  <c r="D14" i="17" s="1"/>
  <c r="D26" i="17" s="1"/>
  <c r="D28" i="17" s="1"/>
  <c r="D11" i="17"/>
  <c r="D10" i="17"/>
  <c r="D9" i="17"/>
  <c r="A5" i="17"/>
  <c r="J1" i="17"/>
  <c r="D27" i="16"/>
  <c r="J1" i="16"/>
  <c r="D32" i="16"/>
  <c r="D23" i="16"/>
  <c r="D22" i="16"/>
  <c r="D21" i="16"/>
  <c r="D20" i="16"/>
  <c r="D19" i="16"/>
  <c r="D18" i="16"/>
  <c r="D17" i="16"/>
  <c r="D16" i="16"/>
  <c r="D13" i="16"/>
  <c r="D12" i="16"/>
  <c r="D11" i="16"/>
  <c r="D10" i="16"/>
  <c r="D9" i="16"/>
  <c r="A5" i="16"/>
  <c r="F72" i="15"/>
  <c r="E72" i="15"/>
  <c r="G72" i="15" s="1"/>
  <c r="A71" i="15"/>
  <c r="G10" i="15"/>
  <c r="G11" i="15" s="1"/>
  <c r="G12" i="15" s="1"/>
  <c r="G13" i="15" s="1"/>
  <c r="G14" i="15" s="1"/>
  <c r="G15" i="15" s="1"/>
  <c r="G16" i="15" s="1"/>
  <c r="G17" i="15" s="1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C10" i="15"/>
  <c r="A10" i="15"/>
  <c r="C7" i="15"/>
  <c r="J1" i="15" s="1"/>
  <c r="C5" i="15"/>
  <c r="F72" i="14"/>
  <c r="E72" i="14"/>
  <c r="G72" i="14" s="1"/>
  <c r="A71" i="14"/>
  <c r="G10" i="14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G25" i="14" s="1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G39" i="14" s="1"/>
  <c r="G40" i="14" s="1"/>
  <c r="G41" i="14" s="1"/>
  <c r="G42" i="14" s="1"/>
  <c r="G43" i="14" s="1"/>
  <c r="G44" i="14" s="1"/>
  <c r="G45" i="14" s="1"/>
  <c r="G46" i="14" s="1"/>
  <c r="G47" i="14" s="1"/>
  <c r="G48" i="14" s="1"/>
  <c r="G49" i="14" s="1"/>
  <c r="G50" i="14" s="1"/>
  <c r="G51" i="14" s="1"/>
  <c r="G52" i="14" s="1"/>
  <c r="G53" i="14" s="1"/>
  <c r="G54" i="14" s="1"/>
  <c r="G55" i="14" s="1"/>
  <c r="G56" i="14" s="1"/>
  <c r="G57" i="14" s="1"/>
  <c r="G58" i="14" s="1"/>
  <c r="G59" i="14" s="1"/>
  <c r="G60" i="14" s="1"/>
  <c r="G61" i="14" s="1"/>
  <c r="G62" i="14" s="1"/>
  <c r="G63" i="14" s="1"/>
  <c r="G64" i="14" s="1"/>
  <c r="G65" i="14" s="1"/>
  <c r="G66" i="14" s="1"/>
  <c r="G67" i="14" s="1"/>
  <c r="G68" i="14" s="1"/>
  <c r="G69" i="14" s="1"/>
  <c r="G70" i="14" s="1"/>
  <c r="G71" i="14" s="1"/>
  <c r="C10" i="14"/>
  <c r="A10" i="14"/>
  <c r="C7" i="14"/>
  <c r="J1" i="14" s="1"/>
  <c r="C5" i="14"/>
  <c r="F72" i="13"/>
  <c r="E72" i="13"/>
  <c r="G72" i="13" s="1"/>
  <c r="A71" i="13"/>
  <c r="G10" i="13"/>
  <c r="G11" i="13" s="1"/>
  <c r="G12" i="13" s="1"/>
  <c r="G13" i="13" s="1"/>
  <c r="G14" i="13" s="1"/>
  <c r="G15" i="13" s="1"/>
  <c r="G16" i="13" s="1"/>
  <c r="G17" i="13" s="1"/>
  <c r="G18" i="13" s="1"/>
  <c r="G19" i="13" s="1"/>
  <c r="G20" i="13" s="1"/>
  <c r="G21" i="13" s="1"/>
  <c r="G22" i="13" s="1"/>
  <c r="G23" i="13" s="1"/>
  <c r="G24" i="13" s="1"/>
  <c r="G25" i="13" s="1"/>
  <c r="G26" i="13" s="1"/>
  <c r="G27" i="13" s="1"/>
  <c r="G28" i="13" s="1"/>
  <c r="G29" i="13" s="1"/>
  <c r="G30" i="13" s="1"/>
  <c r="G31" i="13" s="1"/>
  <c r="G32" i="13" s="1"/>
  <c r="G33" i="13" s="1"/>
  <c r="G34" i="13" s="1"/>
  <c r="G35" i="13" s="1"/>
  <c r="G36" i="13" s="1"/>
  <c r="G37" i="13" s="1"/>
  <c r="G38" i="13" s="1"/>
  <c r="G39" i="13" s="1"/>
  <c r="G40" i="13" s="1"/>
  <c r="G41" i="13" s="1"/>
  <c r="G42" i="13" s="1"/>
  <c r="G43" i="13" s="1"/>
  <c r="G44" i="13" s="1"/>
  <c r="G45" i="13" s="1"/>
  <c r="G46" i="13" s="1"/>
  <c r="G47" i="13" s="1"/>
  <c r="G48" i="13" s="1"/>
  <c r="G49" i="13" s="1"/>
  <c r="G50" i="13" s="1"/>
  <c r="G51" i="13" s="1"/>
  <c r="G52" i="13" s="1"/>
  <c r="G53" i="13" s="1"/>
  <c r="G54" i="13" s="1"/>
  <c r="G55" i="13" s="1"/>
  <c r="G56" i="13" s="1"/>
  <c r="G57" i="13" s="1"/>
  <c r="G58" i="13" s="1"/>
  <c r="G59" i="13" s="1"/>
  <c r="G60" i="13" s="1"/>
  <c r="G61" i="13" s="1"/>
  <c r="G62" i="13" s="1"/>
  <c r="G63" i="13" s="1"/>
  <c r="G64" i="13" s="1"/>
  <c r="G65" i="13" s="1"/>
  <c r="G66" i="13" s="1"/>
  <c r="G67" i="13" s="1"/>
  <c r="G68" i="13" s="1"/>
  <c r="G69" i="13" s="1"/>
  <c r="G70" i="13" s="1"/>
  <c r="G71" i="13" s="1"/>
  <c r="C10" i="13"/>
  <c r="A10" i="13"/>
  <c r="C7" i="13"/>
  <c r="C5" i="13"/>
  <c r="F72" i="12"/>
  <c r="E72" i="12"/>
  <c r="G72" i="12" s="1"/>
  <c r="A71" i="12"/>
  <c r="G10" i="12"/>
  <c r="G11" i="12" s="1"/>
  <c r="G12" i="12" s="1"/>
  <c r="G13" i="12" s="1"/>
  <c r="G14" i="12" s="1"/>
  <c r="G15" i="12" s="1"/>
  <c r="G16" i="12" s="1"/>
  <c r="G17" i="12" s="1"/>
  <c r="G18" i="12" s="1"/>
  <c r="G19" i="12" s="1"/>
  <c r="G20" i="12" s="1"/>
  <c r="G21" i="12" s="1"/>
  <c r="G22" i="12" s="1"/>
  <c r="G23" i="12" s="1"/>
  <c r="G24" i="12" s="1"/>
  <c r="G25" i="12" s="1"/>
  <c r="G26" i="12" s="1"/>
  <c r="G27" i="12" s="1"/>
  <c r="G28" i="12" s="1"/>
  <c r="G29" i="12" s="1"/>
  <c r="G30" i="12" s="1"/>
  <c r="G31" i="12" s="1"/>
  <c r="G32" i="12" s="1"/>
  <c r="G33" i="12" s="1"/>
  <c r="G34" i="12" s="1"/>
  <c r="G35" i="12" s="1"/>
  <c r="G36" i="12" s="1"/>
  <c r="G37" i="12" s="1"/>
  <c r="G38" i="12" s="1"/>
  <c r="G39" i="12" s="1"/>
  <c r="G40" i="12" s="1"/>
  <c r="G41" i="12" s="1"/>
  <c r="G42" i="12" s="1"/>
  <c r="G43" i="12" s="1"/>
  <c r="G44" i="12" s="1"/>
  <c r="G45" i="12" s="1"/>
  <c r="G46" i="12" s="1"/>
  <c r="G47" i="12" s="1"/>
  <c r="G48" i="12" s="1"/>
  <c r="G49" i="12" s="1"/>
  <c r="G50" i="12" s="1"/>
  <c r="G51" i="12" s="1"/>
  <c r="G52" i="12" s="1"/>
  <c r="G53" i="12" s="1"/>
  <c r="G54" i="12" s="1"/>
  <c r="G55" i="12" s="1"/>
  <c r="G56" i="12" s="1"/>
  <c r="G57" i="12" s="1"/>
  <c r="G58" i="12" s="1"/>
  <c r="G59" i="12" s="1"/>
  <c r="G60" i="12" s="1"/>
  <c r="G61" i="12" s="1"/>
  <c r="G62" i="12" s="1"/>
  <c r="G63" i="12" s="1"/>
  <c r="G64" i="12" s="1"/>
  <c r="G65" i="12" s="1"/>
  <c r="G66" i="12" s="1"/>
  <c r="G67" i="12" s="1"/>
  <c r="G68" i="12" s="1"/>
  <c r="G69" i="12" s="1"/>
  <c r="G70" i="12" s="1"/>
  <c r="G71" i="12" s="1"/>
  <c r="C10" i="12"/>
  <c r="A10" i="12"/>
  <c r="C7" i="12"/>
  <c r="C5" i="12"/>
  <c r="F72" i="11"/>
  <c r="E72" i="11"/>
  <c r="G72" i="11" s="1"/>
  <c r="A71" i="11"/>
  <c r="G10" i="11"/>
  <c r="G11" i="11" s="1"/>
  <c r="G12" i="11" s="1"/>
  <c r="G13" i="11" s="1"/>
  <c r="G14" i="11" s="1"/>
  <c r="G15" i="11" s="1"/>
  <c r="G16" i="11" s="1"/>
  <c r="G17" i="11" s="1"/>
  <c r="G18" i="11" s="1"/>
  <c r="G19" i="11" s="1"/>
  <c r="G20" i="11" s="1"/>
  <c r="G21" i="11" s="1"/>
  <c r="G22" i="11" s="1"/>
  <c r="G23" i="11" s="1"/>
  <c r="G24" i="11" s="1"/>
  <c r="G25" i="11" s="1"/>
  <c r="G26" i="11" s="1"/>
  <c r="G27" i="11" s="1"/>
  <c r="G28" i="11" s="1"/>
  <c r="G29" i="11" s="1"/>
  <c r="G30" i="11" s="1"/>
  <c r="G31" i="11" s="1"/>
  <c r="G32" i="11" s="1"/>
  <c r="G33" i="11" s="1"/>
  <c r="G34" i="11" s="1"/>
  <c r="G35" i="11" s="1"/>
  <c r="G36" i="11" s="1"/>
  <c r="G37" i="11" s="1"/>
  <c r="G38" i="11" s="1"/>
  <c r="G39" i="11" s="1"/>
  <c r="G40" i="11" s="1"/>
  <c r="G41" i="11" s="1"/>
  <c r="G42" i="11" s="1"/>
  <c r="G43" i="11" s="1"/>
  <c r="G44" i="11" s="1"/>
  <c r="G45" i="11" s="1"/>
  <c r="G46" i="11" s="1"/>
  <c r="G47" i="11" s="1"/>
  <c r="G48" i="11" s="1"/>
  <c r="G49" i="11" s="1"/>
  <c r="G50" i="11" s="1"/>
  <c r="G51" i="11" s="1"/>
  <c r="G52" i="11" s="1"/>
  <c r="G53" i="11" s="1"/>
  <c r="G54" i="11" s="1"/>
  <c r="G55" i="11" s="1"/>
  <c r="G56" i="11" s="1"/>
  <c r="G57" i="11" s="1"/>
  <c r="G58" i="11" s="1"/>
  <c r="G59" i="11" s="1"/>
  <c r="G60" i="11" s="1"/>
  <c r="G61" i="11" s="1"/>
  <c r="G62" i="11" s="1"/>
  <c r="G63" i="11" s="1"/>
  <c r="G64" i="11" s="1"/>
  <c r="G65" i="11" s="1"/>
  <c r="G66" i="11" s="1"/>
  <c r="G67" i="11" s="1"/>
  <c r="G68" i="11" s="1"/>
  <c r="G69" i="11" s="1"/>
  <c r="G70" i="11" s="1"/>
  <c r="G71" i="11" s="1"/>
  <c r="C10" i="11"/>
  <c r="A10" i="11"/>
  <c r="C7" i="11"/>
  <c r="C5" i="11"/>
  <c r="J1" i="11"/>
  <c r="F72" i="10"/>
  <c r="E72" i="10"/>
  <c r="G72" i="10" s="1"/>
  <c r="A71" i="10"/>
  <c r="G10" i="10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C10" i="10"/>
  <c r="A10" i="10"/>
  <c r="C7" i="10"/>
  <c r="C5" i="10"/>
  <c r="J1" i="10"/>
  <c r="F72" i="9"/>
  <c r="E72" i="9"/>
  <c r="G72" i="9" s="1"/>
  <c r="A71" i="9"/>
  <c r="G10" i="9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C10" i="9"/>
  <c r="A10" i="9"/>
  <c r="C7" i="9"/>
  <c r="C5" i="9"/>
  <c r="J1" i="9"/>
  <c r="F72" i="8"/>
  <c r="E72" i="8"/>
  <c r="G72" i="8" s="1"/>
  <c r="A71" i="8"/>
  <c r="G10" i="8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C10" i="8"/>
  <c r="A10" i="8"/>
  <c r="C7" i="8"/>
  <c r="C5" i="8"/>
  <c r="J1" i="8"/>
  <c r="F72" i="7"/>
  <c r="E72" i="7"/>
  <c r="G72" i="7" s="1"/>
  <c r="A71" i="7"/>
  <c r="G10" i="7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C10" i="7"/>
  <c r="A10" i="7"/>
  <c r="C7" i="7"/>
  <c r="J1" i="7" s="1"/>
  <c r="C5" i="7"/>
  <c r="F72" i="6"/>
  <c r="E72" i="6"/>
  <c r="G72" i="6" s="1"/>
  <c r="A71" i="6"/>
  <c r="G10" i="6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C10" i="6"/>
  <c r="A10" i="6"/>
  <c r="C7" i="6"/>
  <c r="J1" i="6" s="1"/>
  <c r="C5" i="6"/>
  <c r="F72" i="5"/>
  <c r="E72" i="5"/>
  <c r="G72" i="5" s="1"/>
  <c r="A71" i="5"/>
  <c r="G10" i="5"/>
  <c r="G11" i="5" s="1"/>
  <c r="G12" i="5" s="1"/>
  <c r="G13" i="5" s="1"/>
  <c r="G14" i="5" s="1"/>
  <c r="G15" i="5" s="1"/>
  <c r="G16" i="5" s="1"/>
  <c r="G17" i="5" s="1"/>
  <c r="G18" i="5" s="1"/>
  <c r="G19" i="5" s="1"/>
  <c r="G20" i="5" s="1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G40" i="5" s="1"/>
  <c r="G41" i="5" s="1"/>
  <c r="G42" i="5" s="1"/>
  <c r="G43" i="5" s="1"/>
  <c r="G44" i="5" s="1"/>
  <c r="G45" i="5" s="1"/>
  <c r="G46" i="5" s="1"/>
  <c r="G47" i="5" s="1"/>
  <c r="G48" i="5" s="1"/>
  <c r="G49" i="5" s="1"/>
  <c r="G50" i="5" s="1"/>
  <c r="G51" i="5" s="1"/>
  <c r="G52" i="5" s="1"/>
  <c r="G53" i="5" s="1"/>
  <c r="G54" i="5" s="1"/>
  <c r="G55" i="5" s="1"/>
  <c r="G56" i="5" s="1"/>
  <c r="G57" i="5" s="1"/>
  <c r="G58" i="5" s="1"/>
  <c r="G59" i="5" s="1"/>
  <c r="G60" i="5" s="1"/>
  <c r="G61" i="5" s="1"/>
  <c r="G62" i="5" s="1"/>
  <c r="G63" i="5" s="1"/>
  <c r="G64" i="5" s="1"/>
  <c r="G65" i="5" s="1"/>
  <c r="G66" i="5" s="1"/>
  <c r="G67" i="5" s="1"/>
  <c r="G68" i="5" s="1"/>
  <c r="G69" i="5" s="1"/>
  <c r="G70" i="5" s="1"/>
  <c r="G71" i="5" s="1"/>
  <c r="C10" i="5"/>
  <c r="A10" i="5"/>
  <c r="C7" i="5"/>
  <c r="C5" i="5"/>
  <c r="J1" i="5"/>
  <c r="A74" i="9"/>
  <c r="A74" i="5"/>
  <c r="A74" i="12"/>
  <c r="A74" i="7"/>
  <c r="A74" i="15"/>
  <c r="A74" i="10"/>
  <c r="A74" i="14"/>
  <c r="A74" i="11"/>
  <c r="A74" i="13"/>
  <c r="D14" i="16" l="1"/>
  <c r="D24" i="16"/>
  <c r="J1" i="13"/>
  <c r="J1" i="12"/>
  <c r="D32" i="4"/>
  <c r="D23" i="4"/>
  <c r="D22" i="4"/>
  <c r="D21" i="4"/>
  <c r="D20" i="4"/>
  <c r="D19" i="4"/>
  <c r="D18" i="4"/>
  <c r="D17" i="4"/>
  <c r="D16" i="4"/>
  <c r="D13" i="4"/>
  <c r="D12" i="4"/>
  <c r="D14" i="4" s="1"/>
  <c r="D11" i="4"/>
  <c r="D10" i="4"/>
  <c r="D9" i="4"/>
  <c r="A5" i="4"/>
  <c r="J1" i="4"/>
  <c r="A71" i="3"/>
  <c r="A10" i="3"/>
  <c r="C7" i="3"/>
  <c r="J1" i="3" s="1"/>
  <c r="F72" i="3"/>
  <c r="G72" i="3" s="1"/>
  <c r="D27" i="4" s="1"/>
  <c r="E72" i="3"/>
  <c r="G10" i="3"/>
  <c r="G11" i="3" s="1"/>
  <c r="G12" i="3" s="1"/>
  <c r="G13" i="3" s="1"/>
  <c r="G14" i="3" s="1"/>
  <c r="G15" i="3" s="1"/>
  <c r="G16" i="3" s="1"/>
  <c r="G17" i="3" s="1"/>
  <c r="G18" i="3" s="1"/>
  <c r="G19" i="3" s="1"/>
  <c r="G20" i="3" s="1"/>
  <c r="G21" i="3" s="1"/>
  <c r="G22" i="3" s="1"/>
  <c r="G23" i="3" s="1"/>
  <c r="G24" i="3" s="1"/>
  <c r="G25" i="3" s="1"/>
  <c r="G26" i="3" s="1"/>
  <c r="G27" i="3" s="1"/>
  <c r="G28" i="3" s="1"/>
  <c r="G29" i="3" s="1"/>
  <c r="G30" i="3" s="1"/>
  <c r="G31" i="3" s="1"/>
  <c r="G32" i="3" s="1"/>
  <c r="G33" i="3" s="1"/>
  <c r="G34" i="3" s="1"/>
  <c r="G35" i="3" s="1"/>
  <c r="G36" i="3" s="1"/>
  <c r="G37" i="3" s="1"/>
  <c r="G38" i="3" s="1"/>
  <c r="G39" i="3" s="1"/>
  <c r="G40" i="3" s="1"/>
  <c r="G41" i="3" s="1"/>
  <c r="G42" i="3" s="1"/>
  <c r="G43" i="3" s="1"/>
  <c r="G44" i="3" s="1"/>
  <c r="G45" i="3" s="1"/>
  <c r="G46" i="3" s="1"/>
  <c r="G47" i="3" s="1"/>
  <c r="G48" i="3" s="1"/>
  <c r="G49" i="3" s="1"/>
  <c r="G50" i="3" s="1"/>
  <c r="G51" i="3" s="1"/>
  <c r="G52" i="3" s="1"/>
  <c r="G53" i="3" s="1"/>
  <c r="G54" i="3" s="1"/>
  <c r="G55" i="3" s="1"/>
  <c r="G56" i="3" s="1"/>
  <c r="G57" i="3" s="1"/>
  <c r="G58" i="3" s="1"/>
  <c r="G59" i="3" s="1"/>
  <c r="G60" i="3" s="1"/>
  <c r="G61" i="3" s="1"/>
  <c r="G62" i="3" s="1"/>
  <c r="G63" i="3" s="1"/>
  <c r="G64" i="3" s="1"/>
  <c r="G65" i="3" s="1"/>
  <c r="G66" i="3" s="1"/>
  <c r="G67" i="3" s="1"/>
  <c r="G68" i="3" s="1"/>
  <c r="G69" i="3" s="1"/>
  <c r="G70" i="3" s="1"/>
  <c r="G71" i="3" s="1"/>
  <c r="C10" i="3"/>
  <c r="C5" i="3"/>
  <c r="A74" i="8"/>
  <c r="A74" i="6"/>
  <c r="A74" i="3"/>
  <c r="D26" i="16" l="1"/>
  <c r="D28" i="16" s="1"/>
  <c r="D24" i="4"/>
  <c r="D26" i="4" s="1"/>
  <c r="D28" i="4" s="1"/>
</calcChain>
</file>

<file path=xl/sharedStrings.xml><?xml version="1.0" encoding="utf-8"?>
<sst xmlns="http://schemas.openxmlformats.org/spreadsheetml/2006/main" count="286" uniqueCount="37">
  <si>
    <t>ANNÉE CAISSE</t>
  </si>
  <si>
    <t>ETABLISSEMENT</t>
  </si>
  <si>
    <t>BROUILLARD DE CAISSE</t>
  </si>
  <si>
    <t>ETABLISSEMENT:</t>
  </si>
  <si>
    <t>MOIS DE :</t>
  </si>
  <si>
    <t>DATE</t>
  </si>
  <si>
    <t>N° Pièce</t>
  </si>
  <si>
    <t>LIBELLES</t>
  </si>
  <si>
    <t>N° DE COMPTE</t>
  </si>
  <si>
    <t xml:space="preserve">RECETTES </t>
  </si>
  <si>
    <t>DEPENSES</t>
  </si>
  <si>
    <t>SOLDES</t>
  </si>
  <si>
    <t xml:space="preserve">solde fin de mois </t>
  </si>
  <si>
    <t>TOTAL</t>
  </si>
  <si>
    <t xml:space="preserve">CONTRÔLE CAISSE AU : </t>
  </si>
  <si>
    <t>billet 100 €</t>
  </si>
  <si>
    <t>billet 50 €</t>
  </si>
  <si>
    <t>billet 20 €</t>
  </si>
  <si>
    <t>billet 10 €</t>
  </si>
  <si>
    <t>billet 5 €</t>
  </si>
  <si>
    <t>TOTAL BILLETS</t>
  </si>
  <si>
    <t>pièce 2 €</t>
  </si>
  <si>
    <t>pièce 1 €</t>
  </si>
  <si>
    <t>pièce 0,50 €</t>
  </si>
  <si>
    <t>pièce 0,20 €</t>
  </si>
  <si>
    <t>pièce 0,10 €</t>
  </si>
  <si>
    <t>pièce 0,05 €</t>
  </si>
  <si>
    <t>pièce 0,02 €</t>
  </si>
  <si>
    <t>pièce 0,01 €</t>
  </si>
  <si>
    <t>TOTAL PIECES</t>
  </si>
  <si>
    <t xml:space="preserve"> </t>
  </si>
  <si>
    <t>Solde de caisse au</t>
  </si>
  <si>
    <t>Ecarts arrondis centimes</t>
  </si>
  <si>
    <t>CONTRÔLE CAISSE AU :</t>
  </si>
  <si>
    <t>X</t>
  </si>
  <si>
    <t>Données</t>
  </si>
  <si>
    <t>CONTRÔLE CAISSE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</si>
</sst>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#,##0.00\ &quot;€&quot;"/>
    <numFmt numFmtId="165" formatCode="dd/mm/yy;@"/>
    <numFmt numFmtId="166" formatCode="#,##0.00\ [$€-1]"/>
    <numFmt numFmtId="167" formatCode="_-* #,##0.00\ [$€-1]_-;\-* #,##0.00\ [$€-1]_-;_-* &quot;-&quot;??\ [$€-1]_-;_-@_-"/>
  </numFmts>
  <fonts count="2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u/>
      <sz val="14"/>
      <name val="Arial"/>
      <family val="2"/>
    </font>
    <font>
      <u/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u/>
      <sz val="12"/>
      <name val="Arial"/>
      <family val="2"/>
    </font>
    <font>
      <sz val="12"/>
      <color theme="1"/>
      <name val="Arial"/>
      <family val="2"/>
    </font>
    <font>
      <b/>
      <i/>
      <sz val="14"/>
      <name val="Arial"/>
      <family val="2"/>
    </font>
    <font>
      <b/>
      <sz val="10"/>
      <name val="Comic Sans MS"/>
      <family val="4"/>
    </font>
    <font>
      <sz val="10"/>
      <name val="Comic Sans MS"/>
      <family val="4"/>
    </font>
    <font>
      <b/>
      <sz val="10"/>
      <name val="Cambria"/>
      <family val="1"/>
    </font>
    <font>
      <b/>
      <u/>
      <sz val="10"/>
      <name val="Comic Sans MS"/>
      <family val="4"/>
    </font>
    <font>
      <sz val="10"/>
      <color indexed="10"/>
      <name val="Comic Sans MS"/>
      <family val="4"/>
    </font>
    <font>
      <u/>
      <sz val="1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138">
    <xf numFmtId="0" fontId="0" fillId="0" borderId="0" xfId="0"/>
    <xf numFmtId="0" fontId="2" fillId="2" borderId="0" xfId="1" applyFont="1" applyFill="1"/>
    <xf numFmtId="0" fontId="2" fillId="0" borderId="0" xfId="1" applyFont="1" applyAlignment="1">
      <alignment horizontal="center"/>
    </xf>
    <xf numFmtId="0" fontId="1" fillId="0" borderId="0" xfId="1"/>
    <xf numFmtId="0" fontId="2" fillId="0" borderId="0" xfId="1" applyFont="1"/>
    <xf numFmtId="0" fontId="3" fillId="0" borderId="2" xfId="2" applyBorder="1" applyAlignment="1">
      <alignment horizontal="right"/>
    </xf>
    <xf numFmtId="43" fontId="5" fillId="0" borderId="1" xfId="3" applyFont="1" applyBorder="1" applyAlignment="1">
      <alignment horizontal="center" vertical="center"/>
    </xf>
    <xf numFmtId="0" fontId="3" fillId="0" borderId="0" xfId="2"/>
    <xf numFmtId="0" fontId="3" fillId="0" borderId="0" xfId="2" applyFont="1" applyFill="1"/>
    <xf numFmtId="0" fontId="3" fillId="0" borderId="6" xfId="2" applyBorder="1" applyAlignment="1">
      <alignment horizontal="right"/>
    </xf>
    <xf numFmtId="43" fontId="3" fillId="0" borderId="5" xfId="3" applyBorder="1" applyAlignment="1">
      <alignment horizontal="center" vertical="center"/>
    </xf>
    <xf numFmtId="0" fontId="3" fillId="0" borderId="9" xfId="2" applyBorder="1" applyAlignment="1">
      <alignment horizontal="right"/>
    </xf>
    <xf numFmtId="43" fontId="6" fillId="0" borderId="8" xfId="3" applyFont="1" applyBorder="1" applyAlignment="1">
      <alignment horizontal="center" vertical="center" wrapText="1"/>
    </xf>
    <xf numFmtId="0" fontId="3" fillId="0" borderId="0" xfId="2" applyFill="1"/>
    <xf numFmtId="0" fontId="7" fillId="0" borderId="0" xfId="2" applyFont="1" applyAlignment="1">
      <alignment horizontal="right"/>
    </xf>
    <xf numFmtId="0" fontId="7" fillId="0" borderId="0" xfId="2" applyFont="1"/>
    <xf numFmtId="0" fontId="7" fillId="0" borderId="0" xfId="2" applyFont="1" applyAlignment="1">
      <alignment horizontal="center"/>
    </xf>
    <xf numFmtId="43" fontId="7" fillId="0" borderId="0" xfId="3" applyFont="1"/>
    <xf numFmtId="0" fontId="8" fillId="3" borderId="0" xfId="2" applyFont="1" applyFill="1" applyAlignment="1">
      <alignment horizontal="right"/>
    </xf>
    <xf numFmtId="0" fontId="9" fillId="0" borderId="0" xfId="2" applyFont="1" applyAlignment="1">
      <alignment horizontal="right"/>
    </xf>
    <xf numFmtId="0" fontId="10" fillId="0" borderId="0" xfId="2" applyFont="1"/>
    <xf numFmtId="0" fontId="3" fillId="0" borderId="0" xfId="2" applyAlignment="1">
      <alignment horizontal="center"/>
    </xf>
    <xf numFmtId="0" fontId="7" fillId="0" borderId="0" xfId="4" applyFont="1" applyAlignment="1"/>
    <xf numFmtId="0" fontId="8" fillId="3" borderId="0" xfId="4" applyFont="1" applyFill="1" applyAlignment="1">
      <alignment horizontal="right" vertical="center"/>
    </xf>
    <xf numFmtId="0" fontId="12" fillId="0" borderId="0" xfId="2" applyFont="1" applyAlignment="1"/>
    <xf numFmtId="17" fontId="10" fillId="0" borderId="0" xfId="2" applyNumberFormat="1" applyFont="1" applyAlignment="1">
      <alignment horizontal="left"/>
    </xf>
    <xf numFmtId="43" fontId="7" fillId="0" borderId="0" xfId="3" applyFont="1" applyAlignment="1">
      <alignment horizontal="center"/>
    </xf>
    <xf numFmtId="0" fontId="3" fillId="0" borderId="0" xfId="2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43" fontId="11" fillId="0" borderId="13" xfId="3" applyFont="1" applyBorder="1" applyAlignment="1">
      <alignment horizontal="center" vertical="center" wrapText="1"/>
    </xf>
    <xf numFmtId="43" fontId="11" fillId="0" borderId="15" xfId="3" applyFont="1" applyBorder="1" applyAlignment="1">
      <alignment horizontal="center" vertical="center" wrapText="1"/>
    </xf>
    <xf numFmtId="14" fontId="7" fillId="0" borderId="5" xfId="1" applyNumberFormat="1" applyFont="1" applyFill="1" applyBorder="1" applyAlignment="1">
      <alignment horizontal="center"/>
    </xf>
    <xf numFmtId="14" fontId="7" fillId="0" borderId="5" xfId="1" applyNumberFormat="1" applyFont="1" applyFill="1" applyBorder="1"/>
    <xf numFmtId="0" fontId="7" fillId="0" borderId="5" xfId="2" applyFont="1" applyBorder="1"/>
    <xf numFmtId="0" fontId="13" fillId="0" borderId="0" xfId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/>
    </xf>
    <xf numFmtId="43" fontId="13" fillId="0" borderId="5" xfId="3" applyFont="1" applyFill="1" applyBorder="1" applyAlignment="1">
      <alignment horizontal="right" vertical="center"/>
    </xf>
    <xf numFmtId="43" fontId="7" fillId="0" borderId="16" xfId="3" applyFont="1" applyBorder="1" applyAlignment="1">
      <alignment horizontal="center" vertical="center"/>
    </xf>
    <xf numFmtId="14" fontId="7" fillId="0" borderId="5" xfId="1" applyNumberFormat="1" applyFont="1" applyBorder="1" applyAlignment="1">
      <alignment horizontal="center"/>
    </xf>
    <xf numFmtId="0" fontId="7" fillId="0" borderId="5" xfId="1" applyNumberFormat="1" applyFont="1" applyBorder="1"/>
    <xf numFmtId="0" fontId="7" fillId="0" borderId="5" xfId="1" applyFont="1" applyFill="1" applyBorder="1" applyAlignment="1">
      <alignment horizontal="left"/>
    </xf>
    <xf numFmtId="0" fontId="7" fillId="0" borderId="5" xfId="1" applyFont="1" applyFill="1" applyBorder="1" applyAlignment="1">
      <alignment horizontal="center" vertical="center"/>
    </xf>
    <xf numFmtId="43" fontId="7" fillId="0" borderId="5" xfId="3" applyFont="1" applyFill="1" applyBorder="1"/>
    <xf numFmtId="0" fontId="7" fillId="0" borderId="0" xfId="2" applyFont="1" applyBorder="1" applyAlignment="1">
      <alignment horizontal="center"/>
    </xf>
    <xf numFmtId="14" fontId="7" fillId="0" borderId="0" xfId="2" applyNumberFormat="1" applyFont="1" applyBorder="1" applyAlignment="1">
      <alignment horizontal="right"/>
    </xf>
    <xf numFmtId="43" fontId="7" fillId="0" borderId="5" xfId="3" applyFont="1" applyBorder="1"/>
    <xf numFmtId="0" fontId="7" fillId="0" borderId="5" xfId="2" applyFont="1" applyFill="1" applyBorder="1" applyAlignment="1">
      <alignment horizontal="center"/>
    </xf>
    <xf numFmtId="14" fontId="7" fillId="0" borderId="17" xfId="1" applyNumberFormat="1" applyFont="1" applyBorder="1" applyAlignment="1">
      <alignment horizontal="center" vertical="center"/>
    </xf>
    <xf numFmtId="14" fontId="7" fillId="0" borderId="7" xfId="1" applyNumberFormat="1" applyFont="1" applyBorder="1" applyAlignment="1">
      <alignment vertical="center"/>
    </xf>
    <xf numFmtId="0" fontId="7" fillId="0" borderId="5" xfId="1" applyFont="1" applyBorder="1"/>
    <xf numFmtId="0" fontId="7" fillId="0" borderId="5" xfId="1" applyFont="1" applyFill="1" applyBorder="1" applyAlignment="1">
      <alignment horizontal="center"/>
    </xf>
    <xf numFmtId="0" fontId="11" fillId="0" borderId="18" xfId="2" applyFont="1" applyBorder="1" applyAlignment="1">
      <alignment horizontal="right"/>
    </xf>
    <xf numFmtId="0" fontId="11" fillId="0" borderId="14" xfId="2" applyFont="1" applyBorder="1" applyAlignment="1">
      <alignment horizontal="right"/>
    </xf>
    <xf numFmtId="43" fontId="11" fillId="0" borderId="13" xfId="3" applyFont="1" applyBorder="1"/>
    <xf numFmtId="43" fontId="11" fillId="0" borderId="21" xfId="3" applyFont="1" applyBorder="1"/>
    <xf numFmtId="0" fontId="5" fillId="0" borderId="0" xfId="2" applyFont="1"/>
    <xf numFmtId="0" fontId="7" fillId="0" borderId="0" xfId="2" applyFont="1" applyAlignment="1"/>
    <xf numFmtId="0" fontId="3" fillId="0" borderId="0" xfId="4" applyAlignment="1">
      <alignment horizontal="right"/>
    </xf>
    <xf numFmtId="0" fontId="3" fillId="0" borderId="0" xfId="4" applyAlignment="1">
      <alignment horizontal="left"/>
    </xf>
    <xf numFmtId="0" fontId="3" fillId="0" borderId="0" xfId="4" applyAlignment="1">
      <alignment horizontal="center"/>
    </xf>
    <xf numFmtId="43" fontId="3" fillId="0" borderId="0" xfId="5"/>
    <xf numFmtId="0" fontId="3" fillId="0" borderId="0" xfId="2" applyAlignment="1">
      <alignment horizontal="right"/>
    </xf>
    <xf numFmtId="43" fontId="3" fillId="0" borderId="0" xfId="3"/>
    <xf numFmtId="0" fontId="14" fillId="0" borderId="6" xfId="2" applyFont="1" applyBorder="1" applyAlignment="1">
      <alignment vertical="center"/>
    </xf>
    <xf numFmtId="0" fontId="3" fillId="0" borderId="0" xfId="2" applyNumberFormat="1"/>
    <xf numFmtId="0" fontId="3" fillId="0" borderId="0" xfId="2" applyBorder="1" applyAlignment="1">
      <alignment horizontal="left"/>
    </xf>
    <xf numFmtId="0" fontId="14" fillId="0" borderId="0" xfId="2" applyFont="1" applyBorder="1" applyAlignment="1">
      <alignment horizontal="center" vertical="center"/>
    </xf>
    <xf numFmtId="0" fontId="16" fillId="0" borderId="0" xfId="1" applyFont="1"/>
    <xf numFmtId="166" fontId="16" fillId="0" borderId="0" xfId="1" applyNumberFormat="1" applyFont="1"/>
    <xf numFmtId="0" fontId="16" fillId="0" borderId="22" xfId="1" applyFont="1" applyBorder="1"/>
    <xf numFmtId="1" fontId="16" fillId="0" borderId="22" xfId="1" applyNumberFormat="1" applyFont="1" applyBorder="1" applyAlignment="1">
      <alignment horizontal="center"/>
    </xf>
    <xf numFmtId="166" fontId="16" fillId="0" borderId="22" xfId="1" applyNumberFormat="1" applyFont="1" applyBorder="1"/>
    <xf numFmtId="0" fontId="16" fillId="0" borderId="23" xfId="1" applyFont="1" applyBorder="1"/>
    <xf numFmtId="1" fontId="16" fillId="0" borderId="23" xfId="1" applyNumberFormat="1" applyFont="1" applyBorder="1" applyAlignment="1">
      <alignment horizontal="center"/>
    </xf>
    <xf numFmtId="166" fontId="16" fillId="0" borderId="23" xfId="1" applyNumberFormat="1" applyFont="1" applyBorder="1"/>
    <xf numFmtId="166" fontId="15" fillId="0" borderId="24" xfId="1" applyNumberFormat="1" applyFont="1" applyBorder="1"/>
    <xf numFmtId="0" fontId="16" fillId="0" borderId="25" xfId="1" applyFont="1" applyBorder="1"/>
    <xf numFmtId="166" fontId="16" fillId="0" borderId="26" xfId="1" applyNumberFormat="1" applyFont="1" applyBorder="1"/>
    <xf numFmtId="0" fontId="16" fillId="4" borderId="23" xfId="1" applyFont="1" applyFill="1" applyBorder="1"/>
    <xf numFmtId="166" fontId="16" fillId="4" borderId="23" xfId="1" applyNumberFormat="1" applyFont="1" applyFill="1" applyBorder="1"/>
    <xf numFmtId="0" fontId="16" fillId="0" borderId="27" xfId="1" applyFont="1" applyBorder="1"/>
    <xf numFmtId="166" fontId="16" fillId="0" borderId="27" xfId="1" applyNumberFormat="1" applyFont="1" applyBorder="1"/>
    <xf numFmtId="0" fontId="16" fillId="0" borderId="28" xfId="1" applyFont="1" applyBorder="1"/>
    <xf numFmtId="1" fontId="16" fillId="0" borderId="0" xfId="1" applyNumberFormat="1" applyFont="1" applyBorder="1" applyAlignment="1">
      <alignment horizontal="center"/>
    </xf>
    <xf numFmtId="166" fontId="16" fillId="0" borderId="0" xfId="1" applyNumberFormat="1" applyFont="1" applyBorder="1"/>
    <xf numFmtId="0" fontId="16" fillId="0" borderId="0" xfId="1" applyFont="1" applyBorder="1"/>
    <xf numFmtId="166" fontId="18" fillId="0" borderId="12" xfId="1" applyNumberFormat="1" applyFont="1" applyBorder="1"/>
    <xf numFmtId="166" fontId="18" fillId="0" borderId="15" xfId="1" applyNumberFormat="1" applyFont="1" applyBorder="1"/>
    <xf numFmtId="167" fontId="16" fillId="0" borderId="29" xfId="1" applyNumberFormat="1" applyFont="1" applyBorder="1"/>
    <xf numFmtId="0" fontId="15" fillId="0" borderId="28" xfId="1" applyFont="1" applyBorder="1"/>
    <xf numFmtId="0" fontId="15" fillId="0" borderId="0" xfId="1" applyFont="1" applyBorder="1"/>
    <xf numFmtId="166" fontId="19" fillId="0" borderId="16" xfId="1" applyNumberFormat="1" applyFont="1" applyBorder="1"/>
    <xf numFmtId="0" fontId="16" fillId="0" borderId="16" xfId="1" applyFont="1" applyBorder="1"/>
    <xf numFmtId="0" fontId="20" fillId="0" borderId="28" xfId="1" applyFont="1" applyBorder="1"/>
    <xf numFmtId="0" fontId="20" fillId="0" borderId="0" xfId="1" applyFont="1" applyBorder="1"/>
    <xf numFmtId="166" fontId="20" fillId="0" borderId="0" xfId="1" applyNumberFormat="1" applyFont="1" applyBorder="1"/>
    <xf numFmtId="0" fontId="16" fillId="0" borderId="30" xfId="1" applyFont="1" applyBorder="1"/>
    <xf numFmtId="0" fontId="16" fillId="0" borderId="31" xfId="1" applyFont="1" applyBorder="1"/>
    <xf numFmtId="166" fontId="16" fillId="0" borderId="31" xfId="1" applyNumberFormat="1" applyFont="1" applyBorder="1"/>
    <xf numFmtId="0" fontId="16" fillId="0" borderId="32" xfId="1" applyFont="1" applyBorder="1"/>
    <xf numFmtId="0" fontId="7" fillId="0" borderId="0" xfId="2" applyFont="1" applyAlignment="1"/>
    <xf numFmtId="0" fontId="14" fillId="0" borderId="0" xfId="2" applyFont="1" applyBorder="1" applyAlignment="1">
      <alignment horizontal="center" vertical="center"/>
    </xf>
    <xf numFmtId="0" fontId="15" fillId="5" borderId="12" xfId="1" applyFont="1" applyFill="1" applyBorder="1"/>
    <xf numFmtId="0" fontId="15" fillId="5" borderId="14" xfId="1" applyFont="1" applyFill="1" applyBorder="1"/>
    <xf numFmtId="165" fontId="15" fillId="5" borderId="14" xfId="1" applyNumberFormat="1" applyFont="1" applyFill="1" applyBorder="1"/>
    <xf numFmtId="165" fontId="15" fillId="5" borderId="15" xfId="1" applyNumberFormat="1" applyFont="1" applyFill="1" applyBorder="1"/>
    <xf numFmtId="0" fontId="3" fillId="0" borderId="1" xfId="2" applyBorder="1" applyAlignment="1">
      <alignment horizontal="right"/>
    </xf>
    <xf numFmtId="0" fontId="3" fillId="0" borderId="5" xfId="2" applyBorder="1" applyAlignment="1">
      <alignment horizontal="right"/>
    </xf>
    <xf numFmtId="0" fontId="3" fillId="0" borderId="8" xfId="2" applyBorder="1" applyAlignment="1">
      <alignment horizontal="right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3" fontId="11" fillId="0" borderId="0" xfId="3" applyFont="1" applyAlignment="1">
      <alignment horizontal="center"/>
    </xf>
    <xf numFmtId="0" fontId="11" fillId="0" borderId="19" xfId="2" applyFont="1" applyBorder="1" applyAlignment="1">
      <alignment horizontal="center"/>
    </xf>
    <xf numFmtId="0" fontId="11" fillId="0" borderId="20" xfId="2" applyFont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5" xfId="2" applyBorder="1" applyAlignment="1">
      <alignment horizontal="center"/>
    </xf>
    <xf numFmtId="0" fontId="3" fillId="0" borderId="8" xfId="2" applyBorder="1" applyAlignment="1">
      <alignment horizontal="center"/>
    </xf>
    <xf numFmtId="0" fontId="14" fillId="0" borderId="2" xfId="2" applyFont="1" applyBorder="1" applyAlignment="1">
      <alignment horizontal="center" vertical="center"/>
    </xf>
    <xf numFmtId="0" fontId="14" fillId="0" borderId="3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9" xfId="2" applyFont="1" applyBorder="1" applyAlignment="1">
      <alignment horizontal="center" vertical="center"/>
    </xf>
    <xf numFmtId="0" fontId="14" fillId="0" borderId="10" xfId="2" applyFont="1" applyBorder="1" applyAlignment="1">
      <alignment horizontal="center" vertical="center"/>
    </xf>
    <xf numFmtId="0" fontId="14" fillId="0" borderId="11" xfId="2" applyFont="1" applyBorder="1" applyAlignment="1">
      <alignment horizontal="center" vertical="center"/>
    </xf>
    <xf numFmtId="0" fontId="17" fillId="0" borderId="12" xfId="1" applyFont="1" applyBorder="1" applyAlignment="1">
      <alignment horizontal="right" vertical="center"/>
    </xf>
    <xf numFmtId="0" fontId="17" fillId="0" borderId="14" xfId="1" applyFont="1" applyBorder="1" applyAlignment="1">
      <alignment horizontal="right" vertical="center"/>
    </xf>
    <xf numFmtId="0" fontId="17" fillId="0" borderId="15" xfId="1" applyFont="1" applyBorder="1" applyAlignment="1">
      <alignment horizontal="right" vertical="center"/>
    </xf>
  </cellXfs>
  <cellStyles count="6">
    <cellStyle name="Milliers 2" xfId="3"/>
    <cellStyle name="Milliers 4 2" xfId="5"/>
    <cellStyle name="Normal" xfId="0" builtinId="0"/>
    <cellStyle name="Normal 2" xfId="1"/>
    <cellStyle name="Normal 2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J5"/>
  <sheetViews>
    <sheetView tabSelected="1" workbookViewId="0">
      <selection activeCell="J29" sqref="J29"/>
    </sheetView>
  </sheetViews>
  <sheetFormatPr baseColWidth="10" defaultRowHeight="12.75" x14ac:dyDescent="0.2"/>
  <cols>
    <col min="1" max="1" width="26.7109375" style="3" bestFit="1" customWidth="1"/>
    <col min="2" max="2" width="32.85546875" style="3" bestFit="1" customWidth="1"/>
    <col min="3" max="16384" width="11.42578125" style="3"/>
  </cols>
  <sheetData>
    <row r="1" spans="1:10" x14ac:dyDescent="0.2">
      <c r="J1" s="3" t="s">
        <v>35</v>
      </c>
    </row>
    <row r="3" spans="1:10" ht="20.25" x14ac:dyDescent="0.3">
      <c r="A3" s="1" t="s">
        <v>0</v>
      </c>
      <c r="B3" s="2">
        <v>2018</v>
      </c>
    </row>
    <row r="5" spans="1:10" ht="20.25" x14ac:dyDescent="0.3">
      <c r="A5" s="1" t="s">
        <v>1</v>
      </c>
      <c r="B5" s="4" t="s">
        <v>34</v>
      </c>
    </row>
  </sheetData>
  <dataValidations count="1">
    <dataValidation type="list" allowBlank="1" showInputMessage="1" showErrorMessage="1" sqref="B5">
      <formula1>"X,Y,Z"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0.39997558519241921"/>
    <pageSetUpPr fitToPage="1"/>
  </sheetPr>
  <dimension ref="A1:J76"/>
  <sheetViews>
    <sheetView zoomScaleNormal="100" workbookViewId="0">
      <selection activeCell="H2" sqref="H2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.75" x14ac:dyDescent="0.25">
      <c r="A6" s="22"/>
      <c r="B6" s="22"/>
      <c r="C6" s="22"/>
      <c r="E6" s="120"/>
      <c r="F6" s="120"/>
      <c r="G6" s="120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58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58"/>
      <c r="C74" s="58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x14ac:dyDescent="0.2">
      <c r="A76" s="59"/>
      <c r="B76" s="59"/>
      <c r="C76" s="60"/>
      <c r="D76" s="61"/>
      <c r="E76" s="62"/>
      <c r="F76" s="62"/>
      <c r="G76" s="62"/>
    </row>
  </sheetData>
  <autoFilter ref="A9:G72"/>
  <mergeCells count="4">
    <mergeCell ref="A1:A3"/>
    <mergeCell ref="C1:F3"/>
    <mergeCell ref="E6:G6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CONCATENATE("Ctrl caisse au ",TEXT(D7,"jj-mm-aa"))</f>
        <v>Ctrl caisse au 19-01-18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68"/>
      <c r="C4" s="68"/>
      <c r="D4" s="68"/>
      <c r="E4" s="68"/>
    </row>
    <row r="5" spans="1:10" s="7" customFormat="1" ht="18.75" x14ac:dyDescent="0.2">
      <c r="A5" s="67" t="str">
        <f>ETAB</f>
        <v>X</v>
      </c>
      <c r="B5" s="68"/>
      <c r="C5" s="68"/>
      <c r="D5" s="68"/>
      <c r="E5" s="68"/>
    </row>
    <row r="6" spans="1:10" s="7" customFormat="1" ht="17.25" customHeight="1" thickBot="1" x14ac:dyDescent="0.25">
      <c r="A6" s="67"/>
      <c r="B6" s="68"/>
      <c r="C6" s="68"/>
      <c r="D6" s="68"/>
      <c r="E6" s="68"/>
    </row>
    <row r="7" spans="1:10" ht="17.25" thickBot="1" x14ac:dyDescent="0.4">
      <c r="A7" s="104" t="s">
        <v>14</v>
      </c>
      <c r="B7" s="105"/>
      <c r="C7" s="106"/>
      <c r="D7" s="107">
        <v>43119</v>
      </c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'Janvier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43119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J33"/>
  <sheetViews>
    <sheetView workbookViewId="0">
      <selection activeCell="A32" sqref="A32:D32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A1:J77"/>
  <sheetViews>
    <sheetView zoomScaleNormal="100" workbookViewId="0">
      <selection activeCell="C14" sqref="C1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5" tint="0.39997558519241921"/>
    <pageSetUpPr fitToPage="1"/>
  </sheetPr>
  <dimension ref="A1:J77"/>
  <sheetViews>
    <sheetView topLeftCell="A58" zoomScaleNormal="100" workbookViewId="0">
      <selection activeCell="A74" sqref="A74"/>
    </sheetView>
  </sheetViews>
  <sheetFormatPr baseColWidth="10" defaultRowHeight="12.75" x14ac:dyDescent="0.2"/>
  <cols>
    <col min="1" max="1" width="25.140625" style="63" customWidth="1"/>
    <col min="2" max="2" width="13.85546875" style="63" customWidth="1"/>
    <col min="3" max="3" width="60.85546875" style="7" customWidth="1"/>
    <col min="4" max="4" width="12.42578125" style="21" customWidth="1"/>
    <col min="5" max="5" width="16.28515625" style="64" customWidth="1"/>
    <col min="6" max="6" width="14.85546875" style="64" bestFit="1" customWidth="1"/>
    <col min="7" max="7" width="19" style="64" bestFit="1" customWidth="1"/>
    <col min="8" max="257" width="11.42578125" style="7"/>
    <col min="258" max="258" width="13.85546875" style="7" customWidth="1"/>
    <col min="259" max="259" width="42.7109375" style="7" customWidth="1"/>
    <col min="260" max="260" width="12.42578125" style="7" customWidth="1"/>
    <col min="261" max="261" width="16.28515625" style="7" customWidth="1"/>
    <col min="262" max="263" width="14.85546875" style="7" bestFit="1" customWidth="1"/>
    <col min="264" max="513" width="11.42578125" style="7"/>
    <col min="514" max="514" width="13.85546875" style="7" customWidth="1"/>
    <col min="515" max="515" width="42.7109375" style="7" customWidth="1"/>
    <col min="516" max="516" width="12.42578125" style="7" customWidth="1"/>
    <col min="517" max="517" width="16.28515625" style="7" customWidth="1"/>
    <col min="518" max="519" width="14.85546875" style="7" bestFit="1" customWidth="1"/>
    <col min="520" max="769" width="11.42578125" style="7"/>
    <col min="770" max="770" width="13.85546875" style="7" customWidth="1"/>
    <col min="771" max="771" width="42.7109375" style="7" customWidth="1"/>
    <col min="772" max="772" width="12.42578125" style="7" customWidth="1"/>
    <col min="773" max="773" width="16.28515625" style="7" customWidth="1"/>
    <col min="774" max="775" width="14.85546875" style="7" bestFit="1" customWidth="1"/>
    <col min="776" max="1025" width="11.42578125" style="7"/>
    <col min="1026" max="1026" width="13.85546875" style="7" customWidth="1"/>
    <col min="1027" max="1027" width="42.7109375" style="7" customWidth="1"/>
    <col min="1028" max="1028" width="12.42578125" style="7" customWidth="1"/>
    <col min="1029" max="1029" width="16.28515625" style="7" customWidth="1"/>
    <col min="1030" max="1031" width="14.85546875" style="7" bestFit="1" customWidth="1"/>
    <col min="1032" max="1281" width="11.42578125" style="7"/>
    <col min="1282" max="1282" width="13.85546875" style="7" customWidth="1"/>
    <col min="1283" max="1283" width="42.7109375" style="7" customWidth="1"/>
    <col min="1284" max="1284" width="12.42578125" style="7" customWidth="1"/>
    <col min="1285" max="1285" width="16.28515625" style="7" customWidth="1"/>
    <col min="1286" max="1287" width="14.85546875" style="7" bestFit="1" customWidth="1"/>
    <col min="1288" max="1537" width="11.42578125" style="7"/>
    <col min="1538" max="1538" width="13.85546875" style="7" customWidth="1"/>
    <col min="1539" max="1539" width="42.7109375" style="7" customWidth="1"/>
    <col min="1540" max="1540" width="12.42578125" style="7" customWidth="1"/>
    <col min="1541" max="1541" width="16.28515625" style="7" customWidth="1"/>
    <col min="1542" max="1543" width="14.85546875" style="7" bestFit="1" customWidth="1"/>
    <col min="1544" max="1793" width="11.42578125" style="7"/>
    <col min="1794" max="1794" width="13.85546875" style="7" customWidth="1"/>
    <col min="1795" max="1795" width="42.7109375" style="7" customWidth="1"/>
    <col min="1796" max="1796" width="12.42578125" style="7" customWidth="1"/>
    <col min="1797" max="1797" width="16.28515625" style="7" customWidth="1"/>
    <col min="1798" max="1799" width="14.85546875" style="7" bestFit="1" customWidth="1"/>
    <col min="1800" max="2049" width="11.42578125" style="7"/>
    <col min="2050" max="2050" width="13.85546875" style="7" customWidth="1"/>
    <col min="2051" max="2051" width="42.7109375" style="7" customWidth="1"/>
    <col min="2052" max="2052" width="12.42578125" style="7" customWidth="1"/>
    <col min="2053" max="2053" width="16.28515625" style="7" customWidth="1"/>
    <col min="2054" max="2055" width="14.85546875" style="7" bestFit="1" customWidth="1"/>
    <col min="2056" max="2305" width="11.42578125" style="7"/>
    <col min="2306" max="2306" width="13.85546875" style="7" customWidth="1"/>
    <col min="2307" max="2307" width="42.7109375" style="7" customWidth="1"/>
    <col min="2308" max="2308" width="12.42578125" style="7" customWidth="1"/>
    <col min="2309" max="2309" width="16.28515625" style="7" customWidth="1"/>
    <col min="2310" max="2311" width="14.85546875" style="7" bestFit="1" customWidth="1"/>
    <col min="2312" max="2561" width="11.42578125" style="7"/>
    <col min="2562" max="2562" width="13.85546875" style="7" customWidth="1"/>
    <col min="2563" max="2563" width="42.7109375" style="7" customWidth="1"/>
    <col min="2564" max="2564" width="12.42578125" style="7" customWidth="1"/>
    <col min="2565" max="2565" width="16.28515625" style="7" customWidth="1"/>
    <col min="2566" max="2567" width="14.85546875" style="7" bestFit="1" customWidth="1"/>
    <col min="2568" max="2817" width="11.42578125" style="7"/>
    <col min="2818" max="2818" width="13.85546875" style="7" customWidth="1"/>
    <col min="2819" max="2819" width="42.7109375" style="7" customWidth="1"/>
    <col min="2820" max="2820" width="12.42578125" style="7" customWidth="1"/>
    <col min="2821" max="2821" width="16.28515625" style="7" customWidth="1"/>
    <col min="2822" max="2823" width="14.85546875" style="7" bestFit="1" customWidth="1"/>
    <col min="2824" max="3073" width="11.42578125" style="7"/>
    <col min="3074" max="3074" width="13.85546875" style="7" customWidth="1"/>
    <col min="3075" max="3075" width="42.7109375" style="7" customWidth="1"/>
    <col min="3076" max="3076" width="12.42578125" style="7" customWidth="1"/>
    <col min="3077" max="3077" width="16.28515625" style="7" customWidth="1"/>
    <col min="3078" max="3079" width="14.85546875" style="7" bestFit="1" customWidth="1"/>
    <col min="3080" max="3329" width="11.42578125" style="7"/>
    <col min="3330" max="3330" width="13.85546875" style="7" customWidth="1"/>
    <col min="3331" max="3331" width="42.7109375" style="7" customWidth="1"/>
    <col min="3332" max="3332" width="12.42578125" style="7" customWidth="1"/>
    <col min="3333" max="3333" width="16.28515625" style="7" customWidth="1"/>
    <col min="3334" max="3335" width="14.85546875" style="7" bestFit="1" customWidth="1"/>
    <col min="3336" max="3585" width="11.42578125" style="7"/>
    <col min="3586" max="3586" width="13.85546875" style="7" customWidth="1"/>
    <col min="3587" max="3587" width="42.7109375" style="7" customWidth="1"/>
    <col min="3588" max="3588" width="12.42578125" style="7" customWidth="1"/>
    <col min="3589" max="3589" width="16.28515625" style="7" customWidth="1"/>
    <col min="3590" max="3591" width="14.85546875" style="7" bestFit="1" customWidth="1"/>
    <col min="3592" max="3841" width="11.42578125" style="7"/>
    <col min="3842" max="3842" width="13.85546875" style="7" customWidth="1"/>
    <col min="3843" max="3843" width="42.7109375" style="7" customWidth="1"/>
    <col min="3844" max="3844" width="12.42578125" style="7" customWidth="1"/>
    <col min="3845" max="3845" width="16.28515625" style="7" customWidth="1"/>
    <col min="3846" max="3847" width="14.85546875" style="7" bestFit="1" customWidth="1"/>
    <col min="3848" max="4097" width="11.42578125" style="7"/>
    <col min="4098" max="4098" width="13.85546875" style="7" customWidth="1"/>
    <col min="4099" max="4099" width="42.7109375" style="7" customWidth="1"/>
    <col min="4100" max="4100" width="12.42578125" style="7" customWidth="1"/>
    <col min="4101" max="4101" width="16.28515625" style="7" customWidth="1"/>
    <col min="4102" max="4103" width="14.85546875" style="7" bestFit="1" customWidth="1"/>
    <col min="4104" max="4353" width="11.42578125" style="7"/>
    <col min="4354" max="4354" width="13.85546875" style="7" customWidth="1"/>
    <col min="4355" max="4355" width="42.7109375" style="7" customWidth="1"/>
    <col min="4356" max="4356" width="12.42578125" style="7" customWidth="1"/>
    <col min="4357" max="4357" width="16.28515625" style="7" customWidth="1"/>
    <col min="4358" max="4359" width="14.85546875" style="7" bestFit="1" customWidth="1"/>
    <col min="4360" max="4609" width="11.42578125" style="7"/>
    <col min="4610" max="4610" width="13.85546875" style="7" customWidth="1"/>
    <col min="4611" max="4611" width="42.7109375" style="7" customWidth="1"/>
    <col min="4612" max="4612" width="12.42578125" style="7" customWidth="1"/>
    <col min="4613" max="4613" width="16.28515625" style="7" customWidth="1"/>
    <col min="4614" max="4615" width="14.85546875" style="7" bestFit="1" customWidth="1"/>
    <col min="4616" max="4865" width="11.42578125" style="7"/>
    <col min="4866" max="4866" width="13.85546875" style="7" customWidth="1"/>
    <col min="4867" max="4867" width="42.7109375" style="7" customWidth="1"/>
    <col min="4868" max="4868" width="12.42578125" style="7" customWidth="1"/>
    <col min="4869" max="4869" width="16.28515625" style="7" customWidth="1"/>
    <col min="4870" max="4871" width="14.85546875" style="7" bestFit="1" customWidth="1"/>
    <col min="4872" max="5121" width="11.42578125" style="7"/>
    <col min="5122" max="5122" width="13.85546875" style="7" customWidth="1"/>
    <col min="5123" max="5123" width="42.7109375" style="7" customWidth="1"/>
    <col min="5124" max="5124" width="12.42578125" style="7" customWidth="1"/>
    <col min="5125" max="5125" width="16.28515625" style="7" customWidth="1"/>
    <col min="5126" max="5127" width="14.85546875" style="7" bestFit="1" customWidth="1"/>
    <col min="5128" max="5377" width="11.42578125" style="7"/>
    <col min="5378" max="5378" width="13.85546875" style="7" customWidth="1"/>
    <col min="5379" max="5379" width="42.7109375" style="7" customWidth="1"/>
    <col min="5380" max="5380" width="12.42578125" style="7" customWidth="1"/>
    <col min="5381" max="5381" width="16.28515625" style="7" customWidth="1"/>
    <col min="5382" max="5383" width="14.85546875" style="7" bestFit="1" customWidth="1"/>
    <col min="5384" max="5633" width="11.42578125" style="7"/>
    <col min="5634" max="5634" width="13.85546875" style="7" customWidth="1"/>
    <col min="5635" max="5635" width="42.7109375" style="7" customWidth="1"/>
    <col min="5636" max="5636" width="12.42578125" style="7" customWidth="1"/>
    <col min="5637" max="5637" width="16.28515625" style="7" customWidth="1"/>
    <col min="5638" max="5639" width="14.85546875" style="7" bestFit="1" customWidth="1"/>
    <col min="5640" max="5889" width="11.42578125" style="7"/>
    <col min="5890" max="5890" width="13.85546875" style="7" customWidth="1"/>
    <col min="5891" max="5891" width="42.7109375" style="7" customWidth="1"/>
    <col min="5892" max="5892" width="12.42578125" style="7" customWidth="1"/>
    <col min="5893" max="5893" width="16.28515625" style="7" customWidth="1"/>
    <col min="5894" max="5895" width="14.85546875" style="7" bestFit="1" customWidth="1"/>
    <col min="5896" max="6145" width="11.42578125" style="7"/>
    <col min="6146" max="6146" width="13.85546875" style="7" customWidth="1"/>
    <col min="6147" max="6147" width="42.7109375" style="7" customWidth="1"/>
    <col min="6148" max="6148" width="12.42578125" style="7" customWidth="1"/>
    <col min="6149" max="6149" width="16.28515625" style="7" customWidth="1"/>
    <col min="6150" max="6151" width="14.85546875" style="7" bestFit="1" customWidth="1"/>
    <col min="6152" max="6401" width="11.42578125" style="7"/>
    <col min="6402" max="6402" width="13.85546875" style="7" customWidth="1"/>
    <col min="6403" max="6403" width="42.7109375" style="7" customWidth="1"/>
    <col min="6404" max="6404" width="12.42578125" style="7" customWidth="1"/>
    <col min="6405" max="6405" width="16.28515625" style="7" customWidth="1"/>
    <col min="6406" max="6407" width="14.85546875" style="7" bestFit="1" customWidth="1"/>
    <col min="6408" max="6657" width="11.42578125" style="7"/>
    <col min="6658" max="6658" width="13.85546875" style="7" customWidth="1"/>
    <col min="6659" max="6659" width="42.7109375" style="7" customWidth="1"/>
    <col min="6660" max="6660" width="12.42578125" style="7" customWidth="1"/>
    <col min="6661" max="6661" width="16.28515625" style="7" customWidth="1"/>
    <col min="6662" max="6663" width="14.85546875" style="7" bestFit="1" customWidth="1"/>
    <col min="6664" max="6913" width="11.42578125" style="7"/>
    <col min="6914" max="6914" width="13.85546875" style="7" customWidth="1"/>
    <col min="6915" max="6915" width="42.7109375" style="7" customWidth="1"/>
    <col min="6916" max="6916" width="12.42578125" style="7" customWidth="1"/>
    <col min="6917" max="6917" width="16.28515625" style="7" customWidth="1"/>
    <col min="6918" max="6919" width="14.85546875" style="7" bestFit="1" customWidth="1"/>
    <col min="6920" max="7169" width="11.42578125" style="7"/>
    <col min="7170" max="7170" width="13.85546875" style="7" customWidth="1"/>
    <col min="7171" max="7171" width="42.7109375" style="7" customWidth="1"/>
    <col min="7172" max="7172" width="12.42578125" style="7" customWidth="1"/>
    <col min="7173" max="7173" width="16.28515625" style="7" customWidth="1"/>
    <col min="7174" max="7175" width="14.85546875" style="7" bestFit="1" customWidth="1"/>
    <col min="7176" max="7425" width="11.42578125" style="7"/>
    <col min="7426" max="7426" width="13.85546875" style="7" customWidth="1"/>
    <col min="7427" max="7427" width="42.7109375" style="7" customWidth="1"/>
    <col min="7428" max="7428" width="12.42578125" style="7" customWidth="1"/>
    <col min="7429" max="7429" width="16.28515625" style="7" customWidth="1"/>
    <col min="7430" max="7431" width="14.85546875" style="7" bestFit="1" customWidth="1"/>
    <col min="7432" max="7681" width="11.42578125" style="7"/>
    <col min="7682" max="7682" width="13.85546875" style="7" customWidth="1"/>
    <col min="7683" max="7683" width="42.7109375" style="7" customWidth="1"/>
    <col min="7684" max="7684" width="12.42578125" style="7" customWidth="1"/>
    <col min="7685" max="7685" width="16.28515625" style="7" customWidth="1"/>
    <col min="7686" max="7687" width="14.85546875" style="7" bestFit="1" customWidth="1"/>
    <col min="7688" max="7937" width="11.42578125" style="7"/>
    <col min="7938" max="7938" width="13.85546875" style="7" customWidth="1"/>
    <col min="7939" max="7939" width="42.7109375" style="7" customWidth="1"/>
    <col min="7940" max="7940" width="12.42578125" style="7" customWidth="1"/>
    <col min="7941" max="7941" width="16.28515625" style="7" customWidth="1"/>
    <col min="7942" max="7943" width="14.85546875" style="7" bestFit="1" customWidth="1"/>
    <col min="7944" max="8193" width="11.42578125" style="7"/>
    <col min="8194" max="8194" width="13.85546875" style="7" customWidth="1"/>
    <col min="8195" max="8195" width="42.7109375" style="7" customWidth="1"/>
    <col min="8196" max="8196" width="12.42578125" style="7" customWidth="1"/>
    <col min="8197" max="8197" width="16.28515625" style="7" customWidth="1"/>
    <col min="8198" max="8199" width="14.85546875" style="7" bestFit="1" customWidth="1"/>
    <col min="8200" max="8449" width="11.42578125" style="7"/>
    <col min="8450" max="8450" width="13.85546875" style="7" customWidth="1"/>
    <col min="8451" max="8451" width="42.7109375" style="7" customWidth="1"/>
    <col min="8452" max="8452" width="12.42578125" style="7" customWidth="1"/>
    <col min="8453" max="8453" width="16.28515625" style="7" customWidth="1"/>
    <col min="8454" max="8455" width="14.85546875" style="7" bestFit="1" customWidth="1"/>
    <col min="8456" max="8705" width="11.42578125" style="7"/>
    <col min="8706" max="8706" width="13.85546875" style="7" customWidth="1"/>
    <col min="8707" max="8707" width="42.7109375" style="7" customWidth="1"/>
    <col min="8708" max="8708" width="12.42578125" style="7" customWidth="1"/>
    <col min="8709" max="8709" width="16.28515625" style="7" customWidth="1"/>
    <col min="8710" max="8711" width="14.85546875" style="7" bestFit="1" customWidth="1"/>
    <col min="8712" max="8961" width="11.42578125" style="7"/>
    <col min="8962" max="8962" width="13.85546875" style="7" customWidth="1"/>
    <col min="8963" max="8963" width="42.7109375" style="7" customWidth="1"/>
    <col min="8964" max="8964" width="12.42578125" style="7" customWidth="1"/>
    <col min="8965" max="8965" width="16.28515625" style="7" customWidth="1"/>
    <col min="8966" max="8967" width="14.85546875" style="7" bestFit="1" customWidth="1"/>
    <col min="8968" max="9217" width="11.42578125" style="7"/>
    <col min="9218" max="9218" width="13.85546875" style="7" customWidth="1"/>
    <col min="9219" max="9219" width="42.7109375" style="7" customWidth="1"/>
    <col min="9220" max="9220" width="12.42578125" style="7" customWidth="1"/>
    <col min="9221" max="9221" width="16.28515625" style="7" customWidth="1"/>
    <col min="9222" max="9223" width="14.85546875" style="7" bestFit="1" customWidth="1"/>
    <col min="9224" max="9473" width="11.42578125" style="7"/>
    <col min="9474" max="9474" width="13.85546875" style="7" customWidth="1"/>
    <col min="9475" max="9475" width="42.7109375" style="7" customWidth="1"/>
    <col min="9476" max="9476" width="12.42578125" style="7" customWidth="1"/>
    <col min="9477" max="9477" width="16.28515625" style="7" customWidth="1"/>
    <col min="9478" max="9479" width="14.85546875" style="7" bestFit="1" customWidth="1"/>
    <col min="9480" max="9729" width="11.42578125" style="7"/>
    <col min="9730" max="9730" width="13.85546875" style="7" customWidth="1"/>
    <col min="9731" max="9731" width="42.7109375" style="7" customWidth="1"/>
    <col min="9732" max="9732" width="12.42578125" style="7" customWidth="1"/>
    <col min="9733" max="9733" width="16.28515625" style="7" customWidth="1"/>
    <col min="9734" max="9735" width="14.85546875" style="7" bestFit="1" customWidth="1"/>
    <col min="9736" max="9985" width="11.42578125" style="7"/>
    <col min="9986" max="9986" width="13.85546875" style="7" customWidth="1"/>
    <col min="9987" max="9987" width="42.7109375" style="7" customWidth="1"/>
    <col min="9988" max="9988" width="12.42578125" style="7" customWidth="1"/>
    <col min="9989" max="9989" width="16.28515625" style="7" customWidth="1"/>
    <col min="9990" max="9991" width="14.85546875" style="7" bestFit="1" customWidth="1"/>
    <col min="9992" max="10241" width="11.42578125" style="7"/>
    <col min="10242" max="10242" width="13.85546875" style="7" customWidth="1"/>
    <col min="10243" max="10243" width="42.7109375" style="7" customWidth="1"/>
    <col min="10244" max="10244" width="12.42578125" style="7" customWidth="1"/>
    <col min="10245" max="10245" width="16.28515625" style="7" customWidth="1"/>
    <col min="10246" max="10247" width="14.85546875" style="7" bestFit="1" customWidth="1"/>
    <col min="10248" max="10497" width="11.42578125" style="7"/>
    <col min="10498" max="10498" width="13.85546875" style="7" customWidth="1"/>
    <col min="10499" max="10499" width="42.7109375" style="7" customWidth="1"/>
    <col min="10500" max="10500" width="12.42578125" style="7" customWidth="1"/>
    <col min="10501" max="10501" width="16.28515625" style="7" customWidth="1"/>
    <col min="10502" max="10503" width="14.85546875" style="7" bestFit="1" customWidth="1"/>
    <col min="10504" max="10753" width="11.42578125" style="7"/>
    <col min="10754" max="10754" width="13.85546875" style="7" customWidth="1"/>
    <col min="10755" max="10755" width="42.7109375" style="7" customWidth="1"/>
    <col min="10756" max="10756" width="12.42578125" style="7" customWidth="1"/>
    <col min="10757" max="10757" width="16.28515625" style="7" customWidth="1"/>
    <col min="10758" max="10759" width="14.85546875" style="7" bestFit="1" customWidth="1"/>
    <col min="10760" max="11009" width="11.42578125" style="7"/>
    <col min="11010" max="11010" width="13.85546875" style="7" customWidth="1"/>
    <col min="11011" max="11011" width="42.7109375" style="7" customWidth="1"/>
    <col min="11012" max="11012" width="12.42578125" style="7" customWidth="1"/>
    <col min="11013" max="11013" width="16.28515625" style="7" customWidth="1"/>
    <col min="11014" max="11015" width="14.85546875" style="7" bestFit="1" customWidth="1"/>
    <col min="11016" max="11265" width="11.42578125" style="7"/>
    <col min="11266" max="11266" width="13.85546875" style="7" customWidth="1"/>
    <col min="11267" max="11267" width="42.7109375" style="7" customWidth="1"/>
    <col min="11268" max="11268" width="12.42578125" style="7" customWidth="1"/>
    <col min="11269" max="11269" width="16.28515625" style="7" customWidth="1"/>
    <col min="11270" max="11271" width="14.85546875" style="7" bestFit="1" customWidth="1"/>
    <col min="11272" max="11521" width="11.42578125" style="7"/>
    <col min="11522" max="11522" width="13.85546875" style="7" customWidth="1"/>
    <col min="11523" max="11523" width="42.7109375" style="7" customWidth="1"/>
    <col min="11524" max="11524" width="12.42578125" style="7" customWidth="1"/>
    <col min="11525" max="11525" width="16.28515625" style="7" customWidth="1"/>
    <col min="11526" max="11527" width="14.85546875" style="7" bestFit="1" customWidth="1"/>
    <col min="11528" max="11777" width="11.42578125" style="7"/>
    <col min="11778" max="11778" width="13.85546875" style="7" customWidth="1"/>
    <col min="11779" max="11779" width="42.7109375" style="7" customWidth="1"/>
    <col min="11780" max="11780" width="12.42578125" style="7" customWidth="1"/>
    <col min="11781" max="11781" width="16.28515625" style="7" customWidth="1"/>
    <col min="11782" max="11783" width="14.85546875" style="7" bestFit="1" customWidth="1"/>
    <col min="11784" max="12033" width="11.42578125" style="7"/>
    <col min="12034" max="12034" width="13.85546875" style="7" customWidth="1"/>
    <col min="12035" max="12035" width="42.7109375" style="7" customWidth="1"/>
    <col min="12036" max="12036" width="12.42578125" style="7" customWidth="1"/>
    <col min="12037" max="12037" width="16.28515625" style="7" customWidth="1"/>
    <col min="12038" max="12039" width="14.85546875" style="7" bestFit="1" customWidth="1"/>
    <col min="12040" max="12289" width="11.42578125" style="7"/>
    <col min="12290" max="12290" width="13.85546875" style="7" customWidth="1"/>
    <col min="12291" max="12291" width="42.7109375" style="7" customWidth="1"/>
    <col min="12292" max="12292" width="12.42578125" style="7" customWidth="1"/>
    <col min="12293" max="12293" width="16.28515625" style="7" customWidth="1"/>
    <col min="12294" max="12295" width="14.85546875" style="7" bestFit="1" customWidth="1"/>
    <col min="12296" max="12545" width="11.42578125" style="7"/>
    <col min="12546" max="12546" width="13.85546875" style="7" customWidth="1"/>
    <col min="12547" max="12547" width="42.7109375" style="7" customWidth="1"/>
    <col min="12548" max="12548" width="12.42578125" style="7" customWidth="1"/>
    <col min="12549" max="12549" width="16.28515625" style="7" customWidth="1"/>
    <col min="12550" max="12551" width="14.85546875" style="7" bestFit="1" customWidth="1"/>
    <col min="12552" max="12801" width="11.42578125" style="7"/>
    <col min="12802" max="12802" width="13.85546875" style="7" customWidth="1"/>
    <col min="12803" max="12803" width="42.7109375" style="7" customWidth="1"/>
    <col min="12804" max="12804" width="12.42578125" style="7" customWidth="1"/>
    <col min="12805" max="12805" width="16.28515625" style="7" customWidth="1"/>
    <col min="12806" max="12807" width="14.85546875" style="7" bestFit="1" customWidth="1"/>
    <col min="12808" max="13057" width="11.42578125" style="7"/>
    <col min="13058" max="13058" width="13.85546875" style="7" customWidth="1"/>
    <col min="13059" max="13059" width="42.7109375" style="7" customWidth="1"/>
    <col min="13060" max="13060" width="12.42578125" style="7" customWidth="1"/>
    <col min="13061" max="13061" width="16.28515625" style="7" customWidth="1"/>
    <col min="13062" max="13063" width="14.85546875" style="7" bestFit="1" customWidth="1"/>
    <col min="13064" max="13313" width="11.42578125" style="7"/>
    <col min="13314" max="13314" width="13.85546875" style="7" customWidth="1"/>
    <col min="13315" max="13315" width="42.7109375" style="7" customWidth="1"/>
    <col min="13316" max="13316" width="12.42578125" style="7" customWidth="1"/>
    <col min="13317" max="13317" width="16.28515625" style="7" customWidth="1"/>
    <col min="13318" max="13319" width="14.85546875" style="7" bestFit="1" customWidth="1"/>
    <col min="13320" max="13569" width="11.42578125" style="7"/>
    <col min="13570" max="13570" width="13.85546875" style="7" customWidth="1"/>
    <col min="13571" max="13571" width="42.7109375" style="7" customWidth="1"/>
    <col min="13572" max="13572" width="12.42578125" style="7" customWidth="1"/>
    <col min="13573" max="13573" width="16.28515625" style="7" customWidth="1"/>
    <col min="13574" max="13575" width="14.85546875" style="7" bestFit="1" customWidth="1"/>
    <col min="13576" max="13825" width="11.42578125" style="7"/>
    <col min="13826" max="13826" width="13.85546875" style="7" customWidth="1"/>
    <col min="13827" max="13827" width="42.7109375" style="7" customWidth="1"/>
    <col min="13828" max="13828" width="12.42578125" style="7" customWidth="1"/>
    <col min="13829" max="13829" width="16.28515625" style="7" customWidth="1"/>
    <col min="13830" max="13831" width="14.85546875" style="7" bestFit="1" customWidth="1"/>
    <col min="13832" max="14081" width="11.42578125" style="7"/>
    <col min="14082" max="14082" width="13.85546875" style="7" customWidth="1"/>
    <col min="14083" max="14083" width="42.7109375" style="7" customWidth="1"/>
    <col min="14084" max="14084" width="12.42578125" style="7" customWidth="1"/>
    <col min="14085" max="14085" width="16.28515625" style="7" customWidth="1"/>
    <col min="14086" max="14087" width="14.85546875" style="7" bestFit="1" customWidth="1"/>
    <col min="14088" max="14337" width="11.42578125" style="7"/>
    <col min="14338" max="14338" width="13.85546875" style="7" customWidth="1"/>
    <col min="14339" max="14339" width="42.7109375" style="7" customWidth="1"/>
    <col min="14340" max="14340" width="12.42578125" style="7" customWidth="1"/>
    <col min="14341" max="14341" width="16.28515625" style="7" customWidth="1"/>
    <col min="14342" max="14343" width="14.85546875" style="7" bestFit="1" customWidth="1"/>
    <col min="14344" max="14593" width="11.42578125" style="7"/>
    <col min="14594" max="14594" width="13.85546875" style="7" customWidth="1"/>
    <col min="14595" max="14595" width="42.7109375" style="7" customWidth="1"/>
    <col min="14596" max="14596" width="12.42578125" style="7" customWidth="1"/>
    <col min="14597" max="14597" width="16.28515625" style="7" customWidth="1"/>
    <col min="14598" max="14599" width="14.85546875" style="7" bestFit="1" customWidth="1"/>
    <col min="14600" max="14849" width="11.42578125" style="7"/>
    <col min="14850" max="14850" width="13.85546875" style="7" customWidth="1"/>
    <col min="14851" max="14851" width="42.7109375" style="7" customWidth="1"/>
    <col min="14852" max="14852" width="12.42578125" style="7" customWidth="1"/>
    <col min="14853" max="14853" width="16.28515625" style="7" customWidth="1"/>
    <col min="14854" max="14855" width="14.85546875" style="7" bestFit="1" customWidth="1"/>
    <col min="14856" max="15105" width="11.42578125" style="7"/>
    <col min="15106" max="15106" width="13.85546875" style="7" customWidth="1"/>
    <col min="15107" max="15107" width="42.7109375" style="7" customWidth="1"/>
    <col min="15108" max="15108" width="12.42578125" style="7" customWidth="1"/>
    <col min="15109" max="15109" width="16.28515625" style="7" customWidth="1"/>
    <col min="15110" max="15111" width="14.85546875" style="7" bestFit="1" customWidth="1"/>
    <col min="15112" max="15361" width="11.42578125" style="7"/>
    <col min="15362" max="15362" width="13.85546875" style="7" customWidth="1"/>
    <col min="15363" max="15363" width="42.7109375" style="7" customWidth="1"/>
    <col min="15364" max="15364" width="12.42578125" style="7" customWidth="1"/>
    <col min="15365" max="15365" width="16.28515625" style="7" customWidth="1"/>
    <col min="15366" max="15367" width="14.85546875" style="7" bestFit="1" customWidth="1"/>
    <col min="15368" max="15617" width="11.42578125" style="7"/>
    <col min="15618" max="15618" width="13.85546875" style="7" customWidth="1"/>
    <col min="15619" max="15619" width="42.7109375" style="7" customWidth="1"/>
    <col min="15620" max="15620" width="12.42578125" style="7" customWidth="1"/>
    <col min="15621" max="15621" width="16.28515625" style="7" customWidth="1"/>
    <col min="15622" max="15623" width="14.85546875" style="7" bestFit="1" customWidth="1"/>
    <col min="15624" max="15873" width="11.42578125" style="7"/>
    <col min="15874" max="15874" width="13.85546875" style="7" customWidth="1"/>
    <col min="15875" max="15875" width="42.7109375" style="7" customWidth="1"/>
    <col min="15876" max="15876" width="12.42578125" style="7" customWidth="1"/>
    <col min="15877" max="15877" width="16.28515625" style="7" customWidth="1"/>
    <col min="15878" max="15879" width="14.85546875" style="7" bestFit="1" customWidth="1"/>
    <col min="15880" max="16129" width="11.42578125" style="7"/>
    <col min="16130" max="16130" width="13.85546875" style="7" customWidth="1"/>
    <col min="16131" max="16131" width="42.7109375" style="7" customWidth="1"/>
    <col min="16132" max="16132" width="12.42578125" style="7" customWidth="1"/>
    <col min="16133" max="16133" width="16.28515625" style="7" customWidth="1"/>
    <col min="16134" max="16135" width="14.85546875" style="7" bestFit="1" customWidth="1"/>
    <col min="16136" max="16384" width="11.42578125" style="7"/>
  </cols>
  <sheetData>
    <row r="1" spans="1:10" ht="20.25" customHeight="1" x14ac:dyDescent="0.2">
      <c r="A1" s="108"/>
      <c r="B1" s="5"/>
      <c r="C1" s="111" t="s">
        <v>2</v>
      </c>
      <c r="D1" s="112"/>
      <c r="E1" s="112"/>
      <c r="F1" s="113"/>
      <c r="G1" s="6"/>
      <c r="J1" s="8" t="str">
        <f>CONCATENATE(UPPER(LEFT(TEXT($C$7,"mmmm"),1)),RIGHT(TEXT($C$7,"mmmm"),(LEN(TEXT($C$7,"mmmm")))-1)," ",ANNEE)</f>
        <v>Janvier 2018</v>
      </c>
    </row>
    <row r="2" spans="1:10" ht="24" customHeight="1" x14ac:dyDescent="0.2">
      <c r="A2" s="109"/>
      <c r="B2" s="9"/>
      <c r="C2" s="114"/>
      <c r="D2" s="115"/>
      <c r="E2" s="115"/>
      <c r="F2" s="116"/>
      <c r="G2" s="10"/>
    </row>
    <row r="3" spans="1:10" ht="29.25" customHeight="1" x14ac:dyDescent="0.2">
      <c r="A3" s="110"/>
      <c r="B3" s="11"/>
      <c r="C3" s="117"/>
      <c r="D3" s="118"/>
      <c r="E3" s="118"/>
      <c r="F3" s="119"/>
      <c r="G3" s="12"/>
      <c r="I3" s="13"/>
    </row>
    <row r="4" spans="1:10" ht="15" x14ac:dyDescent="0.2">
      <c r="A4" s="14"/>
      <c r="B4" s="14"/>
      <c r="C4" s="15"/>
      <c r="D4" s="16"/>
      <c r="E4" s="17"/>
      <c r="F4" s="17"/>
      <c r="G4" s="17"/>
    </row>
    <row r="5" spans="1:10" ht="18" x14ac:dyDescent="0.25">
      <c r="A5" s="18" t="s">
        <v>3</v>
      </c>
      <c r="B5" s="19"/>
      <c r="C5" s="20" t="str">
        <f>ETAB</f>
        <v>X</v>
      </c>
      <c r="E5" s="21"/>
      <c r="F5" s="21"/>
      <c r="G5" s="21"/>
    </row>
    <row r="6" spans="1:10" ht="15" x14ac:dyDescent="0.2">
      <c r="A6" s="22"/>
      <c r="B6" s="22"/>
      <c r="C6" s="22"/>
      <c r="E6" s="21"/>
      <c r="F6" s="21"/>
      <c r="G6" s="21"/>
    </row>
    <row r="7" spans="1:10" ht="18" x14ac:dyDescent="0.25">
      <c r="A7" s="23" t="s">
        <v>4</v>
      </c>
      <c r="B7" s="24"/>
      <c r="C7" s="25">
        <f>DATE(Données!$B$3,1,31)</f>
        <v>43131</v>
      </c>
      <c r="E7" s="26"/>
      <c r="F7" s="26"/>
      <c r="G7" s="26"/>
    </row>
    <row r="8" spans="1:10" ht="15.75" thickBot="1" x14ac:dyDescent="0.25">
      <c r="A8" s="14"/>
      <c r="B8" s="14"/>
      <c r="C8" s="16"/>
      <c r="D8" s="16"/>
      <c r="E8" s="26"/>
      <c r="F8" s="26"/>
      <c r="G8" s="26"/>
      <c r="I8" s="27"/>
    </row>
    <row r="9" spans="1:10" s="27" customFormat="1" ht="58.5" customHeight="1" thickBot="1" x14ac:dyDescent="0.3">
      <c r="A9" s="28" t="s">
        <v>5</v>
      </c>
      <c r="B9" s="28" t="s">
        <v>6</v>
      </c>
      <c r="C9" s="29" t="s">
        <v>7</v>
      </c>
      <c r="D9" s="30" t="s">
        <v>8</v>
      </c>
      <c r="E9" s="31" t="s">
        <v>9</v>
      </c>
      <c r="F9" s="31" t="s">
        <v>10</v>
      </c>
      <c r="G9" s="32" t="s">
        <v>11</v>
      </c>
    </row>
    <row r="10" spans="1:10" ht="15" x14ac:dyDescent="0.2">
      <c r="A10" s="33">
        <f>DATE(Données!$B$3,1,1)</f>
        <v>43101</v>
      </c>
      <c r="B10" s="34"/>
      <c r="C10" s="35" t="str">
        <f>CONCATENATE("Reprise Solde au 31/12/",ANNEE-1)</f>
        <v>Reprise Solde au 31/12/2017</v>
      </c>
      <c r="D10" s="36"/>
      <c r="E10" s="37">
        <v>322.19</v>
      </c>
      <c r="F10" s="38"/>
      <c r="G10" s="39">
        <f>E10-F10</f>
        <v>322.19</v>
      </c>
    </row>
    <row r="11" spans="1:10" ht="15" x14ac:dyDescent="0.2">
      <c r="A11" s="40"/>
      <c r="B11" s="41"/>
      <c r="C11" s="42"/>
      <c r="D11" s="43"/>
      <c r="E11" s="37"/>
      <c r="F11" s="44"/>
      <c r="G11" s="39">
        <f>G10+E11-F11</f>
        <v>322.19</v>
      </c>
    </row>
    <row r="12" spans="1:10" ht="15" x14ac:dyDescent="0.2">
      <c r="A12" s="40"/>
      <c r="B12" s="41"/>
      <c r="C12" s="42"/>
      <c r="D12" s="45"/>
      <c r="E12" s="37"/>
      <c r="F12" s="44"/>
      <c r="G12" s="39">
        <f t="shared" ref="G12:G71" si="0">G11+E12-F12</f>
        <v>322.19</v>
      </c>
    </row>
    <row r="13" spans="1:10" ht="15" x14ac:dyDescent="0.2">
      <c r="A13" s="33"/>
      <c r="B13" s="46"/>
      <c r="C13" s="35"/>
      <c r="D13" s="45"/>
      <c r="E13" s="47"/>
      <c r="F13" s="44"/>
      <c r="G13" s="39">
        <f t="shared" si="0"/>
        <v>322.19</v>
      </c>
    </row>
    <row r="14" spans="1:10" ht="15" x14ac:dyDescent="0.2">
      <c r="A14" s="40"/>
      <c r="B14" s="46"/>
      <c r="C14" s="35"/>
      <c r="D14" s="45"/>
      <c r="E14" s="47"/>
      <c r="F14" s="44"/>
      <c r="G14" s="39">
        <f t="shared" si="0"/>
        <v>322.19</v>
      </c>
    </row>
    <row r="15" spans="1:10" ht="15" x14ac:dyDescent="0.2">
      <c r="A15" s="40"/>
      <c r="B15" s="46"/>
      <c r="C15" s="35"/>
      <c r="D15" s="45"/>
      <c r="E15" s="47"/>
      <c r="F15" s="44"/>
      <c r="G15" s="39">
        <f t="shared" si="0"/>
        <v>322.19</v>
      </c>
    </row>
    <row r="16" spans="1:10" ht="15" x14ac:dyDescent="0.2">
      <c r="A16" s="40"/>
      <c r="B16" s="46"/>
      <c r="C16" s="35"/>
      <c r="D16" s="48"/>
      <c r="E16" s="47"/>
      <c r="F16" s="44"/>
      <c r="G16" s="39">
        <f t="shared" si="0"/>
        <v>322.19</v>
      </c>
    </row>
    <row r="17" spans="1:7" ht="15" x14ac:dyDescent="0.2">
      <c r="A17" s="40"/>
      <c r="B17" s="46"/>
      <c r="C17" s="35"/>
      <c r="D17" s="48"/>
      <c r="E17" s="47"/>
      <c r="F17" s="44"/>
      <c r="G17" s="39">
        <f t="shared" si="0"/>
        <v>322.19</v>
      </c>
    </row>
    <row r="18" spans="1:7" ht="15" x14ac:dyDescent="0.2">
      <c r="A18" s="40"/>
      <c r="B18" s="46"/>
      <c r="C18" s="35"/>
      <c r="D18" s="45"/>
      <c r="E18" s="47"/>
      <c r="F18" s="44"/>
      <c r="G18" s="39">
        <f t="shared" si="0"/>
        <v>322.19</v>
      </c>
    </row>
    <row r="19" spans="1:7" ht="15" x14ac:dyDescent="0.2">
      <c r="A19" s="40"/>
      <c r="B19" s="46"/>
      <c r="C19" s="35"/>
      <c r="D19" s="45"/>
      <c r="E19" s="47"/>
      <c r="F19" s="44"/>
      <c r="G19" s="39">
        <f t="shared" si="0"/>
        <v>322.19</v>
      </c>
    </row>
    <row r="20" spans="1:7" ht="15" x14ac:dyDescent="0.2">
      <c r="A20" s="40"/>
      <c r="B20" s="46"/>
      <c r="C20" s="35"/>
      <c r="D20" s="45"/>
      <c r="E20" s="47"/>
      <c r="F20" s="44"/>
      <c r="G20" s="39">
        <f t="shared" si="0"/>
        <v>322.19</v>
      </c>
    </row>
    <row r="21" spans="1:7" ht="15" x14ac:dyDescent="0.2">
      <c r="A21" s="40"/>
      <c r="B21" s="46"/>
      <c r="C21" s="35"/>
      <c r="D21" s="45"/>
      <c r="E21" s="47"/>
      <c r="F21" s="44"/>
      <c r="G21" s="39">
        <f t="shared" si="0"/>
        <v>322.19</v>
      </c>
    </row>
    <row r="22" spans="1:7" ht="15" x14ac:dyDescent="0.2">
      <c r="A22" s="40"/>
      <c r="B22" s="46"/>
      <c r="C22" s="35"/>
      <c r="D22" s="45"/>
      <c r="E22" s="47"/>
      <c r="F22" s="47"/>
      <c r="G22" s="39">
        <f t="shared" si="0"/>
        <v>322.19</v>
      </c>
    </row>
    <row r="23" spans="1:7" ht="15" x14ac:dyDescent="0.2">
      <c r="A23" s="40"/>
      <c r="B23" s="46"/>
      <c r="C23" s="35"/>
      <c r="D23" s="45"/>
      <c r="E23" s="47"/>
      <c r="F23" s="47"/>
      <c r="G23" s="39">
        <f t="shared" si="0"/>
        <v>322.19</v>
      </c>
    </row>
    <row r="24" spans="1:7" ht="15" x14ac:dyDescent="0.2">
      <c r="A24" s="40"/>
      <c r="B24" s="46"/>
      <c r="C24" s="35"/>
      <c r="D24" s="45"/>
      <c r="E24" s="47"/>
      <c r="F24" s="44"/>
      <c r="G24" s="39">
        <f t="shared" si="0"/>
        <v>322.19</v>
      </c>
    </row>
    <row r="25" spans="1:7" ht="15" x14ac:dyDescent="0.2">
      <c r="A25" s="40"/>
      <c r="B25" s="46"/>
      <c r="C25" s="35"/>
      <c r="D25" s="45"/>
      <c r="E25" s="47"/>
      <c r="F25" s="44"/>
      <c r="G25" s="39">
        <f t="shared" si="0"/>
        <v>322.19</v>
      </c>
    </row>
    <row r="26" spans="1:7" ht="15" x14ac:dyDescent="0.2">
      <c r="A26" s="40"/>
      <c r="B26" s="46"/>
      <c r="C26" s="35"/>
      <c r="D26" s="45"/>
      <c r="E26" s="47"/>
      <c r="F26" s="47"/>
      <c r="G26" s="39">
        <f t="shared" si="0"/>
        <v>322.19</v>
      </c>
    </row>
    <row r="27" spans="1:7" ht="15" x14ac:dyDescent="0.2">
      <c r="A27" s="40"/>
      <c r="B27" s="46"/>
      <c r="C27" s="35"/>
      <c r="D27" s="45"/>
      <c r="E27" s="47"/>
      <c r="F27" s="47"/>
      <c r="G27" s="39">
        <f t="shared" si="0"/>
        <v>322.19</v>
      </c>
    </row>
    <row r="28" spans="1:7" ht="15" x14ac:dyDescent="0.2">
      <c r="A28" s="40"/>
      <c r="B28" s="46"/>
      <c r="C28" s="35"/>
      <c r="D28" s="48"/>
      <c r="E28" s="47"/>
      <c r="F28" s="47"/>
      <c r="G28" s="39">
        <f t="shared" si="0"/>
        <v>322.19</v>
      </c>
    </row>
    <row r="29" spans="1:7" ht="15" x14ac:dyDescent="0.2">
      <c r="A29" s="40"/>
      <c r="B29" s="46"/>
      <c r="C29" s="35"/>
      <c r="D29" s="45"/>
      <c r="E29" s="47"/>
      <c r="F29" s="47"/>
      <c r="G29" s="39">
        <f t="shared" si="0"/>
        <v>322.19</v>
      </c>
    </row>
    <row r="30" spans="1:7" ht="15" x14ac:dyDescent="0.2">
      <c r="A30" s="40"/>
      <c r="B30" s="46"/>
      <c r="C30" s="35"/>
      <c r="D30" s="48"/>
      <c r="E30" s="47"/>
      <c r="F30" s="44"/>
      <c r="G30" s="39">
        <f t="shared" si="0"/>
        <v>322.19</v>
      </c>
    </row>
    <row r="31" spans="1:7" ht="15" x14ac:dyDescent="0.2">
      <c r="A31" s="40"/>
      <c r="B31" s="46"/>
      <c r="C31" s="35"/>
      <c r="D31" s="45"/>
      <c r="E31" s="47"/>
      <c r="F31" s="47"/>
      <c r="G31" s="39">
        <f t="shared" si="0"/>
        <v>322.19</v>
      </c>
    </row>
    <row r="32" spans="1:7" ht="15" x14ac:dyDescent="0.2">
      <c r="A32" s="40"/>
      <c r="B32" s="46"/>
      <c r="C32" s="35"/>
      <c r="D32" s="45"/>
      <c r="E32" s="47"/>
      <c r="F32" s="47"/>
      <c r="G32" s="39">
        <f t="shared" si="0"/>
        <v>322.19</v>
      </c>
    </row>
    <row r="33" spans="1:7" ht="15" x14ac:dyDescent="0.2">
      <c r="A33" s="40"/>
      <c r="B33" s="46"/>
      <c r="C33" s="35"/>
      <c r="D33" s="45"/>
      <c r="E33" s="47"/>
      <c r="F33" s="44"/>
      <c r="G33" s="39">
        <f t="shared" si="0"/>
        <v>322.19</v>
      </c>
    </row>
    <row r="34" spans="1:7" ht="15" x14ac:dyDescent="0.2">
      <c r="A34" s="40"/>
      <c r="B34" s="46"/>
      <c r="C34" s="35"/>
      <c r="D34" s="45"/>
      <c r="E34" s="47"/>
      <c r="F34" s="44"/>
      <c r="G34" s="39">
        <f t="shared" si="0"/>
        <v>322.19</v>
      </c>
    </row>
    <row r="35" spans="1:7" ht="15" x14ac:dyDescent="0.2">
      <c r="A35" s="40"/>
      <c r="B35" s="46"/>
      <c r="C35" s="35"/>
      <c r="D35" s="45"/>
      <c r="E35" s="47"/>
      <c r="F35" s="47"/>
      <c r="G35" s="39">
        <f t="shared" si="0"/>
        <v>322.19</v>
      </c>
    </row>
    <row r="36" spans="1:7" ht="15" x14ac:dyDescent="0.2">
      <c r="A36" s="40"/>
      <c r="B36" s="46"/>
      <c r="C36" s="35"/>
      <c r="D36" s="45"/>
      <c r="E36" s="47"/>
      <c r="F36" s="47"/>
      <c r="G36" s="39">
        <f t="shared" si="0"/>
        <v>322.19</v>
      </c>
    </row>
    <row r="37" spans="1:7" ht="15" x14ac:dyDescent="0.2">
      <c r="A37" s="40"/>
      <c r="B37" s="46"/>
      <c r="C37" s="35"/>
      <c r="D37" s="45"/>
      <c r="E37" s="47"/>
      <c r="F37" s="47"/>
      <c r="G37" s="39">
        <f t="shared" si="0"/>
        <v>322.19</v>
      </c>
    </row>
    <row r="38" spans="1:7" ht="15" x14ac:dyDescent="0.2">
      <c r="A38" s="40"/>
      <c r="B38" s="46"/>
      <c r="C38" s="35"/>
      <c r="D38" s="45"/>
      <c r="E38" s="47"/>
      <c r="F38" s="44"/>
      <c r="G38" s="39">
        <f t="shared" si="0"/>
        <v>322.19</v>
      </c>
    </row>
    <row r="39" spans="1:7" ht="15" x14ac:dyDescent="0.2">
      <c r="A39" s="40"/>
      <c r="B39" s="46"/>
      <c r="C39" s="35"/>
      <c r="D39" s="45"/>
      <c r="E39" s="47"/>
      <c r="F39" s="44"/>
      <c r="G39" s="39">
        <f t="shared" si="0"/>
        <v>322.19</v>
      </c>
    </row>
    <row r="40" spans="1:7" ht="15" x14ac:dyDescent="0.2">
      <c r="A40" s="40"/>
      <c r="B40" s="46"/>
      <c r="C40" s="35"/>
      <c r="D40" s="45"/>
      <c r="E40" s="47"/>
      <c r="F40" s="47"/>
      <c r="G40" s="39">
        <f t="shared" si="0"/>
        <v>322.19</v>
      </c>
    </row>
    <row r="41" spans="1:7" ht="15" x14ac:dyDescent="0.2">
      <c r="A41" s="40"/>
      <c r="B41" s="46"/>
      <c r="C41" s="35"/>
      <c r="D41" s="45"/>
      <c r="E41" s="47"/>
      <c r="F41" s="44"/>
      <c r="G41" s="39">
        <f t="shared" si="0"/>
        <v>322.19</v>
      </c>
    </row>
    <row r="42" spans="1:7" ht="15" x14ac:dyDescent="0.2">
      <c r="A42" s="40"/>
      <c r="B42" s="46"/>
      <c r="C42" s="35"/>
      <c r="D42" s="45"/>
      <c r="E42" s="47"/>
      <c r="F42" s="47"/>
      <c r="G42" s="39">
        <f t="shared" si="0"/>
        <v>322.19</v>
      </c>
    </row>
    <row r="43" spans="1:7" ht="15" x14ac:dyDescent="0.2">
      <c r="A43" s="40"/>
      <c r="B43" s="46"/>
      <c r="C43" s="35"/>
      <c r="D43" s="45"/>
      <c r="E43" s="47"/>
      <c r="F43" s="47"/>
      <c r="G43" s="39">
        <f t="shared" si="0"/>
        <v>322.19</v>
      </c>
    </row>
    <row r="44" spans="1:7" ht="15" x14ac:dyDescent="0.2">
      <c r="A44" s="40"/>
      <c r="B44" s="46"/>
      <c r="C44" s="35"/>
      <c r="D44" s="45"/>
      <c r="E44" s="47"/>
      <c r="F44" s="44"/>
      <c r="G44" s="39">
        <f t="shared" si="0"/>
        <v>322.19</v>
      </c>
    </row>
    <row r="45" spans="1:7" ht="15" x14ac:dyDescent="0.2">
      <c r="A45" s="40"/>
      <c r="B45" s="46"/>
      <c r="C45" s="35"/>
      <c r="D45" s="45"/>
      <c r="E45" s="47"/>
      <c r="F45" s="44"/>
      <c r="G45" s="39">
        <f t="shared" si="0"/>
        <v>322.19</v>
      </c>
    </row>
    <row r="46" spans="1:7" ht="15" x14ac:dyDescent="0.2">
      <c r="A46" s="40"/>
      <c r="B46" s="46"/>
      <c r="C46" s="35"/>
      <c r="D46" s="45"/>
      <c r="E46" s="47"/>
      <c r="F46" s="44"/>
      <c r="G46" s="39">
        <f t="shared" si="0"/>
        <v>322.19</v>
      </c>
    </row>
    <row r="47" spans="1:7" ht="15" x14ac:dyDescent="0.2">
      <c r="A47" s="40"/>
      <c r="B47" s="46"/>
      <c r="C47" s="35"/>
      <c r="D47" s="45"/>
      <c r="E47" s="47"/>
      <c r="F47" s="47"/>
      <c r="G47" s="39">
        <f t="shared" si="0"/>
        <v>322.19</v>
      </c>
    </row>
    <row r="48" spans="1:7" ht="15" x14ac:dyDescent="0.2">
      <c r="A48" s="40"/>
      <c r="B48" s="46"/>
      <c r="C48" s="35"/>
      <c r="D48" s="45"/>
      <c r="E48" s="47"/>
      <c r="F48" s="47"/>
      <c r="G48" s="39">
        <f t="shared" si="0"/>
        <v>322.19</v>
      </c>
    </row>
    <row r="49" spans="1:7" ht="15" x14ac:dyDescent="0.2">
      <c r="A49" s="40"/>
      <c r="B49" s="46"/>
      <c r="C49" s="35"/>
      <c r="D49" s="45"/>
      <c r="E49" s="47"/>
      <c r="F49" s="47"/>
      <c r="G49" s="39">
        <f t="shared" si="0"/>
        <v>322.19</v>
      </c>
    </row>
    <row r="50" spans="1:7" ht="15" x14ac:dyDescent="0.2">
      <c r="A50" s="40"/>
      <c r="B50" s="46"/>
      <c r="C50" s="35"/>
      <c r="D50" s="45"/>
      <c r="E50" s="47"/>
      <c r="F50" s="47"/>
      <c r="G50" s="39">
        <f t="shared" si="0"/>
        <v>322.19</v>
      </c>
    </row>
    <row r="51" spans="1:7" ht="15" x14ac:dyDescent="0.2">
      <c r="A51" s="40"/>
      <c r="B51" s="46"/>
      <c r="C51" s="35"/>
      <c r="D51" s="45"/>
      <c r="E51" s="47"/>
      <c r="F51" s="47"/>
      <c r="G51" s="39">
        <f t="shared" si="0"/>
        <v>322.19</v>
      </c>
    </row>
    <row r="52" spans="1:7" ht="15" x14ac:dyDescent="0.2">
      <c r="A52" s="40"/>
      <c r="B52" s="46"/>
      <c r="C52" s="35"/>
      <c r="D52" s="45"/>
      <c r="E52" s="47"/>
      <c r="F52" s="47"/>
      <c r="G52" s="39">
        <f t="shared" si="0"/>
        <v>322.19</v>
      </c>
    </row>
    <row r="53" spans="1:7" ht="15" x14ac:dyDescent="0.2">
      <c r="A53" s="40"/>
      <c r="B53" s="46"/>
      <c r="C53" s="35"/>
      <c r="D53" s="45"/>
      <c r="E53" s="47"/>
      <c r="F53" s="47"/>
      <c r="G53" s="39">
        <f t="shared" si="0"/>
        <v>322.19</v>
      </c>
    </row>
    <row r="54" spans="1:7" ht="15" x14ac:dyDescent="0.2">
      <c r="A54" s="40"/>
      <c r="B54" s="46"/>
      <c r="C54" s="35"/>
      <c r="D54" s="45"/>
      <c r="E54" s="47"/>
      <c r="F54" s="47"/>
      <c r="G54" s="39">
        <f t="shared" si="0"/>
        <v>322.19</v>
      </c>
    </row>
    <row r="55" spans="1:7" ht="15" x14ac:dyDescent="0.2">
      <c r="A55" s="40"/>
      <c r="B55" s="46"/>
      <c r="C55" s="35"/>
      <c r="D55" s="45"/>
      <c r="E55" s="47"/>
      <c r="F55" s="44"/>
      <c r="G55" s="39">
        <f t="shared" si="0"/>
        <v>322.19</v>
      </c>
    </row>
    <row r="56" spans="1:7" ht="15" x14ac:dyDescent="0.2">
      <c r="A56" s="40"/>
      <c r="B56" s="46"/>
      <c r="C56" s="35"/>
      <c r="D56" s="45"/>
      <c r="E56" s="47"/>
      <c r="F56" s="47"/>
      <c r="G56" s="39">
        <f t="shared" si="0"/>
        <v>322.19</v>
      </c>
    </row>
    <row r="57" spans="1:7" ht="15" x14ac:dyDescent="0.2">
      <c r="A57" s="40"/>
      <c r="B57" s="46"/>
      <c r="C57" s="35"/>
      <c r="D57" s="45"/>
      <c r="E57" s="47"/>
      <c r="F57" s="47"/>
      <c r="G57" s="39">
        <f t="shared" si="0"/>
        <v>322.19</v>
      </c>
    </row>
    <row r="58" spans="1:7" ht="15" x14ac:dyDescent="0.2">
      <c r="A58" s="40"/>
      <c r="B58" s="46"/>
      <c r="C58" s="35"/>
      <c r="D58" s="48"/>
      <c r="E58" s="47"/>
      <c r="F58" s="47"/>
      <c r="G58" s="39">
        <f t="shared" si="0"/>
        <v>322.19</v>
      </c>
    </row>
    <row r="59" spans="1:7" ht="15" x14ac:dyDescent="0.2">
      <c r="A59" s="40"/>
      <c r="B59" s="46"/>
      <c r="C59" s="35"/>
      <c r="D59" s="48"/>
      <c r="E59" s="47"/>
      <c r="F59" s="47"/>
      <c r="G59" s="39">
        <f t="shared" si="0"/>
        <v>322.19</v>
      </c>
    </row>
    <row r="60" spans="1:7" ht="15" x14ac:dyDescent="0.2">
      <c r="A60" s="40"/>
      <c r="B60" s="46"/>
      <c r="C60" s="35"/>
      <c r="D60" s="48"/>
      <c r="E60" s="47"/>
      <c r="F60" s="47"/>
      <c r="G60" s="39">
        <f t="shared" si="0"/>
        <v>322.19</v>
      </c>
    </row>
    <row r="61" spans="1:7" ht="15" x14ac:dyDescent="0.2">
      <c r="A61" s="40"/>
      <c r="B61" s="46"/>
      <c r="C61" s="35"/>
      <c r="D61" s="45"/>
      <c r="E61" s="47"/>
      <c r="F61" s="47"/>
      <c r="G61" s="39">
        <f t="shared" si="0"/>
        <v>322.19</v>
      </c>
    </row>
    <row r="62" spans="1:7" ht="15" x14ac:dyDescent="0.2">
      <c r="A62" s="40"/>
      <c r="B62" s="46"/>
      <c r="C62" s="35"/>
      <c r="D62" s="45"/>
      <c r="E62" s="47"/>
      <c r="F62" s="47"/>
      <c r="G62" s="39">
        <f t="shared" si="0"/>
        <v>322.19</v>
      </c>
    </row>
    <row r="63" spans="1:7" ht="15" x14ac:dyDescent="0.2">
      <c r="A63" s="40"/>
      <c r="B63" s="46"/>
      <c r="C63" s="35"/>
      <c r="D63" s="45"/>
      <c r="E63" s="47"/>
      <c r="F63" s="47"/>
      <c r="G63" s="39">
        <f t="shared" si="0"/>
        <v>322.19</v>
      </c>
    </row>
    <row r="64" spans="1:7" ht="15" x14ac:dyDescent="0.2">
      <c r="A64" s="40"/>
      <c r="B64" s="46"/>
      <c r="C64" s="35"/>
      <c r="D64" s="45"/>
      <c r="E64" s="47"/>
      <c r="F64" s="47"/>
      <c r="G64" s="39">
        <f t="shared" si="0"/>
        <v>322.19</v>
      </c>
    </row>
    <row r="65" spans="1:7" ht="15" x14ac:dyDescent="0.2">
      <c r="A65" s="40"/>
      <c r="B65" s="46"/>
      <c r="C65" s="35"/>
      <c r="D65" s="45"/>
      <c r="E65" s="47"/>
      <c r="F65" s="47"/>
      <c r="G65" s="39">
        <f t="shared" si="0"/>
        <v>322.19</v>
      </c>
    </row>
    <row r="66" spans="1:7" ht="15" x14ac:dyDescent="0.2">
      <c r="A66" s="40"/>
      <c r="B66" s="46"/>
      <c r="C66" s="35"/>
      <c r="D66" s="45"/>
      <c r="E66" s="47"/>
      <c r="F66" s="44"/>
      <c r="G66" s="39">
        <f t="shared" si="0"/>
        <v>322.19</v>
      </c>
    </row>
    <row r="67" spans="1:7" ht="15" x14ac:dyDescent="0.2">
      <c r="A67" s="40"/>
      <c r="B67" s="46"/>
      <c r="C67" s="35"/>
      <c r="D67" s="45"/>
      <c r="E67" s="47"/>
      <c r="F67" s="44"/>
      <c r="G67" s="39">
        <f t="shared" si="0"/>
        <v>322.19</v>
      </c>
    </row>
    <row r="68" spans="1:7" ht="15" x14ac:dyDescent="0.2">
      <c r="A68" s="40"/>
      <c r="B68" s="46"/>
      <c r="C68" s="35"/>
      <c r="D68" s="45"/>
      <c r="E68" s="47"/>
      <c r="F68" s="47"/>
      <c r="G68" s="39">
        <f t="shared" si="0"/>
        <v>322.19</v>
      </c>
    </row>
    <row r="69" spans="1:7" ht="15" x14ac:dyDescent="0.2">
      <c r="A69" s="40"/>
      <c r="B69" s="46"/>
      <c r="C69" s="35"/>
      <c r="D69" s="45"/>
      <c r="E69" s="47"/>
      <c r="F69" s="47"/>
      <c r="G69" s="39">
        <f t="shared" si="0"/>
        <v>322.19</v>
      </c>
    </row>
    <row r="70" spans="1:7" ht="15" x14ac:dyDescent="0.2">
      <c r="A70" s="40"/>
      <c r="B70" s="46"/>
      <c r="C70" s="35"/>
      <c r="D70" s="45"/>
      <c r="E70" s="47"/>
      <c r="F70" s="47"/>
      <c r="G70" s="39">
        <f t="shared" si="0"/>
        <v>322.19</v>
      </c>
    </row>
    <row r="71" spans="1:7" ht="15.75" thickBot="1" x14ac:dyDescent="0.25">
      <c r="A71" s="49">
        <f>DATE(Données!$B$3,1,31)</f>
        <v>43131</v>
      </c>
      <c r="B71" s="50"/>
      <c r="C71" s="51" t="s">
        <v>12</v>
      </c>
      <c r="D71" s="52">
        <v>5311000</v>
      </c>
      <c r="E71" s="47"/>
      <c r="F71" s="47"/>
      <c r="G71" s="39">
        <f t="shared" si="0"/>
        <v>322.19</v>
      </c>
    </row>
    <row r="72" spans="1:7" s="57" customFormat="1" ht="16.5" thickBot="1" x14ac:dyDescent="0.3">
      <c r="A72" s="53"/>
      <c r="B72" s="54"/>
      <c r="C72" s="121" t="s">
        <v>13</v>
      </c>
      <c r="D72" s="122"/>
      <c r="E72" s="55">
        <f>SUM(E10:E71)</f>
        <v>322.19</v>
      </c>
      <c r="F72" s="55">
        <f>SUM(F10:F71)</f>
        <v>0</v>
      </c>
      <c r="G72" s="56">
        <f>+E72-F72</f>
        <v>322.19</v>
      </c>
    </row>
    <row r="74" spans="1:7" ht="15" x14ac:dyDescent="0.2">
      <c r="A74" s="102" t="str">
        <f ca="1">IF(MONTH($C$7)&gt;MONTH(TODAY()),"Caisse arrêtée à la somme de ",IF($C$7&lt;TODAY(),"Caisse arrêtée à la somme de "&amp;chiffrelettre(LOOKUP(9^9,G:G))&amp;" au "&amp;TEXT($C$7,"jj/mm/aaaa"),"Caisse arrêtée à la somme de "&amp;chiffrelettre(LOOKUP(9^9,G:G))&amp;" au "&amp;TEXT(TODAY(),"jj/mm/aaaa")))</f>
        <v>Caisse arrêtée à la somme de trois cent vingt-deux euros et dix-neuf centimes au 31/01/2018</v>
      </c>
      <c r="B74" s="102"/>
      <c r="C74" s="102"/>
      <c r="D74" s="16"/>
      <c r="E74" s="17"/>
      <c r="F74" s="17"/>
      <c r="G74" s="17"/>
    </row>
    <row r="75" spans="1:7" ht="15" x14ac:dyDescent="0.2">
      <c r="A75" s="14"/>
      <c r="B75" s="14"/>
      <c r="C75" s="16"/>
      <c r="D75" s="16"/>
      <c r="E75" s="17"/>
      <c r="F75" s="17"/>
      <c r="G75" s="17"/>
    </row>
    <row r="76" spans="1:7" ht="15" x14ac:dyDescent="0.2">
      <c r="A76" s="14"/>
      <c r="B76" s="14"/>
      <c r="C76" s="15"/>
      <c r="D76" s="16"/>
      <c r="E76" s="17"/>
      <c r="F76" s="17"/>
      <c r="G76" s="17"/>
    </row>
    <row r="77" spans="1:7" x14ac:dyDescent="0.2">
      <c r="A77" s="59"/>
      <c r="B77" s="59"/>
      <c r="C77" s="60"/>
      <c r="D77" s="61"/>
      <c r="E77" s="62"/>
      <c r="F77" s="62"/>
      <c r="G77" s="62"/>
    </row>
  </sheetData>
  <autoFilter ref="A9:G72"/>
  <mergeCells count="3">
    <mergeCell ref="A1:A3"/>
    <mergeCell ref="C1:F3"/>
    <mergeCell ref="C72:D72"/>
  </mergeCells>
  <pageMargins left="0.55118110236220474" right="0.39370078740157483" top="0" bottom="0" header="0" footer="0"/>
  <pageSetup paperSize="9" scale="5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J33"/>
  <sheetViews>
    <sheetView workbookViewId="0">
      <selection activeCell="F23" sqref="F23"/>
    </sheetView>
  </sheetViews>
  <sheetFormatPr baseColWidth="10" defaultRowHeight="12.75" x14ac:dyDescent="0.2"/>
  <cols>
    <col min="1" max="1" width="11.42578125" style="3"/>
    <col min="2" max="2" width="21.140625" style="3" customWidth="1"/>
    <col min="3" max="3" width="19.42578125" style="3" customWidth="1"/>
    <col min="4" max="4" width="22.140625" style="3" customWidth="1"/>
    <col min="5" max="9" width="11.42578125" style="3"/>
    <col min="10" max="10" width="12.42578125" style="3" bestFit="1" customWidth="1"/>
    <col min="11" max="16384" width="11.42578125" style="3"/>
  </cols>
  <sheetData>
    <row r="1" spans="1:10" s="7" customFormat="1" ht="12.75" customHeight="1" x14ac:dyDescent="0.2">
      <c r="A1" s="123"/>
      <c r="B1" s="126" t="s">
        <v>36</v>
      </c>
      <c r="C1" s="127"/>
      <c r="D1" s="128"/>
      <c r="E1" s="65"/>
      <c r="J1" s="66" t="str">
        <f>IF(D7="","Ctrl caisse au",CONCATENATE("Ctrl caisse au ",TEXT(D7,"jj-mm-aa")))</f>
        <v>Ctrl caisse au</v>
      </c>
    </row>
    <row r="2" spans="1:10" s="7" customFormat="1" ht="12.75" customHeight="1" x14ac:dyDescent="0.2">
      <c r="A2" s="124"/>
      <c r="B2" s="129"/>
      <c r="C2" s="130"/>
      <c r="D2" s="131"/>
      <c r="E2" s="65"/>
    </row>
    <row r="3" spans="1:10" s="7" customFormat="1" ht="12.75" customHeight="1" x14ac:dyDescent="0.2">
      <c r="A3" s="125"/>
      <c r="B3" s="132"/>
      <c r="C3" s="133"/>
      <c r="D3" s="134"/>
      <c r="E3" s="65"/>
    </row>
    <row r="4" spans="1:10" s="7" customFormat="1" ht="18.75" x14ac:dyDescent="0.2">
      <c r="A4" s="67"/>
      <c r="B4" s="103"/>
      <c r="C4" s="103"/>
      <c r="D4" s="103"/>
      <c r="E4" s="103"/>
    </row>
    <row r="5" spans="1:10" s="7" customFormat="1" ht="18.75" x14ac:dyDescent="0.2">
      <c r="A5" s="67" t="str">
        <f>ETAB</f>
        <v>X</v>
      </c>
      <c r="B5" s="103"/>
      <c r="C5" s="103"/>
      <c r="D5" s="103"/>
      <c r="E5" s="103"/>
    </row>
    <row r="6" spans="1:10" s="7" customFormat="1" ht="17.25" customHeight="1" thickBot="1" x14ac:dyDescent="0.25">
      <c r="A6" s="67"/>
      <c r="B6" s="103"/>
      <c r="C6" s="103"/>
      <c r="D6" s="103"/>
      <c r="E6" s="103"/>
    </row>
    <row r="7" spans="1:10" ht="17.25" thickBot="1" x14ac:dyDescent="0.4">
      <c r="A7" s="104" t="s">
        <v>14</v>
      </c>
      <c r="B7" s="105"/>
      <c r="C7" s="106"/>
      <c r="D7" s="107"/>
    </row>
    <row r="8" spans="1:10" ht="15.75" thickBot="1" x14ac:dyDescent="0.35">
      <c r="A8" s="69"/>
      <c r="B8" s="69"/>
      <c r="C8" s="70"/>
      <c r="D8" s="69"/>
    </row>
    <row r="9" spans="1:10" ht="15" x14ac:dyDescent="0.3">
      <c r="A9" s="71" t="s">
        <v>15</v>
      </c>
      <c r="B9" s="72"/>
      <c r="C9" s="73">
        <v>100</v>
      </c>
      <c r="D9" s="73">
        <f>B9*C9</f>
        <v>0</v>
      </c>
    </row>
    <row r="10" spans="1:10" ht="15" x14ac:dyDescent="0.3">
      <c r="A10" s="74" t="s">
        <v>16</v>
      </c>
      <c r="B10" s="75"/>
      <c r="C10" s="76">
        <v>50</v>
      </c>
      <c r="D10" s="76">
        <f>B10*C10</f>
        <v>0</v>
      </c>
    </row>
    <row r="11" spans="1:10" ht="15" x14ac:dyDescent="0.3">
      <c r="A11" s="74" t="s">
        <v>17</v>
      </c>
      <c r="B11" s="75"/>
      <c r="C11" s="76">
        <v>20</v>
      </c>
      <c r="D11" s="76">
        <f>B11*C11</f>
        <v>0</v>
      </c>
    </row>
    <row r="12" spans="1:10" ht="15" x14ac:dyDescent="0.3">
      <c r="A12" s="74" t="s">
        <v>18</v>
      </c>
      <c r="B12" s="75"/>
      <c r="C12" s="76">
        <v>10</v>
      </c>
      <c r="D12" s="76">
        <f>B12*C12</f>
        <v>0</v>
      </c>
    </row>
    <row r="13" spans="1:10" ht="15.75" thickBot="1" x14ac:dyDescent="0.35">
      <c r="A13" s="74" t="s">
        <v>19</v>
      </c>
      <c r="B13" s="75"/>
      <c r="C13" s="76">
        <v>5</v>
      </c>
      <c r="D13" s="76">
        <f>B13*C13</f>
        <v>0</v>
      </c>
    </row>
    <row r="14" spans="1:10" ht="17.25" thickBot="1" x14ac:dyDescent="0.4">
      <c r="A14" s="135" t="s">
        <v>20</v>
      </c>
      <c r="B14" s="136"/>
      <c r="C14" s="137"/>
      <c r="D14" s="77">
        <f>SUM(D9:D13)</f>
        <v>0</v>
      </c>
    </row>
    <row r="15" spans="1:10" ht="15" x14ac:dyDescent="0.3">
      <c r="A15" s="78"/>
      <c r="B15" s="72"/>
      <c r="C15" s="73"/>
      <c r="D15" s="79"/>
    </row>
    <row r="16" spans="1:10" ht="15" x14ac:dyDescent="0.3">
      <c r="A16" s="74" t="s">
        <v>21</v>
      </c>
      <c r="B16" s="75"/>
      <c r="C16" s="76">
        <v>2</v>
      </c>
      <c r="D16" s="76">
        <f>B16*C16</f>
        <v>0</v>
      </c>
    </row>
    <row r="17" spans="1:4" ht="15" x14ac:dyDescent="0.3">
      <c r="A17" s="74" t="s">
        <v>22</v>
      </c>
      <c r="B17" s="75"/>
      <c r="C17" s="76">
        <v>1</v>
      </c>
      <c r="D17" s="76">
        <f t="shared" ref="D17:D23" si="0">B17*C17</f>
        <v>0</v>
      </c>
    </row>
    <row r="18" spans="1:4" ht="15" x14ac:dyDescent="0.3">
      <c r="A18" s="74" t="s">
        <v>23</v>
      </c>
      <c r="B18" s="75"/>
      <c r="C18" s="76">
        <v>0.5</v>
      </c>
      <c r="D18" s="76">
        <f t="shared" si="0"/>
        <v>0</v>
      </c>
    </row>
    <row r="19" spans="1:4" ht="15" x14ac:dyDescent="0.3">
      <c r="A19" s="74" t="s">
        <v>24</v>
      </c>
      <c r="B19" s="75"/>
      <c r="C19" s="76">
        <v>0.2</v>
      </c>
      <c r="D19" s="76">
        <f t="shared" si="0"/>
        <v>0</v>
      </c>
    </row>
    <row r="20" spans="1:4" ht="15" x14ac:dyDescent="0.3">
      <c r="A20" s="80" t="s">
        <v>25</v>
      </c>
      <c r="B20" s="75"/>
      <c r="C20" s="81">
        <v>0.1</v>
      </c>
      <c r="D20" s="76">
        <f t="shared" si="0"/>
        <v>0</v>
      </c>
    </row>
    <row r="21" spans="1:4" ht="15" x14ac:dyDescent="0.3">
      <c r="A21" s="74" t="s">
        <v>26</v>
      </c>
      <c r="B21" s="75"/>
      <c r="C21" s="76">
        <v>0.05</v>
      </c>
      <c r="D21" s="76">
        <f t="shared" si="0"/>
        <v>0</v>
      </c>
    </row>
    <row r="22" spans="1:4" ht="15" x14ac:dyDescent="0.3">
      <c r="A22" s="74" t="s">
        <v>27</v>
      </c>
      <c r="B22" s="75"/>
      <c r="C22" s="76">
        <v>0.02</v>
      </c>
      <c r="D22" s="76">
        <f t="shared" si="0"/>
        <v>0</v>
      </c>
    </row>
    <row r="23" spans="1:4" ht="15.75" thickBot="1" x14ac:dyDescent="0.35">
      <c r="A23" s="82" t="s">
        <v>28</v>
      </c>
      <c r="B23" s="75"/>
      <c r="C23" s="83">
        <v>0.01</v>
      </c>
      <c r="D23" s="76">
        <f t="shared" si="0"/>
        <v>0</v>
      </c>
    </row>
    <row r="24" spans="1:4" ht="17.25" thickBot="1" x14ac:dyDescent="0.4">
      <c r="A24" s="135" t="s">
        <v>29</v>
      </c>
      <c r="B24" s="136"/>
      <c r="C24" s="137"/>
      <c r="D24" s="77">
        <f>SUM(D16:D23)</f>
        <v>0</v>
      </c>
    </row>
    <row r="25" spans="1:4" ht="15.75" thickBot="1" x14ac:dyDescent="0.35">
      <c r="A25" s="84"/>
      <c r="B25" s="85" t="s">
        <v>30</v>
      </c>
      <c r="C25" s="86"/>
      <c r="D25" s="87"/>
    </row>
    <row r="26" spans="1:4" ht="17.25" thickBot="1" x14ac:dyDescent="0.4">
      <c r="A26" s="84"/>
      <c r="B26" s="87"/>
      <c r="C26" s="88" t="s">
        <v>13</v>
      </c>
      <c r="D26" s="89">
        <f>D14+D24</f>
        <v>0</v>
      </c>
    </row>
    <row r="27" spans="1:4" ht="15" x14ac:dyDescent="0.3">
      <c r="A27" s="84" t="s">
        <v>31</v>
      </c>
      <c r="B27" s="87"/>
      <c r="C27" s="86"/>
      <c r="D27" s="90">
        <f>'Février 2018'!G72</f>
        <v>322.19</v>
      </c>
    </row>
    <row r="28" spans="1:4" ht="16.5" x14ac:dyDescent="0.35">
      <c r="A28" s="91" t="s">
        <v>32</v>
      </c>
      <c r="B28" s="92"/>
      <c r="C28" s="86"/>
      <c r="D28" s="93">
        <f>+D26-D27</f>
        <v>-322.19</v>
      </c>
    </row>
    <row r="29" spans="1:4" ht="15" x14ac:dyDescent="0.3">
      <c r="A29" s="84" t="s">
        <v>30</v>
      </c>
      <c r="B29" s="87"/>
      <c r="C29" s="86"/>
      <c r="D29" s="94"/>
    </row>
    <row r="30" spans="1:4" ht="15" x14ac:dyDescent="0.3">
      <c r="A30" s="95"/>
      <c r="B30" s="96"/>
      <c r="C30" s="97"/>
      <c r="D30" s="94"/>
    </row>
    <row r="31" spans="1:4" ht="15.75" thickBot="1" x14ac:dyDescent="0.35">
      <c r="A31" s="98"/>
      <c r="B31" s="99"/>
      <c r="C31" s="100"/>
      <c r="D31" s="101"/>
    </row>
    <row r="32" spans="1:4" ht="17.25" thickBot="1" x14ac:dyDescent="0.4">
      <c r="A32" s="104" t="s">
        <v>33</v>
      </c>
      <c r="B32" s="105"/>
      <c r="C32" s="106"/>
      <c r="D32" s="107">
        <f>D7</f>
        <v>0</v>
      </c>
    </row>
    <row r="33" spans="2:4" ht="15" x14ac:dyDescent="0.3">
      <c r="B33" s="69"/>
      <c r="C33" s="70"/>
      <c r="D33" s="69"/>
    </row>
  </sheetData>
  <mergeCells count="4">
    <mergeCell ref="A1:A3"/>
    <mergeCell ref="B1:D3"/>
    <mergeCell ref="A14:C14"/>
    <mergeCell ref="A24:C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26</vt:i4>
      </vt:variant>
    </vt:vector>
  </HeadingPairs>
  <TitlesOfParts>
    <vt:vector size="45" baseType="lpstr">
      <vt:lpstr>Données</vt:lpstr>
      <vt:lpstr>Janvier 2018</vt:lpstr>
      <vt:lpstr>Ctrl caisse au 19-01-2018</vt:lpstr>
      <vt:lpstr>Février 2018</vt:lpstr>
      <vt:lpstr>Ctrl caisse au </vt:lpstr>
      <vt:lpstr>Mars 2018</vt:lpstr>
      <vt:lpstr>Ctrl caisse au</vt:lpstr>
      <vt:lpstr>Avril 2018</vt:lpstr>
      <vt:lpstr>Ctrl caisse au  </vt:lpstr>
      <vt:lpstr>Mai 2018</vt:lpstr>
      <vt:lpstr>Ctrl caisse au    </vt:lpstr>
      <vt:lpstr>Juin 2018</vt:lpstr>
      <vt:lpstr>Juillet 2018</vt:lpstr>
      <vt:lpstr>Aout 2018</vt:lpstr>
      <vt:lpstr>Sept. 2018</vt:lpstr>
      <vt:lpstr>Oct. 2018</vt:lpstr>
      <vt:lpstr>Nov. 2018</vt:lpstr>
      <vt:lpstr>Déc. 2018</vt:lpstr>
      <vt:lpstr>Ctrl caisse au         </vt:lpstr>
      <vt:lpstr>ANNEE</vt:lpstr>
      <vt:lpstr>ETAB</vt:lpstr>
      <vt:lpstr>'Aout 2018'!Impression_des_titres</vt:lpstr>
      <vt:lpstr>'Avril 2018'!Impression_des_titres</vt:lpstr>
      <vt:lpstr>'Déc. 2018'!Impression_des_titres</vt:lpstr>
      <vt:lpstr>'Février 2018'!Impression_des_titres</vt:lpstr>
      <vt:lpstr>'Janvier 2018'!Impression_des_titres</vt:lpstr>
      <vt:lpstr>'Juillet 2018'!Impression_des_titres</vt:lpstr>
      <vt:lpstr>'Juin 2018'!Impression_des_titres</vt:lpstr>
      <vt:lpstr>'Mai 2018'!Impression_des_titres</vt:lpstr>
      <vt:lpstr>'Mars 2018'!Impression_des_titres</vt:lpstr>
      <vt:lpstr>'Nov. 2018'!Impression_des_titres</vt:lpstr>
      <vt:lpstr>'Oct. 2018'!Impression_des_titres</vt:lpstr>
      <vt:lpstr>'Sept. 2018'!Impression_des_titres</vt:lpstr>
      <vt:lpstr>'Aout 2018'!Zone_d_impression</vt:lpstr>
      <vt:lpstr>'Avril 2018'!Zone_d_impression</vt:lpstr>
      <vt:lpstr>'Déc. 2018'!Zone_d_impression</vt:lpstr>
      <vt:lpstr>'Février 2018'!Zone_d_impression</vt:lpstr>
      <vt:lpstr>'Janvier 2018'!Zone_d_impression</vt:lpstr>
      <vt:lpstr>'Juillet 2018'!Zone_d_impression</vt:lpstr>
      <vt:lpstr>'Juin 2018'!Zone_d_impression</vt:lpstr>
      <vt:lpstr>'Mai 2018'!Zone_d_impression</vt:lpstr>
      <vt:lpstr>'Mars 2018'!Zone_d_impression</vt:lpstr>
      <vt:lpstr>'Nov. 2018'!Zone_d_impression</vt:lpstr>
      <vt:lpstr>'Oct. 2018'!Zone_d_impression</vt:lpstr>
      <vt:lpstr>'Sept. 2018'!Zone_d_impression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2018-03-12T08:27:44Z</dcterms:created>
  <dcterms:modified xsi:type="dcterms:W3CDTF">2018-03-12T09:08:01Z</dcterms:modified>
</cp:coreProperties>
</file>