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data" sheetId="1" r:id="rId1"/>
    <sheet name="table cible" sheetId="2" r:id="rId2"/>
  </sheets>
  <externalReferences>
    <externalReference r:id="rId3"/>
  </externalReferenc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2" i="2" l="1"/>
  <c r="D24" i="2" l="1"/>
  <c r="C24" i="2"/>
  <c r="B24" i="2"/>
  <c r="D23" i="2"/>
  <c r="C23" i="2"/>
  <c r="B23" i="2"/>
  <c r="D22" i="2"/>
  <c r="C22" i="2"/>
  <c r="I33" i="1" l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<sst xmlns="http://schemas.openxmlformats.org/spreadsheetml/2006/main" count="206" uniqueCount="42">
  <si>
    <t>Nom de l'opportunité</t>
  </si>
  <si>
    <t>Famille de produits</t>
  </si>
  <si>
    <t>Prix catalogue</t>
  </si>
  <si>
    <t>Quantité</t>
  </si>
  <si>
    <t>Prix de vente</t>
  </si>
  <si>
    <t>Prix Total</t>
  </si>
  <si>
    <t>Origine de la piste</t>
  </si>
  <si>
    <t>Tranche d'effectif</t>
  </si>
  <si>
    <t>Discount</t>
  </si>
  <si>
    <t>Réf_Produit</t>
  </si>
  <si>
    <t>Opportunité 1</t>
  </si>
  <si>
    <t>Prestations</t>
  </si>
  <si>
    <t>Cross sell consulting</t>
  </si>
  <si>
    <t>1 - 9</t>
  </si>
  <si>
    <t>Produit 1</t>
  </si>
  <si>
    <t>Opportunité 2</t>
  </si>
  <si>
    <t>Support</t>
  </si>
  <si>
    <t>10 - 19</t>
  </si>
  <si>
    <t>Produit 2</t>
  </si>
  <si>
    <t>Opportunité 3</t>
  </si>
  <si>
    <t>Apporteur d'affaire</t>
  </si>
  <si>
    <t>20 - 49</t>
  </si>
  <si>
    <t>Produit 3</t>
  </si>
  <si>
    <t>Opportunité 4</t>
  </si>
  <si>
    <t>Abonnement</t>
  </si>
  <si>
    <t>Lead de partenaire</t>
  </si>
  <si>
    <t>Opportunité 5</t>
  </si>
  <si>
    <t>Marketing</t>
  </si>
  <si>
    <t>Opportunité 6</t>
  </si>
  <si>
    <t>Opportunité 7</t>
  </si>
  <si>
    <t>Recommmandation</t>
  </si>
  <si>
    <t>Opportunité 8</t>
  </si>
  <si>
    <t>Opportunité 9</t>
  </si>
  <si>
    <t>Opportunité 10</t>
  </si>
  <si>
    <t>N/A</t>
  </si>
  <si>
    <t>PRESTATIONS</t>
  </si>
  <si>
    <t>ABONNEMENTS</t>
  </si>
  <si>
    <t>RATIO PRESTA/ABO</t>
  </si>
  <si>
    <t>OPTION table cible 1</t>
  </si>
  <si>
    <t>OPTION table cible 2</t>
  </si>
  <si>
    <t>Moyenne de Prix Total</t>
  </si>
  <si>
    <t xml:space="preserve">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</si>
</sst>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theme="1"/>
      <name val="Arial"/>
      <family val="2"/>
    </font>
    <font>
      <b/>
      <sz val="11"/>
      <color rgb="FF000000"/>
      <name val="Calibri"/>
      <family val="2"/>
    </font>
    <font>
      <b/>
      <sz val="11"/>
      <color rgb="FF595959"/>
      <name val="Calibri"/>
      <family val="2"/>
    </font>
    <font>
      <b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theme="0"/>
        <bgColor rgb="FFDDEBF7"/>
      </patternFill>
    </fill>
    <fill>
      <patternFill patternType="solid">
        <fgColor theme="0"/>
        <bgColor indexed="64"/>
      </patternFill>
    </fill>
    <fill>
      <patternFill patternType="solid">
        <fgColor rgb="FFADA5E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4CCCC"/>
        <bgColor indexed="64"/>
      </patternFill>
    </fill>
  </fills>
  <borders count="10">
    <border>
      <left/>
      <right/>
      <top/>
      <bottom/>
      <diagonal/>
    </border>
    <border>
      <left/>
      <right style="thin">
        <color rgb="FF9BC2E6"/>
      </right>
      <top style="thin">
        <color rgb="FF9BC2E6"/>
      </top>
      <bottom style="thin">
        <color indexed="64"/>
      </bottom>
      <diagonal/>
    </border>
    <border>
      <left/>
      <right/>
      <top/>
      <bottom style="thin">
        <color rgb="FF9BC2E6"/>
      </bottom>
      <diagonal/>
    </border>
    <border>
      <left/>
      <right style="thin">
        <color rgb="FF9BC2E6"/>
      </right>
      <top/>
      <bottom style="thin">
        <color rgb="FF9BC2E6"/>
      </bottom>
      <diagonal/>
    </border>
    <border>
      <left/>
      <right style="thin">
        <color rgb="FF9BC2E6"/>
      </right>
      <top style="thin">
        <color rgb="FF9BC2E6"/>
      </top>
      <bottom style="thin">
        <color rgb="FF9BC2E6"/>
      </bottom>
      <diagonal/>
    </border>
    <border>
      <left/>
      <right style="thin">
        <color rgb="FF9BC2E6"/>
      </right>
      <top/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 style="medium">
        <color rgb="FFFFFFFF"/>
      </bottom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 style="medium">
        <color rgb="FFCCCCCC"/>
      </bottom>
      <diagonal/>
    </border>
    <border>
      <left/>
      <right style="thin">
        <color rgb="FF9BC2E6"/>
      </right>
      <top style="thin">
        <color rgb="FF9BC2E6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3" borderId="1" xfId="0" applyFill="1" applyBorder="1"/>
    <xf numFmtId="0" fontId="0" fillId="4" borderId="3" xfId="0" applyFill="1" applyBorder="1"/>
    <xf numFmtId="0" fontId="0" fillId="3" borderId="4" xfId="0" applyFill="1" applyBorder="1"/>
    <xf numFmtId="0" fontId="0" fillId="4" borderId="1" xfId="0" applyFill="1" applyBorder="1"/>
    <xf numFmtId="0" fontId="0" fillId="3" borderId="5" xfId="0" applyFill="1" applyBorder="1"/>
    <xf numFmtId="0" fontId="0" fillId="3" borderId="3" xfId="0" applyFill="1" applyBorder="1"/>
    <xf numFmtId="0" fontId="0" fillId="4" borderId="4" xfId="0" applyFill="1" applyBorder="1"/>
    <xf numFmtId="0" fontId="4" fillId="5" borderId="7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49" fontId="5" fillId="0" borderId="8" xfId="0" applyNumberFormat="1" applyFont="1" applyBorder="1" applyAlignment="1">
      <alignment horizont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2" xfId="1" applyNumberFormat="1" applyFont="1" applyFill="1" applyBorder="1" applyAlignment="1">
      <alignment horizontal="center" vertical="center" wrapText="1"/>
    </xf>
    <xf numFmtId="0" fontId="0" fillId="4" borderId="9" xfId="0" applyFill="1" applyBorder="1"/>
    <xf numFmtId="44" fontId="3" fillId="8" borderId="6" xfId="1" applyNumberFormat="1" applyFont="1" applyFill="1" applyBorder="1" applyAlignment="1">
      <alignment horizontal="center" wrapText="1"/>
    </xf>
    <xf numFmtId="0" fontId="6" fillId="0" borderId="6" xfId="0" applyFont="1" applyBorder="1" applyAlignment="1">
      <alignment vertical="center" wrapText="1"/>
    </xf>
    <xf numFmtId="9" fontId="3" fillId="8" borderId="6" xfId="2" applyFont="1" applyFill="1" applyBorder="1" applyAlignment="1">
      <alignment horizontal="center" wrapTex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4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4" formatCode="0.00%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4" formatCode="0.00%"/>
    </dxf>
    <dxf>
      <numFmt numFmtId="4" formatCode="#,##0.00"/>
    </dxf>
    <dxf>
      <numFmt numFmtId="4" formatCode="#,##0.0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rgb="FF9BC2E6"/>
        </top>
        <bottom style="thin">
          <color rgb="FF9BC2E6"/>
        </bottom>
      </border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/>
        <right style="thin">
          <color rgb="FF9BC2E6"/>
        </right>
        <top style="thin">
          <color rgb="FF9BC2E6"/>
        </top>
        <bottom style="thin">
          <color rgb="FF9BC2E6"/>
        </bottom>
        <vertical/>
        <horizontal/>
      </border>
    </dxf>
    <dxf>
      <border outline="0">
        <top style="thin">
          <color rgb="FF9BC2E6"/>
        </top>
        <bottom style="thin">
          <color indexed="64"/>
        </bottom>
      </border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fill>
        <patternFill patternType="solid">
          <fgColor rgb="FF5B9BD5"/>
          <bgColor rgb="FF5B9BD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vannier\Downloads\valuation_last%20o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tas moyennes - users &amp; prod"/>
      <sheetName val="Opportunites &amp; produits liés"/>
      <sheetName val="Table cible"/>
      <sheetName val="Raw_Data"/>
      <sheetName val="Feuil1"/>
      <sheetName val="correspondances"/>
      <sheetName val="Opportunités retraitées"/>
      <sheetName val="test formule"/>
      <sheetName val="old_exemple"/>
      <sheetName val="valuation_last o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69.498787500001" createdVersion="6" refreshedVersion="6" minRefreshableVersion="3" recordCount="32">
  <cacheSource type="worksheet">
    <worksheetSource name="data"/>
  </cacheSource>
  <cacheFields count="10">
    <cacheField name="Nom de l'opportunité" numFmtId="0">
      <sharedItems/>
    </cacheField>
    <cacheField name="Famille de produits" numFmtId="0">
      <sharedItems count="2">
        <s v="Prestations"/>
        <s v="Abonnement"/>
      </sharedItems>
    </cacheField>
    <cacheField name="Prix catalogue" numFmtId="0">
      <sharedItems containsSemiMixedTypes="0" containsString="0" containsNumber="1" minValue="-1050" maxValue="1080"/>
    </cacheField>
    <cacheField name="Quantité" numFmtId="0">
      <sharedItems containsSemiMixedTypes="0" containsString="0" containsNumber="1" minValue="0.2" maxValue="410"/>
    </cacheField>
    <cacheField name="Prix de vente" numFmtId="0">
      <sharedItems containsSemiMixedTypes="0" containsString="0" containsNumber="1" minValue="-1050" maxValue="1050"/>
    </cacheField>
    <cacheField name="Prix Total" numFmtId="0">
      <sharedItems containsSemiMixedTypes="0" containsString="0" containsNumber="1" minValue="-525" maxValue="4182" count="17">
        <n v="525"/>
        <n v="-210"/>
        <n v="4182"/>
        <n v="720"/>
        <n v="0"/>
        <n v="600"/>
        <n v="1026"/>
        <n v="72"/>
        <n v="1050"/>
        <n v="568.79999999999995"/>
        <n v="1218"/>
        <n v="252"/>
        <n v="-525"/>
        <n v="758.4"/>
        <n v="578.54999999999995"/>
        <n v="345"/>
        <n v="144.9"/>
      </sharedItems>
    </cacheField>
    <cacheField name="Origine de la piste" numFmtId="0">
      <sharedItems/>
    </cacheField>
    <cacheField name="Tranche d'effectif" numFmtId="0">
      <sharedItems count="3">
        <s v="1 - 9"/>
        <s v="10 - 19"/>
        <s v="20 - 49"/>
      </sharedItems>
    </cacheField>
    <cacheField name="Discount" numFmtId="0">
      <sharedItems/>
    </cacheField>
    <cacheField name="Réf_Produit" numFmtId="0">
      <sharedItems count="3">
        <s v="Produit 1"/>
        <s v="Produit 2"/>
        <s v="Produit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s v="Opportunité 1"/>
    <x v="0"/>
    <n v="1050"/>
    <n v="0.5"/>
    <n v="1050"/>
    <x v="0"/>
    <s v="Cross sell consulting"/>
    <x v="0"/>
    <e v="#REF!"/>
    <x v="0"/>
  </r>
  <r>
    <s v="Opportunité 2"/>
    <x v="0"/>
    <n v="1050"/>
    <n v="0.5"/>
    <n v="1050"/>
    <x v="0"/>
    <s v="Support"/>
    <x v="1"/>
    <e v="#REF!"/>
    <x v="1"/>
  </r>
  <r>
    <s v="Opportunité 2"/>
    <x v="0"/>
    <n v="1050"/>
    <n v="0.5"/>
    <n v="1050"/>
    <x v="0"/>
    <s v="Support"/>
    <x v="1"/>
    <e v="#REF!"/>
    <x v="1"/>
  </r>
  <r>
    <s v="Opportunité 2"/>
    <x v="0"/>
    <n v="-1050"/>
    <n v="0.2"/>
    <n v="-1050"/>
    <x v="1"/>
    <s v="Support"/>
    <x v="1"/>
    <e v="#REF!"/>
    <x v="0"/>
  </r>
  <r>
    <s v="Opportunité 3"/>
    <x v="0"/>
    <n v="1050"/>
    <n v="0.5"/>
    <n v="1050"/>
    <x v="0"/>
    <s v="Apporteur d'affaire"/>
    <x v="2"/>
    <e v="#REF!"/>
    <x v="2"/>
  </r>
  <r>
    <s v="Opportunité 4"/>
    <x v="1"/>
    <n v="20.399999999999999"/>
    <n v="410"/>
    <n v="10.199999999999999"/>
    <x v="2"/>
    <s v="Lead de partenaire"/>
    <x v="2"/>
    <e v="#REF!"/>
    <x v="1"/>
  </r>
  <r>
    <s v="Opportunité 5"/>
    <x v="0"/>
    <n v="1050"/>
    <n v="0.5"/>
    <n v="1050"/>
    <x v="0"/>
    <s v="Marketing"/>
    <x v="1"/>
    <e v="#REF!"/>
    <x v="0"/>
  </r>
  <r>
    <s v="Opportunité 5"/>
    <x v="0"/>
    <n v="1050"/>
    <n v="0.5"/>
    <n v="1050"/>
    <x v="0"/>
    <s v="Marketing"/>
    <x v="1"/>
    <e v="#REF!"/>
    <x v="0"/>
  </r>
  <r>
    <s v="Opportunité 5"/>
    <x v="0"/>
    <n v="1050"/>
    <n v="0.5"/>
    <n v="1050"/>
    <x v="0"/>
    <s v="Marketing"/>
    <x v="1"/>
    <e v="#REF!"/>
    <x v="1"/>
  </r>
  <r>
    <s v="Opportunité 5"/>
    <x v="1"/>
    <n v="720"/>
    <n v="1"/>
    <n v="720"/>
    <x v="3"/>
    <s v="Marketing"/>
    <x v="1"/>
    <e v="#REF!"/>
    <x v="1"/>
  </r>
  <r>
    <s v="Opportunité 5"/>
    <x v="0"/>
    <n v="1050"/>
    <n v="0.5"/>
    <n v="1050"/>
    <x v="0"/>
    <s v="Marketing"/>
    <x v="1"/>
    <e v="#REF!"/>
    <x v="0"/>
  </r>
  <r>
    <s v="Opportunité 5"/>
    <x v="0"/>
    <n v="1050"/>
    <n v="0.5"/>
    <n v="1050"/>
    <x v="0"/>
    <s v="Marketing"/>
    <x v="1"/>
    <e v="#REF!"/>
    <x v="2"/>
  </r>
  <r>
    <s v="Opportunité 5"/>
    <x v="0"/>
    <n v="1050"/>
    <n v="0.5"/>
    <n v="0"/>
    <x v="4"/>
    <s v="Marketing"/>
    <x v="1"/>
    <e v="#REF!"/>
    <x v="2"/>
  </r>
  <r>
    <s v="Opportunité 5"/>
    <x v="1"/>
    <n v="600"/>
    <n v="1"/>
    <n v="600"/>
    <x v="5"/>
    <s v="Marketing"/>
    <x v="1"/>
    <e v="#REF!"/>
    <x v="2"/>
  </r>
  <r>
    <s v="Opportunité 6"/>
    <x v="1"/>
    <n v="1080"/>
    <n v="1"/>
    <n v="1026"/>
    <x v="6"/>
    <s v="Marketing"/>
    <x v="1"/>
    <e v="#REF!"/>
    <x v="1"/>
  </r>
  <r>
    <s v="Opportunité 6"/>
    <x v="0"/>
    <n v="1050"/>
    <n v="0.5"/>
    <n v="1050"/>
    <x v="0"/>
    <s v="Marketing"/>
    <x v="1"/>
    <e v="#REF!"/>
    <x v="2"/>
  </r>
  <r>
    <s v="Opportunité 6"/>
    <x v="0"/>
    <n v="1050"/>
    <n v="0.5"/>
    <n v="0"/>
    <x v="4"/>
    <s v="Marketing"/>
    <x v="1"/>
    <e v="#REF!"/>
    <x v="2"/>
  </r>
  <r>
    <s v="Opportunité 7"/>
    <x v="1"/>
    <n v="12"/>
    <n v="6"/>
    <n v="12"/>
    <x v="7"/>
    <s v="Recommmandation"/>
    <x v="0"/>
    <e v="#REF!"/>
    <x v="0"/>
  </r>
  <r>
    <s v="Opportunité 7"/>
    <x v="0"/>
    <n v="1050"/>
    <n v="1"/>
    <n v="1050"/>
    <x v="8"/>
    <s v="Recommmandation"/>
    <x v="0"/>
    <e v="#REF!"/>
    <x v="0"/>
  </r>
  <r>
    <s v="Opportunité 7"/>
    <x v="1"/>
    <n v="94.8"/>
    <n v="6"/>
    <n v="94.8"/>
    <x v="9"/>
    <s v="Recommmandation"/>
    <x v="0"/>
    <e v="#REF!"/>
    <x v="1"/>
  </r>
  <r>
    <s v="Opportunité 8"/>
    <x v="0"/>
    <n v="1050"/>
    <n v="1"/>
    <n v="1050"/>
    <x v="8"/>
    <s v="Marketing"/>
    <x v="0"/>
    <e v="#REF!"/>
    <x v="1"/>
  </r>
  <r>
    <s v="Opportunité 8"/>
    <x v="0"/>
    <n v="1050"/>
    <n v="0.5"/>
    <n v="1050"/>
    <x v="0"/>
    <s v="Marketing"/>
    <x v="0"/>
    <e v="#REF!"/>
    <x v="1"/>
  </r>
  <r>
    <s v="Opportunité 8"/>
    <x v="1"/>
    <n v="34.799999999999997"/>
    <n v="35"/>
    <n v="34.799999999999997"/>
    <x v="10"/>
    <s v="Marketing"/>
    <x v="0"/>
    <e v="#REF!"/>
    <x v="0"/>
  </r>
  <r>
    <s v="Opportunité 8"/>
    <x v="0"/>
    <n v="1050"/>
    <n v="0.5"/>
    <n v="1050"/>
    <x v="0"/>
    <s v="Marketing"/>
    <x v="0"/>
    <e v="#REF!"/>
    <x v="0"/>
  </r>
  <r>
    <s v="Opportunité 8"/>
    <x v="1"/>
    <n v="7.2"/>
    <n v="35"/>
    <n v="7.2"/>
    <x v="11"/>
    <s v="Marketing"/>
    <x v="0"/>
    <e v="#REF!"/>
    <x v="2"/>
  </r>
  <r>
    <s v="Opportunité 8"/>
    <x v="0"/>
    <n v="-1050"/>
    <n v="0.5"/>
    <n v="-1050"/>
    <x v="12"/>
    <s v="Marketing"/>
    <x v="0"/>
    <e v="#REF!"/>
    <x v="2"/>
  </r>
  <r>
    <s v="Opportunité 9"/>
    <x v="0"/>
    <n v="1050"/>
    <n v="1"/>
    <n v="0"/>
    <x v="4"/>
    <s v="Marketing"/>
    <x v="1"/>
    <e v="#REF!"/>
    <x v="2"/>
  </r>
  <r>
    <s v="Opportunité 9"/>
    <x v="1"/>
    <n v="94.8"/>
    <n v="8"/>
    <n v="94.8"/>
    <x v="13"/>
    <s v="Marketing"/>
    <x v="1"/>
    <e v="#REF!"/>
    <x v="2"/>
  </r>
  <r>
    <s v="Opportunité 10"/>
    <x v="0"/>
    <n v="1050"/>
    <n v="1"/>
    <n v="1050"/>
    <x v="8"/>
    <s v="Support"/>
    <x v="2"/>
    <e v="#REF!"/>
    <x v="0"/>
  </r>
  <r>
    <s v="Opportunité 10"/>
    <x v="1"/>
    <n v="34.799999999999997"/>
    <n v="35"/>
    <n v="16.53"/>
    <x v="14"/>
    <s v="Lead de partenaire"/>
    <x v="2"/>
    <e v="#REF!"/>
    <x v="0"/>
  </r>
  <r>
    <s v="Opportunité 10"/>
    <x v="1"/>
    <n v="60"/>
    <n v="10"/>
    <n v="34.5"/>
    <x v="15"/>
    <s v="Lead de partenaire"/>
    <x v="2"/>
    <e v="#REF!"/>
    <x v="2"/>
  </r>
  <r>
    <s v="Opportunité 10"/>
    <x v="1"/>
    <n v="7.2"/>
    <n v="35"/>
    <n v="4.1399999999999997"/>
    <x v="16"/>
    <s v="Lead de partenaire"/>
    <x v="2"/>
    <e v="#REF!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outline="1" outlineData="1" multipleFieldFilters="0" rowHeaderCaption="Prestations" colHeaderCaption=" Produits">
  <location ref="I3:L7" firstHeaderRow="1" firstDataRow="2" firstDataCol="1" rowPageCount="1" colPageCount="1"/>
  <pivotFields count="10">
    <pivotField showAll="0"/>
    <pivotField axis="axisPage" outline="0" multipleItemSelectionAllowed="1" showAll="0" defaultSubtotal="0">
      <items count="2">
        <item h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dataField="1"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0"/>
        <item x="1"/>
        <item x="2"/>
        <item t="default"/>
      </items>
    </pivotField>
  </pivotFields>
  <rowFields count="1">
    <field x="7"/>
  </rowFields>
  <rowItems count="3">
    <i>
      <x/>
    </i>
    <i>
      <x v="1"/>
    </i>
    <i>
      <x v="2"/>
    </i>
  </rowItems>
  <colFields count="1">
    <field x="9"/>
  </colFields>
  <colItems count="3">
    <i>
      <x/>
    </i>
    <i>
      <x v="1"/>
    </i>
    <i>
      <x v="2"/>
    </i>
  </colItems>
  <pageFields count="1">
    <pageField fld="1" hier="-1"/>
  </pageFields>
  <dataFields count="1">
    <dataField name="Moyenne de Prix Total" fld="5" subtotal="average" baseField="1" baseItem="0" numFmtId="4"/>
  </dataFields>
  <formats count="10">
    <format dxfId="29">
      <pivotArea type="all" dataOnly="0" outline="0" fieldPosition="0"/>
    </format>
    <format dxfId="28">
      <pivotArea outline="0" collapsedLevelsAreSubtotals="1" fieldPosition="0"/>
    </format>
    <format dxfId="27">
      <pivotArea type="origin" dataOnly="0" labelOnly="1" outline="0" fieldPosition="0"/>
    </format>
    <format dxfId="26">
      <pivotArea field="9" type="button" dataOnly="0" labelOnly="1" outline="0" axis="axisCol" fieldPosition="0"/>
    </format>
    <format dxfId="25">
      <pivotArea type="topRight" dataOnly="0" labelOnly="1" outline="0" fieldPosition="0"/>
    </format>
    <format dxfId="24">
      <pivotArea field="7" type="button" dataOnly="0" labelOnly="1" outline="0" axis="axisRow" fieldPosition="0"/>
    </format>
    <format dxfId="23">
      <pivotArea dataOnly="0" labelOnly="1" fieldPosition="0">
        <references count="1">
          <reference field="7" count="0"/>
        </references>
      </pivotArea>
    </format>
    <format dxfId="22">
      <pivotArea dataOnly="0" labelOnly="1" fieldPosition="0">
        <references count="1">
          <reference field="9" count="0"/>
        </references>
      </pivotArea>
    </format>
    <format dxfId="21">
      <pivotArea outline="0" fieldPosition="0">
        <references count="1">
          <reference field="4294967294" count="1">
            <x v="0"/>
          </reference>
        </references>
      </pivotArea>
    </format>
    <format dxfId="2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J33" totalsRowShown="0" headerRowDxfId="42" headerRowBorderDxfId="41" tableBorderDxfId="40">
  <autoFilter ref="A1:J33"/>
  <tableColumns count="10">
    <tableColumn id="1" name="Nom de l'opportunité" dataDxfId="39"/>
    <tableColumn id="2" name="Famille de produits" dataDxfId="38"/>
    <tableColumn id="3" name="Prix catalogue" dataDxfId="37" dataCellStyle="Monétaire"/>
    <tableColumn id="4" name="Quantité" dataDxfId="36"/>
    <tableColumn id="5" name="Prix de vente" dataDxfId="35" dataCellStyle="Monétaire"/>
    <tableColumn id="6" name="Prix Total" dataDxfId="34" dataCellStyle="Monétaire"/>
    <tableColumn id="7" name="Origine de la piste" dataDxfId="33"/>
    <tableColumn id="8" name="Tranche d'effectif" dataDxfId="32"/>
    <tableColumn id="9" name="Discount" dataDxfId="31">
      <calculatedColumnFormula>IF(OR([1]!RawData[[#This Row],[Prix catalogue]]&lt;&gt;[1]!RawData[[#This Row],[Prix de vente]],[1]!RawData[[#This Row],[Prix de vente]]&lt;0),"Discounted","Not discounted")</calculatedColumnFormula>
    </tableColumn>
    <tableColumn id="10" name="Réf_Produit" dataDxfId="3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workbookViewId="0">
      <selection activeCell="K1" sqref="K1:K1048576"/>
    </sheetView>
  </sheetViews>
  <sheetFormatPr baseColWidth="10" defaultRowHeight="15" x14ac:dyDescent="0.25"/>
  <cols>
    <col min="1" max="1" width="21.28515625" customWidth="1"/>
    <col min="2" max="2" width="19.28515625" customWidth="1"/>
    <col min="3" max="3" width="15.5703125" customWidth="1"/>
    <col min="5" max="5" width="14.85546875" customWidth="1"/>
    <col min="6" max="6" width="11.5703125" customWidth="1"/>
    <col min="7" max="7" width="18.28515625" customWidth="1"/>
    <col min="8" max="8" width="17.85546875" customWidth="1"/>
    <col min="9" max="9" width="13.85546875" bestFit="1" customWidth="1"/>
    <col min="10" max="10" width="13" customWidth="1"/>
  </cols>
  <sheetData>
    <row r="1" spans="1:10" x14ac:dyDescent="0.25">
      <c r="A1" s="12" t="s">
        <v>0</v>
      </c>
      <c r="B1" s="12" t="s">
        <v>1</v>
      </c>
      <c r="C1" s="13" t="s">
        <v>2</v>
      </c>
      <c r="D1" s="12" t="s">
        <v>3</v>
      </c>
      <c r="E1" s="13" t="s">
        <v>4</v>
      </c>
      <c r="F1" s="13" t="s">
        <v>5</v>
      </c>
      <c r="G1" s="12" t="s">
        <v>6</v>
      </c>
      <c r="H1" s="12" t="s">
        <v>7</v>
      </c>
      <c r="I1" s="12" t="s">
        <v>8</v>
      </c>
      <c r="J1" s="12" t="s">
        <v>9</v>
      </c>
    </row>
    <row r="2" spans="1:10" x14ac:dyDescent="0.25">
      <c r="A2" s="1" t="s">
        <v>10</v>
      </c>
      <c r="B2" s="1" t="s">
        <v>11</v>
      </c>
      <c r="C2" s="1">
        <v>1050</v>
      </c>
      <c r="D2" s="1">
        <v>0.5</v>
      </c>
      <c r="E2" s="1">
        <v>1050</v>
      </c>
      <c r="F2" s="1">
        <v>525</v>
      </c>
      <c r="G2" s="1" t="s">
        <v>12</v>
      </c>
      <c r="H2" s="1" t="s">
        <v>13</v>
      </c>
      <c r="I2" s="1" t="e">
        <f>IF(OR([1]!RawData[[#This Row],[Prix catalogue]]&lt;&gt;[1]!RawData[[#This Row],[Prix de vente]],[1]!RawData[[#This Row],[Prix de vente]]&lt;0),"Discounted","Not discounted")</f>
        <v>#REF!</v>
      </c>
      <c r="J2" s="1" t="s">
        <v>14</v>
      </c>
    </row>
    <row r="3" spans="1:10" x14ac:dyDescent="0.25">
      <c r="A3" s="2" t="s">
        <v>15</v>
      </c>
      <c r="B3" s="2" t="s">
        <v>11</v>
      </c>
      <c r="C3" s="2">
        <v>1050</v>
      </c>
      <c r="D3" s="2">
        <v>0.5</v>
      </c>
      <c r="E3" s="2">
        <v>1050</v>
      </c>
      <c r="F3" s="2">
        <v>525</v>
      </c>
      <c r="G3" s="2" t="s">
        <v>16</v>
      </c>
      <c r="H3" s="2" t="s">
        <v>17</v>
      </c>
      <c r="I3" s="2" t="e">
        <f>IF(OR([1]!RawData[[#This Row],[Prix catalogue]]&lt;&gt;[1]!RawData[[#This Row],[Prix de vente]],[1]!RawData[[#This Row],[Prix de vente]]&lt;0),"Discounted","Not discounted")</f>
        <v>#REF!</v>
      </c>
      <c r="J3" s="2" t="s">
        <v>18</v>
      </c>
    </row>
    <row r="4" spans="1:10" x14ac:dyDescent="0.25">
      <c r="A4" s="3" t="s">
        <v>15</v>
      </c>
      <c r="B4" s="3" t="s">
        <v>11</v>
      </c>
      <c r="C4" s="3">
        <v>1050</v>
      </c>
      <c r="D4" s="3">
        <v>0.5</v>
      </c>
      <c r="E4" s="3">
        <v>1050</v>
      </c>
      <c r="F4" s="3">
        <v>525</v>
      </c>
      <c r="G4" s="3" t="s">
        <v>16</v>
      </c>
      <c r="H4" s="3" t="s">
        <v>17</v>
      </c>
      <c r="I4" s="3" t="e">
        <f>IF(OR([1]!RawData[[#This Row],[Prix catalogue]]&lt;&gt;[1]!RawData[[#This Row],[Prix de vente]],[1]!RawData[[#This Row],[Prix de vente]]&lt;0),"Discounted","Not discounted")</f>
        <v>#REF!</v>
      </c>
      <c r="J4" s="3" t="s">
        <v>18</v>
      </c>
    </row>
    <row r="5" spans="1:10" x14ac:dyDescent="0.25">
      <c r="A5" s="4" t="s">
        <v>15</v>
      </c>
      <c r="B5" s="4" t="s">
        <v>11</v>
      </c>
      <c r="C5" s="4">
        <v>-1050</v>
      </c>
      <c r="D5" s="4">
        <v>0.2</v>
      </c>
      <c r="E5" s="4">
        <v>-1050</v>
      </c>
      <c r="F5" s="4">
        <v>-210</v>
      </c>
      <c r="G5" s="4" t="s">
        <v>16</v>
      </c>
      <c r="H5" s="4" t="s">
        <v>17</v>
      </c>
      <c r="I5" s="4" t="e">
        <f>IF(OR([1]!RawData[[#This Row],[Prix catalogue]]&lt;&gt;[1]!RawData[[#This Row],[Prix de vente]],[1]!RawData[[#This Row],[Prix de vente]]&lt;0),"Discounted","Not discounted")</f>
        <v>#REF!</v>
      </c>
      <c r="J5" s="4" t="s">
        <v>14</v>
      </c>
    </row>
    <row r="6" spans="1:10" x14ac:dyDescent="0.25">
      <c r="A6" s="5" t="s">
        <v>19</v>
      </c>
      <c r="B6" s="5" t="s">
        <v>11</v>
      </c>
      <c r="C6" s="5">
        <v>1050</v>
      </c>
      <c r="D6" s="5">
        <v>0.5</v>
      </c>
      <c r="E6" s="5">
        <v>1050</v>
      </c>
      <c r="F6" s="5">
        <v>525</v>
      </c>
      <c r="G6" s="5" t="s">
        <v>20</v>
      </c>
      <c r="H6" s="5" t="s">
        <v>21</v>
      </c>
      <c r="I6" s="5" t="e">
        <f>IF(OR([1]!RawData[[#This Row],[Prix catalogue]]&lt;&gt;[1]!RawData[[#This Row],[Prix de vente]],[1]!RawData[[#This Row],[Prix de vente]]&lt;0),"Discounted","Not discounted")</f>
        <v>#REF!</v>
      </c>
      <c r="J6" s="5" t="s">
        <v>22</v>
      </c>
    </row>
    <row r="7" spans="1:10" x14ac:dyDescent="0.25">
      <c r="A7" s="5" t="s">
        <v>23</v>
      </c>
      <c r="B7" s="5" t="s">
        <v>24</v>
      </c>
      <c r="C7" s="5">
        <v>20.399999999999999</v>
      </c>
      <c r="D7" s="5">
        <v>410</v>
      </c>
      <c r="E7" s="5">
        <v>10.199999999999999</v>
      </c>
      <c r="F7" s="5">
        <v>4182</v>
      </c>
      <c r="G7" s="5" t="s">
        <v>25</v>
      </c>
      <c r="H7" s="5" t="s">
        <v>21</v>
      </c>
      <c r="I7" s="5" t="e">
        <f>IF(OR([1]!RawData[[#This Row],[Prix catalogue]]&lt;&gt;[1]!RawData[[#This Row],[Prix de vente]],[1]!RawData[[#This Row],[Prix de vente]]&lt;0),"Discounted","Not discounted")</f>
        <v>#REF!</v>
      </c>
      <c r="J7" s="5" t="s">
        <v>18</v>
      </c>
    </row>
    <row r="8" spans="1:10" x14ac:dyDescent="0.25">
      <c r="A8" s="6" t="s">
        <v>26</v>
      </c>
      <c r="B8" s="6" t="s">
        <v>11</v>
      </c>
      <c r="C8" s="6">
        <v>1050</v>
      </c>
      <c r="D8" s="6">
        <v>0.5</v>
      </c>
      <c r="E8" s="6">
        <v>1050</v>
      </c>
      <c r="F8" s="6">
        <v>525</v>
      </c>
      <c r="G8" s="6" t="s">
        <v>27</v>
      </c>
      <c r="H8" s="6" t="s">
        <v>17</v>
      </c>
      <c r="I8" s="6" t="e">
        <f>IF(OR([1]!RawData[[#This Row],[Prix catalogue]]&lt;&gt;[1]!RawData[[#This Row],[Prix de vente]],[1]!RawData[[#This Row],[Prix de vente]]&lt;0),"Discounted","Not discounted")</f>
        <v>#REF!</v>
      </c>
      <c r="J8" s="6" t="s">
        <v>14</v>
      </c>
    </row>
    <row r="9" spans="1:10" x14ac:dyDescent="0.25">
      <c r="A9" s="7" t="s">
        <v>26</v>
      </c>
      <c r="B9" s="7" t="s">
        <v>11</v>
      </c>
      <c r="C9" s="7">
        <v>1050</v>
      </c>
      <c r="D9" s="7">
        <v>0.5</v>
      </c>
      <c r="E9" s="7">
        <v>1050</v>
      </c>
      <c r="F9" s="7">
        <v>525</v>
      </c>
      <c r="G9" s="7" t="s">
        <v>27</v>
      </c>
      <c r="H9" s="7" t="s">
        <v>17</v>
      </c>
      <c r="I9" s="7" t="e">
        <f>IF(OR([1]!RawData[[#This Row],[Prix catalogue]]&lt;&gt;[1]!RawData[[#This Row],[Prix de vente]],[1]!RawData[[#This Row],[Prix de vente]]&lt;0),"Discounted","Not discounted")</f>
        <v>#REF!</v>
      </c>
      <c r="J9" s="7" t="s">
        <v>14</v>
      </c>
    </row>
    <row r="10" spans="1:10" x14ac:dyDescent="0.25">
      <c r="A10" s="3" t="s">
        <v>26</v>
      </c>
      <c r="B10" s="3" t="s">
        <v>11</v>
      </c>
      <c r="C10" s="3">
        <v>1050</v>
      </c>
      <c r="D10" s="3">
        <v>0.5</v>
      </c>
      <c r="E10" s="3">
        <v>1050</v>
      </c>
      <c r="F10" s="3">
        <v>525</v>
      </c>
      <c r="G10" s="3" t="s">
        <v>27</v>
      </c>
      <c r="H10" s="3" t="s">
        <v>17</v>
      </c>
      <c r="I10" s="3" t="e">
        <f>IF(OR([1]!RawData[[#This Row],[Prix catalogue]]&lt;&gt;[1]!RawData[[#This Row],[Prix de vente]],[1]!RawData[[#This Row],[Prix de vente]]&lt;0),"Discounted","Not discounted")</f>
        <v>#REF!</v>
      </c>
      <c r="J10" s="3" t="s">
        <v>18</v>
      </c>
    </row>
    <row r="11" spans="1:10" x14ac:dyDescent="0.25">
      <c r="A11" s="7" t="s">
        <v>26</v>
      </c>
      <c r="B11" s="7" t="s">
        <v>24</v>
      </c>
      <c r="C11" s="7">
        <v>720</v>
      </c>
      <c r="D11" s="7">
        <v>1</v>
      </c>
      <c r="E11" s="7">
        <v>720</v>
      </c>
      <c r="F11" s="7">
        <v>720</v>
      </c>
      <c r="G11" s="7" t="s">
        <v>27</v>
      </c>
      <c r="H11" s="7" t="s">
        <v>17</v>
      </c>
      <c r="I11" s="7" t="e">
        <f>IF(OR([1]!RawData[[#This Row],[Prix catalogue]]&lt;&gt;[1]!RawData[[#This Row],[Prix de vente]],[1]!RawData[[#This Row],[Prix de vente]]&lt;0),"Discounted","Not discounted")</f>
        <v>#REF!</v>
      </c>
      <c r="J11" s="7" t="s">
        <v>18</v>
      </c>
    </row>
    <row r="12" spans="1:10" x14ac:dyDescent="0.25">
      <c r="A12" s="3" t="s">
        <v>26</v>
      </c>
      <c r="B12" s="3" t="s">
        <v>11</v>
      </c>
      <c r="C12" s="3">
        <v>1050</v>
      </c>
      <c r="D12" s="3">
        <v>0.5</v>
      </c>
      <c r="E12" s="3">
        <v>1050</v>
      </c>
      <c r="F12" s="3">
        <v>525</v>
      </c>
      <c r="G12" s="3" t="s">
        <v>27</v>
      </c>
      <c r="H12" s="3" t="s">
        <v>17</v>
      </c>
      <c r="I12" s="3" t="e">
        <f>IF(OR([1]!RawData[[#This Row],[Prix catalogue]]&lt;&gt;[1]!RawData[[#This Row],[Prix de vente]],[1]!RawData[[#This Row],[Prix de vente]]&lt;0),"Discounted","Not discounted")</f>
        <v>#REF!</v>
      </c>
      <c r="J12" s="3" t="s">
        <v>14</v>
      </c>
    </row>
    <row r="13" spans="1:10" x14ac:dyDescent="0.25">
      <c r="A13" s="7" t="s">
        <v>26</v>
      </c>
      <c r="B13" s="7" t="s">
        <v>11</v>
      </c>
      <c r="C13" s="7">
        <v>1050</v>
      </c>
      <c r="D13" s="7">
        <v>0.5</v>
      </c>
      <c r="E13" s="7">
        <v>1050</v>
      </c>
      <c r="F13" s="7">
        <v>525</v>
      </c>
      <c r="G13" s="7" t="s">
        <v>27</v>
      </c>
      <c r="H13" s="7" t="s">
        <v>17</v>
      </c>
      <c r="I13" s="7" t="e">
        <f>IF(OR([1]!RawData[[#This Row],[Prix catalogue]]&lt;&gt;[1]!RawData[[#This Row],[Prix de vente]],[1]!RawData[[#This Row],[Prix de vente]]&lt;0),"Discounted","Not discounted")</f>
        <v>#REF!</v>
      </c>
      <c r="J13" s="7" t="s">
        <v>22</v>
      </c>
    </row>
    <row r="14" spans="1:10" x14ac:dyDescent="0.25">
      <c r="A14" s="3" t="s">
        <v>26</v>
      </c>
      <c r="B14" s="3" t="s">
        <v>11</v>
      </c>
      <c r="C14" s="3">
        <v>1050</v>
      </c>
      <c r="D14" s="3">
        <v>0.5</v>
      </c>
      <c r="E14" s="3">
        <v>0</v>
      </c>
      <c r="F14" s="3">
        <v>0</v>
      </c>
      <c r="G14" s="3" t="s">
        <v>27</v>
      </c>
      <c r="H14" s="3" t="s">
        <v>17</v>
      </c>
      <c r="I14" s="3" t="e">
        <f>IF(OR([1]!RawData[[#This Row],[Prix catalogue]]&lt;&gt;[1]!RawData[[#This Row],[Prix de vente]],[1]!RawData[[#This Row],[Prix de vente]]&lt;0),"Discounted","Not discounted")</f>
        <v>#REF!</v>
      </c>
      <c r="J14" s="3" t="s">
        <v>22</v>
      </c>
    </row>
    <row r="15" spans="1:10" x14ac:dyDescent="0.25">
      <c r="A15" s="4" t="s">
        <v>26</v>
      </c>
      <c r="B15" s="4" t="s">
        <v>24</v>
      </c>
      <c r="C15" s="4">
        <v>600</v>
      </c>
      <c r="D15" s="4">
        <v>1</v>
      </c>
      <c r="E15" s="4">
        <v>600</v>
      </c>
      <c r="F15" s="4">
        <v>600</v>
      </c>
      <c r="G15" s="4" t="s">
        <v>27</v>
      </c>
      <c r="H15" s="4" t="s">
        <v>17</v>
      </c>
      <c r="I15" s="4" t="e">
        <f>IF(OR([1]!RawData[[#This Row],[Prix catalogue]]&lt;&gt;[1]!RawData[[#This Row],[Prix de vente]],[1]!RawData[[#This Row],[Prix de vente]]&lt;0),"Discounted","Not discounted")</f>
        <v>#REF!</v>
      </c>
      <c r="J15" s="4" t="s">
        <v>22</v>
      </c>
    </row>
    <row r="16" spans="1:10" x14ac:dyDescent="0.25">
      <c r="A16" s="2" t="s">
        <v>28</v>
      </c>
      <c r="B16" s="2" t="s">
        <v>24</v>
      </c>
      <c r="C16" s="2">
        <v>1080</v>
      </c>
      <c r="D16" s="2">
        <v>1</v>
      </c>
      <c r="E16" s="2">
        <v>1026</v>
      </c>
      <c r="F16" s="2">
        <v>1026</v>
      </c>
      <c r="G16" s="2" t="s">
        <v>27</v>
      </c>
      <c r="H16" s="2" t="s">
        <v>17</v>
      </c>
      <c r="I16" s="2" t="e">
        <f>IF(OR([1]!RawData[[#This Row],[Prix catalogue]]&lt;&gt;[1]!RawData[[#This Row],[Prix de vente]],[1]!RawData[[#This Row],[Prix de vente]]&lt;0),"Discounted","Not discounted")</f>
        <v>#REF!</v>
      </c>
      <c r="J16" s="2" t="s">
        <v>18</v>
      </c>
    </row>
    <row r="17" spans="1:10" x14ac:dyDescent="0.25">
      <c r="A17" s="3" t="s">
        <v>28</v>
      </c>
      <c r="B17" s="3" t="s">
        <v>11</v>
      </c>
      <c r="C17" s="3">
        <v>1050</v>
      </c>
      <c r="D17" s="3">
        <v>0.5</v>
      </c>
      <c r="E17" s="3">
        <v>1050</v>
      </c>
      <c r="F17" s="3">
        <v>525</v>
      </c>
      <c r="G17" s="3" t="s">
        <v>27</v>
      </c>
      <c r="H17" s="3" t="s">
        <v>17</v>
      </c>
      <c r="I17" s="3" t="e">
        <f>IF(OR([1]!RawData[[#This Row],[Prix catalogue]]&lt;&gt;[1]!RawData[[#This Row],[Prix de vente]],[1]!RawData[[#This Row],[Prix de vente]]&lt;0),"Discounted","Not discounted")</f>
        <v>#REF!</v>
      </c>
      <c r="J17" s="3" t="s">
        <v>22</v>
      </c>
    </row>
    <row r="18" spans="1:10" x14ac:dyDescent="0.25">
      <c r="A18" s="4" t="s">
        <v>28</v>
      </c>
      <c r="B18" s="4" t="s">
        <v>11</v>
      </c>
      <c r="C18" s="4">
        <v>1050</v>
      </c>
      <c r="D18" s="4">
        <v>0.5</v>
      </c>
      <c r="E18" s="4">
        <v>0</v>
      </c>
      <c r="F18" s="4">
        <v>0</v>
      </c>
      <c r="G18" s="4" t="s">
        <v>27</v>
      </c>
      <c r="H18" s="4" t="s">
        <v>17</v>
      </c>
      <c r="I18" s="4" t="e">
        <f>IF(OR([1]!RawData[[#This Row],[Prix catalogue]]&lt;&gt;[1]!RawData[[#This Row],[Prix de vente]],[1]!RawData[[#This Row],[Prix de vente]]&lt;0),"Discounted","Not discounted")</f>
        <v>#REF!</v>
      </c>
      <c r="J18" s="4" t="s">
        <v>22</v>
      </c>
    </row>
    <row r="19" spans="1:10" x14ac:dyDescent="0.25">
      <c r="A19" s="6" t="s">
        <v>29</v>
      </c>
      <c r="B19" s="6" t="s">
        <v>24</v>
      </c>
      <c r="C19" s="6">
        <v>12</v>
      </c>
      <c r="D19" s="6">
        <v>6</v>
      </c>
      <c r="E19" s="6">
        <v>12</v>
      </c>
      <c r="F19" s="6">
        <v>72</v>
      </c>
      <c r="G19" s="6" t="s">
        <v>30</v>
      </c>
      <c r="H19" s="6" t="s">
        <v>13</v>
      </c>
      <c r="I19" s="6" t="e">
        <f>IF(OR([1]!RawData[[#This Row],[Prix catalogue]]&lt;&gt;[1]!RawData[[#This Row],[Prix de vente]],[1]!RawData[[#This Row],[Prix de vente]]&lt;0),"Discounted","Not discounted")</f>
        <v>#REF!</v>
      </c>
      <c r="J19" s="6" t="s">
        <v>14</v>
      </c>
    </row>
    <row r="20" spans="1:10" x14ac:dyDescent="0.25">
      <c r="A20" s="7" t="s">
        <v>29</v>
      </c>
      <c r="B20" s="7" t="s">
        <v>11</v>
      </c>
      <c r="C20" s="7">
        <v>1050</v>
      </c>
      <c r="D20" s="7">
        <v>1</v>
      </c>
      <c r="E20" s="7">
        <v>1050</v>
      </c>
      <c r="F20" s="7">
        <v>1050</v>
      </c>
      <c r="G20" s="7" t="s">
        <v>30</v>
      </c>
      <c r="H20" s="7" t="s">
        <v>13</v>
      </c>
      <c r="I20" s="7" t="e">
        <f>IF(OR([1]!RawData[[#This Row],[Prix catalogue]]&lt;&gt;[1]!RawData[[#This Row],[Prix de vente]],[1]!RawData[[#This Row],[Prix de vente]]&lt;0),"Discounted","Not discounted")</f>
        <v>#REF!</v>
      </c>
      <c r="J20" s="7" t="s">
        <v>14</v>
      </c>
    </row>
    <row r="21" spans="1:10" x14ac:dyDescent="0.25">
      <c r="A21" s="1" t="s">
        <v>29</v>
      </c>
      <c r="B21" s="1" t="s">
        <v>24</v>
      </c>
      <c r="C21" s="1">
        <v>94.8</v>
      </c>
      <c r="D21" s="1">
        <v>6</v>
      </c>
      <c r="E21" s="1">
        <v>94.8</v>
      </c>
      <c r="F21" s="1">
        <v>568.79999999999995</v>
      </c>
      <c r="G21" s="1" t="s">
        <v>30</v>
      </c>
      <c r="H21" s="1" t="s">
        <v>13</v>
      </c>
      <c r="I21" s="1" t="e">
        <f>IF(OR([1]!RawData[[#This Row],[Prix catalogue]]&lt;&gt;[1]!RawData[[#This Row],[Prix de vente]],[1]!RawData[[#This Row],[Prix de vente]]&lt;0),"Discounted","Not discounted")</f>
        <v>#REF!</v>
      </c>
      <c r="J21" s="1" t="s">
        <v>18</v>
      </c>
    </row>
    <row r="22" spans="1:10" x14ac:dyDescent="0.25">
      <c r="A22" s="6" t="s">
        <v>31</v>
      </c>
      <c r="B22" s="6" t="s">
        <v>11</v>
      </c>
      <c r="C22" s="6">
        <v>1050</v>
      </c>
      <c r="D22" s="6">
        <v>1</v>
      </c>
      <c r="E22" s="6">
        <v>1050</v>
      </c>
      <c r="F22" s="6">
        <v>1050</v>
      </c>
      <c r="G22" s="6" t="s">
        <v>27</v>
      </c>
      <c r="H22" s="6" t="s">
        <v>13</v>
      </c>
      <c r="I22" s="6" t="e">
        <f>IF(OR([1]!RawData[[#This Row],[Prix catalogue]]&lt;&gt;[1]!RawData[[#This Row],[Prix de vente]],[1]!RawData[[#This Row],[Prix de vente]]&lt;0),"Discounted","Not discounted")</f>
        <v>#REF!</v>
      </c>
      <c r="J22" s="6" t="s">
        <v>18</v>
      </c>
    </row>
    <row r="23" spans="1:10" x14ac:dyDescent="0.25">
      <c r="A23" s="7" t="s">
        <v>31</v>
      </c>
      <c r="B23" s="7" t="s">
        <v>11</v>
      </c>
      <c r="C23" s="7">
        <v>1050</v>
      </c>
      <c r="D23" s="7">
        <v>0.5</v>
      </c>
      <c r="E23" s="7">
        <v>1050</v>
      </c>
      <c r="F23" s="7">
        <v>525</v>
      </c>
      <c r="G23" s="7" t="s">
        <v>27</v>
      </c>
      <c r="H23" s="7" t="s">
        <v>13</v>
      </c>
      <c r="I23" s="7" t="e">
        <f>IF(OR([1]!RawData[[#This Row],[Prix catalogue]]&lt;&gt;[1]!RawData[[#This Row],[Prix de vente]],[1]!RawData[[#This Row],[Prix de vente]]&lt;0),"Discounted","Not discounted")</f>
        <v>#REF!</v>
      </c>
      <c r="J23" s="7" t="s">
        <v>18</v>
      </c>
    </row>
    <row r="24" spans="1:10" x14ac:dyDescent="0.25">
      <c r="A24" s="3" t="s">
        <v>31</v>
      </c>
      <c r="B24" s="3" t="s">
        <v>24</v>
      </c>
      <c r="C24" s="3">
        <v>34.799999999999997</v>
      </c>
      <c r="D24" s="3">
        <v>35</v>
      </c>
      <c r="E24" s="3">
        <v>34.799999999999997</v>
      </c>
      <c r="F24" s="3">
        <v>1218</v>
      </c>
      <c r="G24" s="3" t="s">
        <v>27</v>
      </c>
      <c r="H24" s="3" t="s">
        <v>13</v>
      </c>
      <c r="I24" s="3" t="e">
        <f>IF(OR([1]!RawData[[#This Row],[Prix catalogue]]&lt;&gt;[1]!RawData[[#This Row],[Prix de vente]],[1]!RawData[[#This Row],[Prix de vente]]&lt;0),"Discounted","Not discounted")</f>
        <v>#REF!</v>
      </c>
      <c r="J24" s="3" t="s">
        <v>14</v>
      </c>
    </row>
    <row r="25" spans="1:10" x14ac:dyDescent="0.25">
      <c r="A25" s="3" t="s">
        <v>31</v>
      </c>
      <c r="B25" s="3" t="s">
        <v>11</v>
      </c>
      <c r="C25" s="3">
        <v>1050</v>
      </c>
      <c r="D25" s="3">
        <v>0.5</v>
      </c>
      <c r="E25" s="3">
        <v>1050</v>
      </c>
      <c r="F25" s="3">
        <v>525</v>
      </c>
      <c r="G25" s="3" t="s">
        <v>27</v>
      </c>
      <c r="H25" s="3" t="s">
        <v>13</v>
      </c>
      <c r="I25" s="3" t="e">
        <f>IF(OR([1]!RawData[[#This Row],[Prix catalogue]]&lt;&gt;[1]!RawData[[#This Row],[Prix de vente]],[1]!RawData[[#This Row],[Prix de vente]]&lt;0),"Discounted","Not discounted")</f>
        <v>#REF!</v>
      </c>
      <c r="J25" s="3" t="s">
        <v>14</v>
      </c>
    </row>
    <row r="26" spans="1:10" x14ac:dyDescent="0.25">
      <c r="A26" s="7" t="s">
        <v>31</v>
      </c>
      <c r="B26" s="7" t="s">
        <v>24</v>
      </c>
      <c r="C26" s="7">
        <v>7.2</v>
      </c>
      <c r="D26" s="7">
        <v>35</v>
      </c>
      <c r="E26" s="7">
        <v>7.2</v>
      </c>
      <c r="F26" s="7">
        <v>252</v>
      </c>
      <c r="G26" s="7" t="s">
        <v>27</v>
      </c>
      <c r="H26" s="7" t="s">
        <v>13</v>
      </c>
      <c r="I26" s="7" t="e">
        <f>IF(OR([1]!RawData[[#This Row],[Prix catalogue]]&lt;&gt;[1]!RawData[[#This Row],[Prix de vente]],[1]!RawData[[#This Row],[Prix de vente]]&lt;0),"Discounted","Not discounted")</f>
        <v>#REF!</v>
      </c>
      <c r="J26" s="7" t="s">
        <v>22</v>
      </c>
    </row>
    <row r="27" spans="1:10" x14ac:dyDescent="0.25">
      <c r="A27" s="4" t="s">
        <v>31</v>
      </c>
      <c r="B27" s="4" t="s">
        <v>11</v>
      </c>
      <c r="C27" s="4">
        <v>-1050</v>
      </c>
      <c r="D27" s="4">
        <v>0.5</v>
      </c>
      <c r="E27" s="4">
        <v>-1050</v>
      </c>
      <c r="F27" s="4">
        <v>-525</v>
      </c>
      <c r="G27" s="4" t="s">
        <v>27</v>
      </c>
      <c r="H27" s="4" t="s">
        <v>13</v>
      </c>
      <c r="I27" s="4" t="e">
        <f>IF(OR([1]!RawData[[#This Row],[Prix catalogue]]&lt;&gt;[1]!RawData[[#This Row],[Prix de vente]],[1]!RawData[[#This Row],[Prix de vente]]&lt;0),"Discounted","Not discounted")</f>
        <v>#REF!</v>
      </c>
      <c r="J27" s="4" t="s">
        <v>22</v>
      </c>
    </row>
    <row r="28" spans="1:10" x14ac:dyDescent="0.25">
      <c r="A28" s="6" t="s">
        <v>32</v>
      </c>
      <c r="B28" s="6" t="s">
        <v>11</v>
      </c>
      <c r="C28" s="6">
        <v>1050</v>
      </c>
      <c r="D28" s="6">
        <v>1</v>
      </c>
      <c r="E28" s="6">
        <v>0</v>
      </c>
      <c r="F28" s="6">
        <v>0</v>
      </c>
      <c r="G28" s="6" t="s">
        <v>27</v>
      </c>
      <c r="H28" s="6" t="s">
        <v>17</v>
      </c>
      <c r="I28" s="6" t="e">
        <f>IF(OR([1]!RawData[[#This Row],[Prix catalogue]]&lt;&gt;[1]!RawData[[#This Row],[Prix de vente]],[1]!RawData[[#This Row],[Prix de vente]]&lt;0),"Discounted","Not discounted")</f>
        <v>#REF!</v>
      </c>
      <c r="J28" s="6" t="s">
        <v>22</v>
      </c>
    </row>
    <row r="29" spans="1:10" x14ac:dyDescent="0.25">
      <c r="A29" s="4" t="s">
        <v>32</v>
      </c>
      <c r="B29" s="4" t="s">
        <v>24</v>
      </c>
      <c r="C29" s="4">
        <v>94.8</v>
      </c>
      <c r="D29" s="4">
        <v>8</v>
      </c>
      <c r="E29" s="4">
        <v>94.8</v>
      </c>
      <c r="F29" s="4">
        <v>758.4</v>
      </c>
      <c r="G29" s="4" t="s">
        <v>27</v>
      </c>
      <c r="H29" s="4" t="s">
        <v>17</v>
      </c>
      <c r="I29" s="4" t="e">
        <f>IF(OR([1]!RawData[[#This Row],[Prix catalogue]]&lt;&gt;[1]!RawData[[#This Row],[Prix de vente]],[1]!RawData[[#This Row],[Prix de vente]]&lt;0),"Discounted","Not discounted")</f>
        <v>#REF!</v>
      </c>
      <c r="J29" s="4" t="s">
        <v>22</v>
      </c>
    </row>
    <row r="30" spans="1:10" x14ac:dyDescent="0.25">
      <c r="A30" s="2" t="s">
        <v>33</v>
      </c>
      <c r="B30" s="2" t="s">
        <v>11</v>
      </c>
      <c r="C30" s="2">
        <v>1050</v>
      </c>
      <c r="D30" s="2">
        <v>1</v>
      </c>
      <c r="E30" s="2">
        <v>1050</v>
      </c>
      <c r="F30" s="2">
        <v>1050</v>
      </c>
      <c r="G30" s="2" t="s">
        <v>16</v>
      </c>
      <c r="H30" s="2" t="s">
        <v>21</v>
      </c>
      <c r="I30" s="2" t="e">
        <f>IF(OR([1]!RawData[[#This Row],[Prix catalogue]]&lt;&gt;[1]!RawData[[#This Row],[Prix de vente]],[1]!RawData[[#This Row],[Prix de vente]]&lt;0),"Discounted","Not discounted")</f>
        <v>#REF!</v>
      </c>
      <c r="J30" s="2" t="s">
        <v>14</v>
      </c>
    </row>
    <row r="31" spans="1:10" x14ac:dyDescent="0.25">
      <c r="A31" s="7" t="s">
        <v>33</v>
      </c>
      <c r="B31" s="7" t="s">
        <v>24</v>
      </c>
      <c r="C31" s="7">
        <v>34.799999999999997</v>
      </c>
      <c r="D31" s="7">
        <v>35</v>
      </c>
      <c r="E31" s="7">
        <v>16.53</v>
      </c>
      <c r="F31" s="7">
        <v>578.54999999999995</v>
      </c>
      <c r="G31" s="7" t="s">
        <v>25</v>
      </c>
      <c r="H31" s="7" t="s">
        <v>21</v>
      </c>
      <c r="I31" s="7" t="e">
        <f>IF(OR([1]!RawData[[#This Row],[Prix catalogue]]&lt;&gt;[1]!RawData[[#This Row],[Prix de vente]],[1]!RawData[[#This Row],[Prix de vente]]&lt;0),"Discounted","Not discounted")</f>
        <v>#REF!</v>
      </c>
      <c r="J31" s="7" t="s">
        <v>14</v>
      </c>
    </row>
    <row r="32" spans="1:10" x14ac:dyDescent="0.25">
      <c r="A32" s="3" t="s">
        <v>33</v>
      </c>
      <c r="B32" s="3" t="s">
        <v>24</v>
      </c>
      <c r="C32" s="3">
        <v>60</v>
      </c>
      <c r="D32" s="3">
        <v>10</v>
      </c>
      <c r="E32" s="3">
        <v>34.5</v>
      </c>
      <c r="F32" s="3">
        <v>345</v>
      </c>
      <c r="G32" s="3" t="s">
        <v>25</v>
      </c>
      <c r="H32" s="3" t="s">
        <v>21</v>
      </c>
      <c r="I32" s="3" t="e">
        <f>IF(OR([1]!RawData[[#This Row],[Prix catalogue]]&lt;&gt;[1]!RawData[[#This Row],[Prix de vente]],[1]!RawData[[#This Row],[Prix de vente]]&lt;0),"Discounted","Not discounted")</f>
        <v>#REF!</v>
      </c>
      <c r="J32" s="3" t="s">
        <v>22</v>
      </c>
    </row>
    <row r="33" spans="1:10" x14ac:dyDescent="0.25">
      <c r="A33" s="14" t="s">
        <v>33</v>
      </c>
      <c r="B33" s="14" t="s">
        <v>24</v>
      </c>
      <c r="C33" s="14">
        <v>7.2</v>
      </c>
      <c r="D33" s="14">
        <v>35</v>
      </c>
      <c r="E33" s="14">
        <v>4.1399999999999997</v>
      </c>
      <c r="F33" s="14">
        <v>144.9</v>
      </c>
      <c r="G33" s="14" t="s">
        <v>25</v>
      </c>
      <c r="H33" s="14" t="s">
        <v>21</v>
      </c>
      <c r="I33" s="14" t="e">
        <f>IF(OR([1]!RawData[[#This Row],[Prix catalogue]]&lt;&gt;[1]!RawData[[#This Row],[Prix de vente]],[1]!RawData[[#This Row],[Prix de vente]]&lt;0),"Discounted","Not discounted")</f>
        <v>#REF!</v>
      </c>
      <c r="J33" s="14" t="s">
        <v>22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workbookViewId="0">
      <selection activeCell="I12" sqref="I12"/>
    </sheetView>
  </sheetViews>
  <sheetFormatPr baseColWidth="10" defaultRowHeight="15" x14ac:dyDescent="0.25"/>
  <cols>
    <col min="1" max="1" width="17.42578125" customWidth="1"/>
    <col min="9" max="9" width="21.28515625" bestFit="1" customWidth="1"/>
    <col min="10" max="10" width="17.28515625" customWidth="1"/>
    <col min="11" max="11" width="21.28515625" bestFit="1" customWidth="1"/>
    <col min="12" max="12" width="15.42578125" bestFit="1" customWidth="1"/>
    <col min="13" max="13" width="12.5703125" bestFit="1" customWidth="1"/>
  </cols>
  <sheetData>
    <row r="1" spans="1:13" ht="15.75" thickBot="1" x14ac:dyDescent="0.3">
      <c r="A1" s="16" t="s">
        <v>35</v>
      </c>
      <c r="B1" s="8" t="s">
        <v>14</v>
      </c>
      <c r="C1" s="9" t="s">
        <v>18</v>
      </c>
      <c r="D1" s="10" t="s">
        <v>22</v>
      </c>
      <c r="F1" t="s">
        <v>38</v>
      </c>
      <c r="I1" s="18" t="s">
        <v>1</v>
      </c>
      <c r="J1" s="19" t="s">
        <v>11</v>
      </c>
    </row>
    <row r="2" spans="1:13" ht="15.75" thickBot="1" x14ac:dyDescent="0.3">
      <c r="A2" s="11" t="s">
        <v>13</v>
      </c>
      <c r="B2" s="15">
        <v>700</v>
      </c>
      <c r="C2" s="15">
        <v>787.5</v>
      </c>
      <c r="D2" s="15">
        <v>-525</v>
      </c>
    </row>
    <row r="3" spans="1:13" ht="15.75" thickBot="1" x14ac:dyDescent="0.3">
      <c r="A3" s="11" t="s">
        <v>17</v>
      </c>
      <c r="B3" s="15">
        <v>341.25</v>
      </c>
      <c r="C3" s="15">
        <v>525</v>
      </c>
      <c r="D3" s="15">
        <v>210</v>
      </c>
      <c r="I3" s="18" t="s">
        <v>40</v>
      </c>
      <c r="J3" s="18" t="s">
        <v>41</v>
      </c>
      <c r="K3" s="19"/>
      <c r="L3" s="19"/>
    </row>
    <row r="4" spans="1:13" ht="15.75" thickBot="1" x14ac:dyDescent="0.3">
      <c r="A4" s="11" t="s">
        <v>21</v>
      </c>
      <c r="B4" s="15">
        <v>1050</v>
      </c>
      <c r="C4" s="15" t="s">
        <v>34</v>
      </c>
      <c r="D4" s="15">
        <v>525</v>
      </c>
      <c r="I4" s="18" t="s">
        <v>11</v>
      </c>
      <c r="J4" s="19" t="s">
        <v>14</v>
      </c>
      <c r="K4" s="19" t="s">
        <v>18</v>
      </c>
      <c r="L4" s="19" t="s">
        <v>22</v>
      </c>
    </row>
    <row r="5" spans="1:13" x14ac:dyDescent="0.25">
      <c r="I5" s="19" t="s">
        <v>13</v>
      </c>
      <c r="J5" s="20">
        <v>700</v>
      </c>
      <c r="K5" s="20">
        <v>787.5</v>
      </c>
      <c r="L5" s="20">
        <v>-525</v>
      </c>
    </row>
    <row r="6" spans="1:13" x14ac:dyDescent="0.25">
      <c r="I6" s="19" t="s">
        <v>17</v>
      </c>
      <c r="J6" s="20">
        <v>341.25</v>
      </c>
      <c r="K6" s="20">
        <v>525</v>
      </c>
      <c r="L6" s="20">
        <v>210</v>
      </c>
    </row>
    <row r="7" spans="1:13" x14ac:dyDescent="0.25">
      <c r="I7" s="19" t="s">
        <v>21</v>
      </c>
      <c r="J7" s="20">
        <v>1050</v>
      </c>
      <c r="K7" s="20"/>
      <c r="L7" s="20">
        <v>525</v>
      </c>
    </row>
    <row r="9" spans="1:13" ht="15.75" thickBot="1" x14ac:dyDescent="0.3"/>
    <row r="10" spans="1:13" ht="15.75" thickBot="1" x14ac:dyDescent="0.3">
      <c r="A10" s="16" t="s">
        <v>36</v>
      </c>
      <c r="B10" s="8" t="s">
        <v>14</v>
      </c>
      <c r="C10" s="9" t="s">
        <v>18</v>
      </c>
      <c r="D10" s="10" t="s">
        <v>22</v>
      </c>
    </row>
    <row r="11" spans="1:13" ht="15.75" thickBot="1" x14ac:dyDescent="0.3">
      <c r="A11" s="11" t="s">
        <v>13</v>
      </c>
      <c r="B11" s="15">
        <v>645</v>
      </c>
      <c r="C11" s="15">
        <v>568.79999999999995</v>
      </c>
      <c r="D11" s="15">
        <v>252</v>
      </c>
    </row>
    <row r="12" spans="1:13" ht="15.75" thickBot="1" x14ac:dyDescent="0.3">
      <c r="A12" s="11" t="s">
        <v>17</v>
      </c>
      <c r="B12" s="15" t="s">
        <v>34</v>
      </c>
      <c r="C12" s="15">
        <v>873</v>
      </c>
      <c r="D12" s="15">
        <v>679.2</v>
      </c>
      <c r="I12" s="19"/>
      <c r="J12" s="19"/>
      <c r="K12" s="19"/>
      <c r="L12" s="19"/>
    </row>
    <row r="13" spans="1:13" ht="15.75" thickBot="1" x14ac:dyDescent="0.3">
      <c r="A13" s="11" t="s">
        <v>21</v>
      </c>
      <c r="B13" s="15">
        <v>578.54999999999995</v>
      </c>
      <c r="C13" s="15">
        <v>4182</v>
      </c>
      <c r="D13" s="15">
        <v>244.95</v>
      </c>
      <c r="I13" s="19"/>
      <c r="J13" s="19"/>
      <c r="K13" s="19"/>
      <c r="L13" s="19"/>
    </row>
    <row r="14" spans="1:13" x14ac:dyDescent="0.25">
      <c r="I14" s="19"/>
      <c r="J14" s="19"/>
      <c r="K14" s="19"/>
      <c r="L14" s="19"/>
      <c r="M14" s="19"/>
    </row>
    <row r="15" spans="1:13" x14ac:dyDescent="0.25">
      <c r="I15" s="19"/>
      <c r="J15" s="19"/>
      <c r="K15" s="19"/>
      <c r="L15" s="19"/>
      <c r="M15" s="19"/>
    </row>
    <row r="16" spans="1:13" x14ac:dyDescent="0.25">
      <c r="I16" s="19"/>
      <c r="J16" s="19"/>
      <c r="K16" s="19"/>
      <c r="L16" s="19"/>
      <c r="M16" s="19"/>
    </row>
    <row r="17" spans="1:13" x14ac:dyDescent="0.25">
      <c r="I17" s="19"/>
      <c r="J17" s="19"/>
      <c r="K17" s="19"/>
      <c r="L17" s="19"/>
      <c r="M17" s="19"/>
    </row>
    <row r="18" spans="1:13" x14ac:dyDescent="0.25">
      <c r="I18" s="19"/>
      <c r="J18" s="19"/>
      <c r="K18" s="19"/>
      <c r="L18" s="19"/>
      <c r="M18" s="19"/>
    </row>
    <row r="19" spans="1:13" x14ac:dyDescent="0.25">
      <c r="I19" s="19"/>
      <c r="J19" s="19"/>
      <c r="K19" s="19"/>
      <c r="L19" s="19"/>
      <c r="M19" s="19"/>
    </row>
    <row r="20" spans="1:13" ht="15.75" thickBot="1" x14ac:dyDescent="0.3">
      <c r="I20" s="19"/>
      <c r="J20" s="19"/>
      <c r="K20" s="19"/>
      <c r="L20" s="19"/>
      <c r="M20" s="19"/>
    </row>
    <row r="21" spans="1:13" ht="26.25" thickBot="1" x14ac:dyDescent="0.3">
      <c r="A21" s="16" t="s">
        <v>37</v>
      </c>
      <c r="B21" s="8" t="s">
        <v>14</v>
      </c>
      <c r="C21" s="9" t="s">
        <v>18</v>
      </c>
      <c r="D21" s="10" t="s">
        <v>22</v>
      </c>
      <c r="F21" t="s">
        <v>39</v>
      </c>
      <c r="I21" s="19"/>
      <c r="J21" s="19"/>
      <c r="K21" s="19"/>
      <c r="L21" s="19"/>
      <c r="M21" s="19"/>
    </row>
    <row r="22" spans="1:13" ht="15.75" thickBot="1" x14ac:dyDescent="0.3">
      <c r="A22" s="11" t="s">
        <v>13</v>
      </c>
      <c r="B22" s="17">
        <f t="shared" ref="B22:D24" si="0">IFERROR(B2/(B2+B11),"N/A")</f>
        <v>0.5204460966542751</v>
      </c>
      <c r="C22" s="17">
        <f t="shared" si="0"/>
        <v>0.5806237558062376</v>
      </c>
      <c r="D22" s="17">
        <f t="shared" si="0"/>
        <v>1.9230769230769231</v>
      </c>
    </row>
    <row r="23" spans="1:13" ht="15.75" thickBot="1" x14ac:dyDescent="0.3">
      <c r="A23" s="11" t="s">
        <v>17</v>
      </c>
      <c r="B23" s="17" t="str">
        <f t="shared" si="0"/>
        <v>N/A</v>
      </c>
      <c r="C23" s="17">
        <f t="shared" si="0"/>
        <v>0.37553648068669526</v>
      </c>
      <c r="D23" s="17">
        <f t="shared" si="0"/>
        <v>0.23616734143049931</v>
      </c>
    </row>
    <row r="24" spans="1:13" ht="15.75" thickBot="1" x14ac:dyDescent="0.3">
      <c r="A24" s="11" t="s">
        <v>21</v>
      </c>
      <c r="B24" s="17">
        <f t="shared" si="0"/>
        <v>0.64474532559638942</v>
      </c>
      <c r="C24" s="17" t="str">
        <f t="shared" si="0"/>
        <v>N/A</v>
      </c>
      <c r="D24" s="17">
        <f t="shared" si="0"/>
        <v>0.68186245860120787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table 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avannier</dc:creator>
  <cp:lastModifiedBy>Administrateur APEI</cp:lastModifiedBy>
  <dcterms:created xsi:type="dcterms:W3CDTF">2019-07-23T08:34:57Z</dcterms:created>
  <dcterms:modified xsi:type="dcterms:W3CDTF">2019-07-23T10:16:45Z</dcterms:modified>
</cp:coreProperties>
</file>