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tabRatio="987"/>
  </bookViews>
  <sheets>
    <sheet name="MES DEMANDES" sheetId="19" r:id="rId1"/>
    <sheet name="T_GB" sheetId="4" r:id="rId2"/>
    <sheet name="T_ALLOCATION" sheetId="14" r:id="rId3"/>
    <sheet name="BASE" sheetId="3" r:id="rId4"/>
    <sheet name="T_BASE" sheetId="2" r:id="rId5"/>
    <sheet name="T_MODIF" sheetId="1" r:id="rId6"/>
    <sheet name="ANALYSE" sheetId="6" r:id="rId7"/>
    <sheet name="T_GB_2" sheetId="21" r:id="rId8"/>
    <sheet name="HISTO T_MODIF" sheetId="5" r:id="rId9"/>
    <sheet name="HISTO T_GB" sheetId="22" r:id="rId10"/>
    <sheet name="Liste validation données" sheetId="10" r:id="rId11"/>
  </sheets>
  <definedNames>
    <definedName name="ANNEE_ANALYSE">ANALYSE!$C$2</definedName>
    <definedName name="D_BASE">BASE!$M$1</definedName>
    <definedName name="D_MODIF">T_MODIF!$H$1</definedName>
    <definedName name="DonnéesExternes_1" localSheetId="7" hidden="1">T_GB_2!$A$1:$K$7</definedName>
    <definedName name="MOIS_ANALYSE">ANALYSE!$C$3</definedName>
    <definedName name="N°_MOIS_ANALYSE">'Liste validation données'!$E$2</definedName>
  </definedNames>
  <calcPr calcId="162913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C6" i="1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B6" i="1"/>
  <c r="B7" i="1"/>
  <c r="B8" i="1"/>
  <c r="B9" i="1"/>
  <c r="B10" i="1"/>
  <c r="B11" i="1"/>
  <c r="A11" i="1"/>
  <c r="C11" i="1"/>
  <c r="H11" i="1"/>
  <c r="A10" i="1"/>
  <c r="C10" i="1"/>
  <c r="H10" i="1"/>
  <c r="A9" i="1"/>
  <c r="C9" i="1"/>
  <c r="H9" i="1"/>
  <c r="D100" i="2"/>
  <c r="C100" i="2"/>
  <c r="A100" i="2"/>
  <c r="D99" i="2"/>
  <c r="C99" i="2"/>
  <c r="A99" i="2"/>
  <c r="D98" i="2"/>
  <c r="C98" i="2"/>
  <c r="A98" i="2"/>
  <c r="D97" i="2"/>
  <c r="C97" i="2"/>
  <c r="A97" i="2"/>
  <c r="D96" i="2"/>
  <c r="C96" i="2"/>
  <c r="A96" i="2"/>
  <c r="D95" i="2"/>
  <c r="C95" i="2"/>
  <c r="A95" i="2"/>
  <c r="D94" i="2"/>
  <c r="C94" i="2"/>
  <c r="A94" i="2"/>
  <c r="D93" i="2"/>
  <c r="C93" i="2"/>
  <c r="A93" i="2"/>
  <c r="D92" i="2"/>
  <c r="C92" i="2"/>
  <c r="A92" i="2"/>
  <c r="D91" i="2"/>
  <c r="C91" i="2"/>
  <c r="A91" i="2"/>
  <c r="D90" i="2"/>
  <c r="C90" i="2"/>
  <c r="A90" i="2"/>
  <c r="D89" i="2"/>
  <c r="C89" i="2"/>
  <c r="A89" i="2"/>
  <c r="D88" i="2"/>
  <c r="C88" i="2"/>
  <c r="A88" i="2"/>
  <c r="D87" i="2"/>
  <c r="C87" i="2"/>
  <c r="A87" i="2"/>
  <c r="D86" i="2"/>
  <c r="C86" i="2"/>
  <c r="A86" i="2"/>
  <c r="D85" i="2"/>
  <c r="C85" i="2"/>
  <c r="A85" i="2"/>
  <c r="D84" i="2"/>
  <c r="C84" i="2"/>
  <c r="A84" i="2"/>
  <c r="D83" i="2"/>
  <c r="C83" i="2"/>
  <c r="A83" i="2"/>
  <c r="D82" i="2"/>
  <c r="C82" i="2"/>
  <c r="A82" i="2"/>
  <c r="D81" i="2"/>
  <c r="C81" i="2"/>
  <c r="A81" i="2"/>
  <c r="D80" i="2"/>
  <c r="C80" i="2"/>
  <c r="A80" i="2"/>
  <c r="D79" i="2"/>
  <c r="C79" i="2"/>
  <c r="A79" i="2"/>
  <c r="D78" i="2"/>
  <c r="C78" i="2"/>
  <c r="A78" i="2"/>
  <c r="D77" i="2"/>
  <c r="C77" i="2"/>
  <c r="A77" i="2"/>
  <c r="D76" i="2"/>
  <c r="C76" i="2"/>
  <c r="A76" i="2"/>
  <c r="D75" i="2"/>
  <c r="C75" i="2"/>
  <c r="A75" i="2"/>
  <c r="D74" i="2"/>
  <c r="C74" i="2"/>
  <c r="A74" i="2"/>
  <c r="D73" i="2"/>
  <c r="C73" i="2"/>
  <c r="A73" i="2"/>
  <c r="D72" i="2"/>
  <c r="C72" i="2"/>
  <c r="A72" i="2"/>
  <c r="D71" i="2"/>
  <c r="C71" i="2"/>
  <c r="A71" i="2"/>
  <c r="D70" i="2"/>
  <c r="C70" i="2"/>
  <c r="A70" i="2"/>
  <c r="D69" i="2"/>
  <c r="C69" i="2"/>
  <c r="A69" i="2"/>
  <c r="D68" i="2"/>
  <c r="C68" i="2"/>
  <c r="A68" i="2"/>
  <c r="D67" i="2"/>
  <c r="C67" i="2"/>
  <c r="A67" i="2"/>
  <c r="D66" i="2"/>
  <c r="C66" i="2"/>
  <c r="A66" i="2"/>
  <c r="D65" i="2"/>
  <c r="C65" i="2"/>
  <c r="A65" i="2"/>
  <c r="D64" i="2"/>
  <c r="C64" i="2"/>
  <c r="A64" i="2"/>
  <c r="D63" i="2"/>
  <c r="C63" i="2"/>
  <c r="A63" i="2"/>
  <c r="D62" i="2"/>
  <c r="C62" i="2"/>
  <c r="A62" i="2"/>
  <c r="D61" i="2"/>
  <c r="C61" i="2"/>
  <c r="A61" i="2"/>
  <c r="D60" i="2"/>
  <c r="C60" i="2"/>
  <c r="A60" i="2"/>
  <c r="D59" i="2"/>
  <c r="C59" i="2"/>
  <c r="A59" i="2"/>
  <c r="D58" i="2"/>
  <c r="C58" i="2"/>
  <c r="A58" i="2"/>
  <c r="D57" i="2"/>
  <c r="C57" i="2"/>
  <c r="A57" i="2"/>
  <c r="D56" i="2"/>
  <c r="C56" i="2"/>
  <c r="A56" i="2"/>
  <c r="D55" i="2"/>
  <c r="C55" i="2"/>
  <c r="A55" i="2"/>
  <c r="D54" i="2"/>
  <c r="C54" i="2"/>
  <c r="A54" i="2"/>
  <c r="D53" i="2"/>
  <c r="C53" i="2"/>
  <c r="A53" i="2"/>
  <c r="D52" i="2"/>
  <c r="C52" i="2"/>
  <c r="A52" i="2"/>
  <c r="D51" i="2"/>
  <c r="C51" i="2"/>
  <c r="A51" i="2"/>
  <c r="D50" i="2"/>
  <c r="C50" i="2"/>
  <c r="A50" i="2"/>
  <c r="D49" i="2"/>
  <c r="C49" i="2"/>
  <c r="A49" i="2"/>
  <c r="D48" i="2"/>
  <c r="C48" i="2"/>
  <c r="A48" i="2"/>
  <c r="D47" i="2"/>
  <c r="C47" i="2"/>
  <c r="A47" i="2"/>
  <c r="D46" i="2"/>
  <c r="C46" i="2"/>
  <c r="A46" i="2"/>
  <c r="D45" i="2"/>
  <c r="C45" i="2"/>
  <c r="A45" i="2"/>
  <c r="D44" i="2"/>
  <c r="C44" i="2"/>
  <c r="A44" i="2"/>
  <c r="D43" i="2"/>
  <c r="C43" i="2"/>
  <c r="A43" i="2"/>
  <c r="D42" i="2"/>
  <c r="C42" i="2"/>
  <c r="A42" i="2"/>
  <c r="D41" i="2"/>
  <c r="C41" i="2"/>
  <c r="A41" i="2"/>
  <c r="D40" i="2"/>
  <c r="C40" i="2"/>
  <c r="A40" i="2"/>
  <c r="D39" i="2"/>
  <c r="C39" i="2"/>
  <c r="A39" i="2"/>
  <c r="D38" i="2"/>
  <c r="C38" i="2"/>
  <c r="A38" i="2"/>
  <c r="D37" i="2"/>
  <c r="C37" i="2"/>
  <c r="A37" i="2"/>
  <c r="D36" i="2"/>
  <c r="C36" i="2"/>
  <c r="A36" i="2"/>
  <c r="D35" i="2"/>
  <c r="C35" i="2"/>
  <c r="A35" i="2"/>
  <c r="D34" i="2"/>
  <c r="C34" i="2"/>
  <c r="A34" i="2"/>
  <c r="D33" i="2"/>
  <c r="C33" i="2"/>
  <c r="A33" i="2"/>
  <c r="D32" i="2"/>
  <c r="C32" i="2"/>
  <c r="A32" i="2"/>
  <c r="D31" i="2"/>
  <c r="C31" i="2"/>
  <c r="A31" i="2"/>
  <c r="D30" i="2"/>
  <c r="C30" i="2"/>
  <c r="A30" i="2"/>
  <c r="D29" i="2"/>
  <c r="C29" i="2"/>
  <c r="A29" i="2"/>
  <c r="D28" i="2"/>
  <c r="C28" i="2"/>
  <c r="A28" i="2"/>
  <c r="D27" i="2"/>
  <c r="C27" i="2"/>
  <c r="A27" i="2"/>
  <c r="D26" i="2"/>
  <c r="C26" i="2"/>
  <c r="A26" i="2"/>
  <c r="D25" i="2"/>
  <c r="C25" i="2"/>
  <c r="A25" i="2"/>
  <c r="D24" i="2"/>
  <c r="C24" i="2"/>
  <c r="A24" i="2"/>
  <c r="D23" i="2"/>
  <c r="C23" i="2"/>
  <c r="A23" i="2"/>
  <c r="D22" i="2"/>
  <c r="C22" i="2"/>
  <c r="A22" i="2"/>
  <c r="D21" i="2"/>
  <c r="C21" i="2"/>
  <c r="A21" i="2"/>
  <c r="D20" i="2"/>
  <c r="C20" i="2"/>
  <c r="A20" i="2"/>
  <c r="D19" i="2"/>
  <c r="C19" i="2"/>
  <c r="A19" i="2"/>
  <c r="D18" i="2"/>
  <c r="C18" i="2"/>
  <c r="A18" i="2"/>
  <c r="D17" i="2"/>
  <c r="C17" i="2"/>
  <c r="A17" i="2"/>
  <c r="D16" i="2"/>
  <c r="C16" i="2"/>
  <c r="A16" i="2"/>
  <c r="D15" i="2"/>
  <c r="C15" i="2"/>
  <c r="A15" i="2"/>
  <c r="D14" i="2"/>
  <c r="C14" i="2"/>
  <c r="A14" i="2"/>
  <c r="D13" i="2"/>
  <c r="C13" i="2"/>
  <c r="A13" i="2"/>
  <c r="D12" i="2"/>
  <c r="C12" i="2"/>
  <c r="A12" i="2"/>
  <c r="D11" i="2"/>
  <c r="C11" i="2"/>
  <c r="A11" i="2"/>
  <c r="D10" i="2"/>
  <c r="C10" i="2"/>
  <c r="A10" i="2"/>
  <c r="D9" i="2"/>
  <c r="C9" i="2"/>
  <c r="A9" i="2"/>
  <c r="D8" i="2"/>
  <c r="C8" i="2"/>
  <c r="A8" i="2"/>
  <c r="D7" i="2"/>
  <c r="C7" i="2"/>
  <c r="A7" i="2"/>
  <c r="D6" i="2"/>
  <c r="C6" i="2"/>
  <c r="A6" i="2"/>
  <c r="D5" i="2"/>
  <c r="C5" i="2"/>
  <c r="A5" i="2"/>
  <c r="C4" i="2"/>
  <c r="A4" i="2"/>
  <c r="C3" i="2"/>
  <c r="A3" i="2"/>
  <c r="C2" i="2"/>
  <c r="A2" i="2"/>
  <c r="M1" i="3"/>
  <c r="D2" i="3"/>
  <c r="D4" i="2"/>
  <c r="D3" i="2"/>
  <c r="D2" i="2"/>
  <c r="A6" i="1"/>
  <c r="C7" i="1"/>
  <c r="C8" i="1"/>
  <c r="A7" i="1"/>
  <c r="A8" i="1"/>
  <c r="H8" i="1"/>
  <c r="H7" i="1"/>
  <c r="H6" i="1"/>
</calcChain>
</file>

<file path=xl/connections.xml><?xml version="1.0" encoding="utf-8"?>
<connections xmlns="http://schemas.openxmlformats.org/spreadsheetml/2006/main">
  <connection id="1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</connections>
</file>

<file path=xl/sharedStrings.xml><?xml version="1.0" encoding="utf-8"?>
<sst xmlns="http://schemas.openxmlformats.org/spreadsheetml/2006/main" count="206" uniqueCount="75">
  <si>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</si>
  <si>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</si>
  <si>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</si>
  <si>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</si>
  <si>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</si>
  <si>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</si>
  <si>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</si>
  <si>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</si>
  <si>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</si>
  <si>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</si>
  <si>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</si>
  <si>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</si>
  <si>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</si>
  <si>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</si>
  <si>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</si>
  <si>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</si>
  <si>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</si>
  <si>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</si>
  <si>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</si>
  <si>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</si>
  <si>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</si>
  <si>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</si>
  <si>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</si>
  <si>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</si>
  <si>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</si>
  <si>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</si>
  <si>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</si>
  <si>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</si>
  <si>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</si>
  <si>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</si>
  <si>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</si>
  <si>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</si>
  <si>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N° MOIS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</si>
  <si>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</si>
  <si>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</si>
  <si>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</si>
  <si>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</si>
  <si>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</si>
  <si>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</si>
  <si>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</si>
  <si>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</si>
  <si>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</si>
  <si>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</si>
  <si>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</si>
  <si>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</si>
  <si>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</si>
  <si>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</si>
  <si>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</si>
  <si>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</si>
  <si>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</si>
  <si>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ANNEE ANALYSE</t>
  </si>
  <si>
    <t>MOIS ANALYSE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</si>
  <si>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</si>
  <si>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</si>
  <si>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</si>
  <si>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</si>
  <si>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</si>
  <si>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</si>
  <si>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</si>
  <si>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</si>
  <si>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</si>
  <si>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</si>
  <si>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MES DEMANDES</t>
  </si>
  <si>
    <t>ONGLET ANALYSE</t>
  </si>
  <si>
    <t>ALLOCATION PARTAGÉE</t>
  </si>
  <si>
    <t>SOMME INITIALE</t>
  </si>
  <si>
    <t>SOLDE Avril 2023</t>
  </si>
  <si>
    <t>DIFF</t>
  </si>
  <si>
    <t>on selectionne les données de T_GB_2 afin de les ajouter à HISTO T_GB en dessous de celles qui sont déjà inscrites (manuellement ici)</t>
  </si>
  <si>
    <t>SOLDE</t>
  </si>
  <si>
    <t>on selectionne les données de l'onglet T_MODIF afin de les ajouter à l'onglet HISTO T_MODIF en dessous de celles qui sont déjà inscrites (manuellement ici)</t>
  </si>
  <si>
    <t xml:space="preserve">Une macro VBA afin que lorsqu'on valide l'analyse sur l'onglet ANALYSE : </t>
  </si>
  <si>
    <t>Conditions :</t>
  </si>
  <si>
    <t xml:space="preserve"> la DATE_BASE doit etre égale à la DATE_MODIF  sinon message indiquant cette erreur</t>
  </si>
  <si>
    <t>Si il y a déjà eu une sauvegarde (ANNEE &amp; MOIS) alors empecher la sauvegarde de l'historique de T_MODIF &amp; de T_GB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</si>
</sst>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142875</xdr:colOff>
          <xdr:row>1</xdr:row>
          <xdr:rowOff>85725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5065.960937384261" createdVersion="6" refreshedVersion="6" minRefreshableVersion="3" recordCount="6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C" tableColumnId="30"/>
      <queryTableField id="2" name="L" tableColumnId="31"/>
      <queryTableField id="3" name="SERVICE" tableColumnId="32"/>
      <queryTableField id="4" name="ALLOCATION" tableColumnId="33"/>
      <queryTableField id="5" name="ALLOCATION PARTAGÉE" tableColumnId="34"/>
      <queryTableField id="6" name="SOMME INITIALE" tableColumnId="35"/>
      <queryTableField id="7" name="MODIF EN €" tableColumnId="36"/>
      <queryTableField id="8" name="SOLDE Avril 2023" tableColumnId="37"/>
      <queryTableField id="9" name="DIFF" tableColumnId="38"/>
      <queryTableField id="10" name="ANNEE" tableColumnId="39"/>
      <queryTableField id="11" name="MOIS" tableColumnId="4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_GB" displayName="T_GB" ref="A1:C8" totalsRowShown="0" headerRowDxfId="26" dataDxfId="25">
  <autoFilter ref="A1:C8"/>
  <tableColumns count="3">
    <tableColumn id="1" name="C" dataDxfId="24"/>
    <tableColumn id="2" name="L" dataDxfId="23"/>
    <tableColumn id="3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4" name="T_ALLOCATION" displayName="T_ALLOCATION" ref="A1:B8" totalsRowShown="0">
  <autoFilter ref="A1:B8"/>
  <tableColumns count="2">
    <tableColumn id="1" name="C"/>
    <tableColumn id="2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BASE" displayName="T_BASE" ref="A1:F100" totalsRowShown="0" headerRowDxfId="21" dataDxfId="20">
  <autoFilter ref="A1:F100"/>
  <tableColumns count="6">
    <tableColumn id="1" name="ANNE" dataDxfId="19">
      <calculatedColumnFormula>YEAR(D_BASE)</calculatedColumnFormula>
    </tableColumn>
    <tableColumn id="6" name="MOIS" dataDxfId="18">
      <calculatedColumnFormula>CHOOSE(MONTH(D_BASE),"Janvier","Février","Mars","Avril","Mai","Juin","Juillet","Août","Septembre","Octobre","Novembre","Décembre")</calculatedColumnFormula>
    </tableColumn>
    <tableColumn id="2" name="N ° MOIS" dataDxfId="17">
      <calculatedColumnFormula>MONTH(D_BASE)</calculatedColumnFormula>
    </tableColumn>
    <tableColumn id="3" name="C" dataDxfId="16">
      <calculatedColumnFormula>OFFSET(BASE!$A$4,ROW(A1)-1,0)</calculatedColumnFormula>
    </tableColumn>
    <tableColumn id="4" name="+" dataDxfId="15">
      <calculatedColumnFormula>OFFSET(BASE!$C$4,ROW(C1)-1,0)</calculatedColumnFormula>
    </tableColumn>
    <tableColumn id="5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MODIF" displayName="T_MODIF" ref="A5:H11" totalsRowShown="0">
  <autoFilter ref="A5:H11"/>
  <tableColumns count="8">
    <tableColumn id="6" name="ANNEE" dataDxfId="13">
      <calculatedColumnFormula>YEAR(D_MODIF)</calculatedColumnFormula>
    </tableColumn>
    <tableColumn id="9" name="MOIS" dataDxfId="12">
      <calculatedColumnFormula>CHOOSE(MONTH(D_MODIF),"Janvier","Février","Mars","Avril","Mai","Juin","Juillet","Août","Septembre","Octobre","Novembre","Décembre")</calculatedColumnFormula>
    </tableColumn>
    <tableColumn id="7" name="N° MOIS" dataDxfId="11">
      <calculatedColumnFormula>MONTH(D_MODIF)</calculatedColumnFormula>
    </tableColumn>
    <tableColumn id="1" name="C"/>
    <tableColumn id="2" name="L"/>
    <tableColumn id="3" name="D"/>
    <tableColumn id="4" name="F"/>
    <tableColumn id="5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GB_2" displayName="T_GB_2" ref="A1:K7" tableType="queryTable" totalsRowShown="0">
  <autoFilter ref="A1:K7"/>
  <tableColumns count="11">
    <tableColumn id="30" uniqueName="30" name="C" queryTableFieldId="1" dataDxfId="10"/>
    <tableColumn id="31" uniqueName="31" name="L" queryTableFieldId="2" dataDxfId="9"/>
    <tableColumn id="32" uniqueName="32" name="SERVICE" queryTableFieldId="3" dataDxfId="8"/>
    <tableColumn id="33" uniqueName="33" name="ALLOCATION" queryTableFieldId="4" dataDxfId="7"/>
    <tableColumn id="34" uniqueName="34" name="ALLOCATION PARTAGÉE" queryTableFieldId="5" dataDxfId="6"/>
    <tableColumn id="35" uniqueName="35" name="SOMME INITIALE" queryTableFieldId="6" dataDxfId="5"/>
    <tableColumn id="36" uniqueName="36" name="MODIF EN €" queryTableFieldId="7" dataDxfId="4"/>
    <tableColumn id="37" uniqueName="37" name="SOLDE Avril 2023" queryTableFieldId="8" dataDxfId="3"/>
    <tableColumn id="38" uniqueName="38" name="DIFF" queryTableFieldId="9" dataDxfId="2"/>
    <tableColumn id="39" uniqueName="39" name="ANNEE" queryTableFieldId="10" dataDxfId="1"/>
    <tableColumn id="40" uniqueName="40" name="MOIS" queryTableFieldId="11" dataDxfId="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7" name="HISTO_MODIF" displayName="HISTO_MODIF" ref="A1:H7" totalsRowShown="0">
  <autoFilter ref="A1:H7"/>
  <tableColumns count="8">
    <tableColumn id="1" name="ANNEE"/>
    <tableColumn id="7" name="MOIS"/>
    <tableColumn id="2" name="N° MOIS"/>
    <tableColumn id="3" name="C"/>
    <tableColumn id="4" name="L"/>
    <tableColumn id="5" name="D"/>
    <tableColumn id="6" name="F"/>
    <tableColumn id="8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HISTO_T_GB" displayName="HISTO_T_GB" ref="A1:K7" totalsRowShown="0">
  <autoFilter ref="A1:K7"/>
  <tableColumns count="11">
    <tableColumn id="1" name="C"/>
    <tableColumn id="2" name="L"/>
    <tableColumn id="3" name="SERVICE"/>
    <tableColumn id="4" name="ALLOCATION"/>
    <tableColumn id="5" name="ALLOCATION PARTAGÉE"/>
    <tableColumn id="6" name="SOMME INITIALE"/>
    <tableColumn id="7" name="MODIF EN €"/>
    <tableColumn id="8" name="SOLDE"/>
    <tableColumn id="9" name="DIFF"/>
    <tableColumn id="10" name="ANNEE"/>
    <tableColumn id="1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LISTE_ANNEE_ANALYSE" displayName="LISTE_ANNEE_ANALYSE" ref="A1:A5" totalsRowShown="0">
  <autoFilter ref="A1:A5"/>
  <tableColumns count="1">
    <tableColumn id="1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LISTE_MOIS_ANALYSE" displayName="LISTE_MOIS_ANALYSE" ref="C1:C13" totalsRowShown="0">
  <autoFilter ref="C1:C13"/>
  <tableColumns count="1">
    <tableColumn id="1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N°_MOIS_ANALYSE" displayName="T_N°_MOIS_ANALYSE" ref="E1:E2" totalsRowShown="0">
  <autoFilter ref="E1:E2"/>
  <tableColumns count="1">
    <tableColumn id="1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C14"/>
  <sheetViews>
    <sheetView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t="s">
        <v>62</v>
      </c>
    </row>
    <row r="3" spans="1:3" x14ac:dyDescent="0.25">
      <c r="A3" s="7" t="s">
        <v>63</v>
      </c>
    </row>
    <row r="5" spans="1:3" x14ac:dyDescent="0.25">
      <c r="B5" t="s">
        <v>71</v>
      </c>
    </row>
    <row r="7" spans="1:3" x14ac:dyDescent="0.25">
      <c r="B7" t="s">
        <v>70</v>
      </c>
    </row>
    <row r="9" spans="1:3" x14ac:dyDescent="0.25">
      <c r="B9" t="s">
        <v>68</v>
      </c>
    </row>
    <row r="11" spans="1:3" x14ac:dyDescent="0.25">
      <c r="B11" t="s">
        <v>72</v>
      </c>
    </row>
    <row r="12" spans="1:3" x14ac:dyDescent="0.25">
      <c r="C12" t="s">
        <v>73</v>
      </c>
    </row>
    <row r="14" spans="1:3" x14ac:dyDescent="0.25">
      <c r="C14" t="s">
        <v>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19" sqref="C19"/>
    </sheetView>
  </sheetViews>
  <sheetFormatPr baseColWidth="10" defaultRowHeight="15" x14ac:dyDescent="0.25"/>
  <cols>
    <col min="3" max="3" width="14.85546875" bestFit="1" customWidth="1"/>
  </cols>
  <sheetData>
    <row r="1" spans="1:3" x14ac:dyDescent="0.25">
      <c r="A1" s="6" t="s">
        <v>0</v>
      </c>
      <c r="B1" s="6" t="s">
        <v>1</v>
      </c>
      <c r="C1" s="6" t="s">
        <v>20</v>
      </c>
    </row>
    <row r="2" spans="1:3" x14ac:dyDescent="0.25">
      <c r="A2" s="6">
        <v>1</v>
      </c>
      <c r="B2" s="6" t="s">
        <v>4</v>
      </c>
      <c r="C2" s="6" t="s">
        <v>21</v>
      </c>
    </row>
    <row r="3" spans="1:3" x14ac:dyDescent="0.25">
      <c r="A3" s="6">
        <v>2</v>
      </c>
      <c r="B3" s="6" t="s">
        <v>24</v>
      </c>
      <c r="C3" s="6" t="s">
        <v>22</v>
      </c>
    </row>
    <row r="4" spans="1:3" x14ac:dyDescent="0.25">
      <c r="A4" s="6">
        <v>3</v>
      </c>
      <c r="B4" s="6" t="s">
        <v>6</v>
      </c>
      <c r="C4" s="6" t="s">
        <v>23</v>
      </c>
    </row>
    <row r="5" spans="1:3" x14ac:dyDescent="0.25">
      <c r="A5" s="6">
        <v>4</v>
      </c>
      <c r="B5" s="6" t="s">
        <v>5</v>
      </c>
      <c r="C5" s="6" t="s">
        <v>21</v>
      </c>
    </row>
    <row r="6" spans="1:3" x14ac:dyDescent="0.25">
      <c r="A6" s="6">
        <v>5</v>
      </c>
      <c r="B6" s="6" t="s">
        <v>25</v>
      </c>
      <c r="C6" s="6" t="s">
        <v>22</v>
      </c>
    </row>
    <row r="7" spans="1:3" x14ac:dyDescent="0.25">
      <c r="A7" s="6">
        <v>6</v>
      </c>
      <c r="B7" s="6" t="s">
        <v>26</v>
      </c>
      <c r="C7" s="6" t="s">
        <v>23</v>
      </c>
    </row>
    <row r="8" spans="1:3" x14ac:dyDescent="0.25">
      <c r="A8" s="6">
        <v>7</v>
      </c>
      <c r="B8" s="6" t="s">
        <v>48</v>
      </c>
      <c r="C8" s="6" t="s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9" sqref="B9"/>
    </sheetView>
  </sheetViews>
  <sheetFormatPr baseColWidth="10" defaultRowHeight="15" x14ac:dyDescent="0.25"/>
  <cols>
    <col min="2" max="2" width="14.42578125" customWidth="1"/>
  </cols>
  <sheetData>
    <row r="1" spans="1:2" x14ac:dyDescent="0.25">
      <c r="A1" t="s">
        <v>0</v>
      </c>
      <c r="B1" t="s">
        <v>52</v>
      </c>
    </row>
    <row r="2" spans="1:2" x14ac:dyDescent="0.25">
      <c r="A2">
        <v>1</v>
      </c>
      <c r="B2">
        <v>100</v>
      </c>
    </row>
    <row r="3" spans="1:2" x14ac:dyDescent="0.25">
      <c r="A3">
        <v>2</v>
      </c>
      <c r="B3">
        <v>100</v>
      </c>
    </row>
    <row r="4" spans="1:2" x14ac:dyDescent="0.25">
      <c r="A4">
        <v>3</v>
      </c>
      <c r="B4">
        <v>100</v>
      </c>
    </row>
    <row r="5" spans="1:2" x14ac:dyDescent="0.25">
      <c r="A5">
        <v>4</v>
      </c>
      <c r="B5">
        <v>100</v>
      </c>
    </row>
    <row r="6" spans="1:2" x14ac:dyDescent="0.25">
      <c r="A6">
        <v>5</v>
      </c>
      <c r="B6">
        <v>100</v>
      </c>
    </row>
    <row r="7" spans="1:2" x14ac:dyDescent="0.25">
      <c r="A7">
        <v>6</v>
      </c>
      <c r="B7">
        <v>100</v>
      </c>
    </row>
    <row r="8" spans="1:2" x14ac:dyDescent="0.25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workbookViewId="0">
      <selection activeCell="M1" sqref="M1"/>
    </sheetView>
  </sheetViews>
  <sheetFormatPr baseColWidth="10" defaultRowHeight="15" x14ac:dyDescent="0.25"/>
  <sheetData>
    <row r="1" spans="1:14" x14ac:dyDescent="0.25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25">
      <c r="A2" t="s">
        <v>17</v>
      </c>
      <c r="D2">
        <f>LEN(A2)</f>
        <v>27</v>
      </c>
      <c r="M2" t="s">
        <v>28</v>
      </c>
    </row>
    <row r="3" spans="1:14" x14ac:dyDescent="0.25">
      <c r="A3" t="s">
        <v>0</v>
      </c>
      <c r="B3" t="s">
        <v>1</v>
      </c>
      <c r="C3" s="1" t="s">
        <v>13</v>
      </c>
      <c r="D3" s="1" t="s">
        <v>14</v>
      </c>
    </row>
    <row r="4" spans="1:14" x14ac:dyDescent="0.25">
      <c r="A4">
        <v>1</v>
      </c>
      <c r="B4" t="s">
        <v>4</v>
      </c>
      <c r="C4">
        <v>1</v>
      </c>
    </row>
    <row r="5" spans="1:14" x14ac:dyDescent="0.25">
      <c r="A5">
        <v>2</v>
      </c>
      <c r="B5" t="s">
        <v>24</v>
      </c>
      <c r="C5">
        <v>1</v>
      </c>
    </row>
    <row r="6" spans="1:14" x14ac:dyDescent="0.25">
      <c r="A6">
        <v>3</v>
      </c>
      <c r="B6" t="s">
        <v>6</v>
      </c>
      <c r="D6">
        <v>1</v>
      </c>
    </row>
    <row r="7" spans="1:14" x14ac:dyDescent="0.25">
      <c r="A7">
        <v>4</v>
      </c>
      <c r="B7" t="s">
        <v>5</v>
      </c>
      <c r="C7">
        <v>1</v>
      </c>
    </row>
    <row r="8" spans="1:14" x14ac:dyDescent="0.25">
      <c r="A8">
        <v>5</v>
      </c>
      <c r="B8" t="s">
        <v>25</v>
      </c>
      <c r="C8">
        <v>1</v>
      </c>
    </row>
    <row r="9" spans="1:14" x14ac:dyDescent="0.25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67" workbookViewId="0">
      <selection activeCell="A2" sqref="A2"/>
    </sheetView>
  </sheetViews>
  <sheetFormatPr baseColWidth="10" defaultRowHeight="15" x14ac:dyDescent="0.25"/>
  <sheetData>
    <row r="1" spans="1:6" x14ac:dyDescent="0.25">
      <c r="A1" s="2" t="s">
        <v>15</v>
      </c>
      <c r="B1" s="2" t="s">
        <v>11</v>
      </c>
      <c r="C1" s="2" t="s">
        <v>33</v>
      </c>
      <c r="D1" s="2" t="s">
        <v>0</v>
      </c>
      <c r="E1" s="5" t="s">
        <v>13</v>
      </c>
      <c r="F1" s="5" t="s">
        <v>14</v>
      </c>
    </row>
    <row r="2" spans="1:6" x14ac:dyDescent="0.25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25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25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25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25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25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25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25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25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25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25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25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25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25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25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25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25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25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25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25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25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25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25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25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25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25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25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25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25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25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25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25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25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25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25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25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25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25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25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25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25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25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25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25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25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25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25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25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25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25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25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25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25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25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25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25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25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25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25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25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25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25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25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25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25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25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25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25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25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25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25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25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25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25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25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25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25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25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25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25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25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25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25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25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25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25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25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25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25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25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25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25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25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25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25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25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25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25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25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H2" sqref="H2"/>
    </sheetView>
  </sheetViews>
  <sheetFormatPr baseColWidth="10" defaultColWidth="9.140625" defaultRowHeight="15" x14ac:dyDescent="0.25"/>
  <cols>
    <col min="8" max="8" width="13.7109375" bestFit="1" customWidth="1"/>
  </cols>
  <sheetData>
    <row r="1" spans="1:9" x14ac:dyDescent="0.25">
      <c r="A1" s="12" t="s">
        <v>19</v>
      </c>
      <c r="B1" s="12"/>
      <c r="C1" s="12"/>
      <c r="D1" s="12"/>
      <c r="E1" s="12"/>
      <c r="F1" s="12"/>
      <c r="G1" s="12"/>
      <c r="H1" s="8">
        <v>45046</v>
      </c>
      <c r="I1" t="s">
        <v>31</v>
      </c>
    </row>
    <row r="2" spans="1:9" x14ac:dyDescent="0.25">
      <c r="H2" t="s">
        <v>30</v>
      </c>
    </row>
    <row r="5" spans="1:9" x14ac:dyDescent="0.25">
      <c r="A5" t="s">
        <v>10</v>
      </c>
      <c r="B5" t="s">
        <v>11</v>
      </c>
      <c r="C5" t="s">
        <v>32</v>
      </c>
      <c r="D5" t="s">
        <v>0</v>
      </c>
      <c r="E5" t="s">
        <v>1</v>
      </c>
      <c r="F5" t="s">
        <v>2</v>
      </c>
      <c r="G5" t="s">
        <v>3</v>
      </c>
      <c r="H5" t="s">
        <v>27</v>
      </c>
    </row>
    <row r="6" spans="1:9" x14ac:dyDescent="0.25">
      <c r="A6">
        <f t="shared" ref="A6:A11" si="0">YEAR(D_MODIF)</f>
        <v>2023</v>
      </c>
      <c r="B6" t="str">
        <f t="shared" ref="B6:B11" si="1">CHOOSE(MONTH(D_MODIF),"Janvier","Février","Mars","Avril","Mai","Juin","Juillet","Août","Septembre","Octobre","Novembre","Décembre")</f>
        <v>Avril</v>
      </c>
      <c r="C6">
        <f t="shared" ref="C6:C11" si="2">MONTH(D_MODIF)</f>
        <v>4</v>
      </c>
      <c r="D6">
        <v>1</v>
      </c>
      <c r="E6" t="s">
        <v>4</v>
      </c>
      <c r="F6" s="1" t="s">
        <v>7</v>
      </c>
      <c r="G6" t="s">
        <v>12</v>
      </c>
      <c r="H6">
        <f>(1*1)</f>
        <v>1</v>
      </c>
    </row>
    <row r="7" spans="1:9" x14ac:dyDescent="0.25">
      <c r="A7">
        <f t="shared" si="0"/>
        <v>2023</v>
      </c>
      <c r="B7" t="str">
        <f t="shared" si="1"/>
        <v>Avril</v>
      </c>
      <c r="C7">
        <f t="shared" si="2"/>
        <v>4</v>
      </c>
      <c r="D7">
        <v>2</v>
      </c>
      <c r="E7" t="s">
        <v>24</v>
      </c>
      <c r="F7" s="1" t="s">
        <v>8</v>
      </c>
      <c r="G7" t="s">
        <v>12</v>
      </c>
      <c r="H7">
        <f t="shared" ref="H7:H8" si="3">(1*1)</f>
        <v>1</v>
      </c>
    </row>
    <row r="8" spans="1:9" x14ac:dyDescent="0.25">
      <c r="A8">
        <f t="shared" si="0"/>
        <v>2023</v>
      </c>
      <c r="B8" t="str">
        <f t="shared" si="1"/>
        <v>Avril</v>
      </c>
      <c r="C8">
        <f t="shared" si="2"/>
        <v>4</v>
      </c>
      <c r="D8">
        <v>3</v>
      </c>
      <c r="E8" t="s">
        <v>6</v>
      </c>
      <c r="F8" t="s">
        <v>9</v>
      </c>
      <c r="G8" t="s">
        <v>12</v>
      </c>
      <c r="H8">
        <f t="shared" si="3"/>
        <v>1</v>
      </c>
    </row>
    <row r="9" spans="1:9" x14ac:dyDescent="0.25">
      <c r="A9" s="4">
        <f t="shared" si="0"/>
        <v>2023</v>
      </c>
      <c r="B9" t="str">
        <f t="shared" si="1"/>
        <v>Avril</v>
      </c>
      <c r="C9" s="4">
        <f t="shared" si="2"/>
        <v>4</v>
      </c>
      <c r="D9">
        <v>4</v>
      </c>
      <c r="E9" t="s">
        <v>5</v>
      </c>
      <c r="F9" t="s">
        <v>7</v>
      </c>
      <c r="G9" t="s">
        <v>12</v>
      </c>
      <c r="H9">
        <f>(1*1)</f>
        <v>1</v>
      </c>
    </row>
    <row r="10" spans="1:9" x14ac:dyDescent="0.25">
      <c r="A10" s="4">
        <f t="shared" si="0"/>
        <v>2023</v>
      </c>
      <c r="B10" t="str">
        <f t="shared" si="1"/>
        <v>Avril</v>
      </c>
      <c r="C10" s="4">
        <f t="shared" si="2"/>
        <v>4</v>
      </c>
      <c r="D10">
        <v>5</v>
      </c>
      <c r="E10" t="s">
        <v>25</v>
      </c>
      <c r="F10" t="s">
        <v>8</v>
      </c>
      <c r="G10" t="s">
        <v>12</v>
      </c>
      <c r="H10">
        <f>(1*1)</f>
        <v>1</v>
      </c>
    </row>
    <row r="11" spans="1:9" x14ac:dyDescent="0.25">
      <c r="A11" s="4">
        <f t="shared" si="0"/>
        <v>2023</v>
      </c>
      <c r="B11" t="str">
        <f t="shared" si="1"/>
        <v>Avril</v>
      </c>
      <c r="C11" s="4">
        <f t="shared" si="2"/>
        <v>4</v>
      </c>
      <c r="D11">
        <v>6</v>
      </c>
      <c r="E11" t="s">
        <v>26</v>
      </c>
      <c r="F11" t="s">
        <v>9</v>
      </c>
      <c r="G11" t="s">
        <v>12</v>
      </c>
      <c r="H11">
        <f>(1*1)</f>
        <v>1</v>
      </c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K16"/>
  <sheetViews>
    <sheetView workbookViewId="0">
      <selection activeCell="J4" sqref="J4"/>
    </sheetView>
  </sheetViews>
  <sheetFormatPr baseColWidth="10" defaultRowHeight="15" x14ac:dyDescent="0.25"/>
  <cols>
    <col min="2" max="2" width="19.7109375" customWidth="1"/>
    <col min="4" max="4" width="6" customWidth="1"/>
    <col min="5" max="5" width="21" bestFit="1" customWidth="1"/>
    <col min="6" max="6" width="10.85546875" customWidth="1"/>
    <col min="7" max="7" width="4.42578125" customWidth="1"/>
    <col min="8" max="8" width="12.7109375" customWidth="1"/>
    <col min="9" max="9" width="22.7109375" customWidth="1"/>
    <col min="10" max="10" width="16.140625" bestFit="1" customWidth="1"/>
    <col min="11" max="11" width="14.7109375" bestFit="1" customWidth="1"/>
  </cols>
  <sheetData>
    <row r="2" spans="2:11" x14ac:dyDescent="0.25">
      <c r="B2" s="7" t="s">
        <v>50</v>
      </c>
      <c r="C2" s="2">
        <v>2023</v>
      </c>
    </row>
    <row r="3" spans="2:11" x14ac:dyDescent="0.25">
      <c r="B3" s="7" t="s">
        <v>51</v>
      </c>
      <c r="C3" s="2" t="s">
        <v>37</v>
      </c>
    </row>
    <row r="6" spans="2:11" x14ac:dyDescent="0.25">
      <c r="E6" s="9" t="s">
        <v>53</v>
      </c>
      <c r="F6" s="9" t="s">
        <v>1</v>
      </c>
      <c r="G6" s="9" t="s">
        <v>0</v>
      </c>
      <c r="H6" t="s">
        <v>56</v>
      </c>
      <c r="I6" t="s">
        <v>57</v>
      </c>
      <c r="J6" t="s">
        <v>55</v>
      </c>
      <c r="K6" t="s">
        <v>58</v>
      </c>
    </row>
    <row r="7" spans="2:11" x14ac:dyDescent="0.25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2:11" x14ac:dyDescent="0.25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2:11" x14ac:dyDescent="0.25">
      <c r="E9" s="10" t="s">
        <v>59</v>
      </c>
      <c r="H9" s="11">
        <v>200</v>
      </c>
      <c r="I9" s="11">
        <v>50</v>
      </c>
      <c r="J9" s="11">
        <v>4</v>
      </c>
      <c r="K9" s="4">
        <v>46</v>
      </c>
    </row>
    <row r="10" spans="2:11" x14ac:dyDescent="0.25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2:11" x14ac:dyDescent="0.25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2:11" x14ac:dyDescent="0.25">
      <c r="E12" s="10" t="s">
        <v>60</v>
      </c>
      <c r="H12" s="11">
        <v>200</v>
      </c>
      <c r="I12" s="11">
        <v>50</v>
      </c>
      <c r="J12" s="11">
        <v>0</v>
      </c>
      <c r="K12" s="4">
        <v>50</v>
      </c>
    </row>
    <row r="13" spans="2:11" x14ac:dyDescent="0.25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2:11" x14ac:dyDescent="0.25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2:11" x14ac:dyDescent="0.25">
      <c r="E15" s="10" t="s">
        <v>61</v>
      </c>
      <c r="H15" s="11">
        <v>200</v>
      </c>
      <c r="I15" s="11">
        <v>50</v>
      </c>
      <c r="J15" s="11">
        <v>4</v>
      </c>
      <c r="K15" s="4">
        <v>46</v>
      </c>
    </row>
    <row r="16" spans="2:11" x14ac:dyDescent="0.25">
      <c r="E16" s="10" t="s">
        <v>54</v>
      </c>
      <c r="H16" s="11">
        <v>600</v>
      </c>
      <c r="I16" s="11">
        <v>150</v>
      </c>
      <c r="J16" s="11">
        <v>8</v>
      </c>
      <c r="K16" s="4">
        <v>142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Bouton3_Cliquer">
                <anchor moveWithCells="1" sizeWithCells="1">
                  <from>
                    <xdr:col>10</xdr:col>
                    <xdr:colOff>142875</xdr:colOff>
                    <xdr:row>1</xdr:row>
                    <xdr:rowOff>85725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validation données'!$A$2:$A$5</xm:f>
          </x14:formula1>
          <xm:sqref>C2</xm:sqref>
        </x14:dataValidation>
        <x14:dataValidation type="list" allowBlank="1" showInputMessage="1" showErrorMessage="1">
          <x14:formula1>
            <xm:f>'Liste validation données'!$C$2:$C$13</xm:f>
          </x14:formula1>
          <xm:sqref>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A2" sqref="A2:K7"/>
    </sheetView>
  </sheetViews>
  <sheetFormatPr baseColWidth="10" defaultRowHeight="15" x14ac:dyDescent="0.25"/>
  <cols>
    <col min="1" max="1" width="4.42578125" bestFit="1" customWidth="1"/>
    <col min="2" max="2" width="8.85546875" bestFit="1" customWidth="1"/>
    <col min="3" max="3" width="14.85546875" bestFit="1" customWidth="1"/>
    <col min="4" max="4" width="14.5703125" bestFit="1" customWidth="1"/>
    <col min="5" max="5" width="24.5703125" bestFit="1" customWidth="1"/>
    <col min="6" max="6" width="18.140625" bestFit="1" customWidth="1"/>
    <col min="7" max="7" width="13.7109375" bestFit="1" customWidth="1"/>
    <col min="8" max="8" width="17.85546875" bestFit="1" customWidth="1"/>
    <col min="9" max="9" width="7.140625" bestFit="1" customWidth="1"/>
    <col min="10" max="10" width="9.42578125" bestFit="1" customWidth="1"/>
    <col min="11" max="11" width="8.140625" bestFit="1" customWidth="1"/>
  </cols>
  <sheetData>
    <row r="1" spans="1:11" x14ac:dyDescent="0.25">
      <c r="A1" s="4" t="s">
        <v>0</v>
      </c>
      <c r="B1" s="4" t="s">
        <v>1</v>
      </c>
      <c r="C1" s="4" t="s">
        <v>20</v>
      </c>
      <c r="D1" s="4" t="s">
        <v>52</v>
      </c>
      <c r="E1" s="4" t="s">
        <v>64</v>
      </c>
      <c r="F1" s="4" t="s">
        <v>65</v>
      </c>
      <c r="G1" s="4" t="s">
        <v>27</v>
      </c>
      <c r="H1" s="4" t="s">
        <v>66</v>
      </c>
      <c r="I1" s="4" t="s">
        <v>67</v>
      </c>
      <c r="J1" s="4" t="s">
        <v>10</v>
      </c>
      <c r="K1" s="4" t="s">
        <v>11</v>
      </c>
    </row>
    <row r="2" spans="1:11" x14ac:dyDescent="0.25">
      <c r="A2" s="4">
        <v>1</v>
      </c>
      <c r="B2" s="4" t="s">
        <v>4</v>
      </c>
      <c r="C2" s="4" t="s">
        <v>21</v>
      </c>
      <c r="D2" s="4">
        <v>100</v>
      </c>
      <c r="E2" s="4">
        <v>25</v>
      </c>
      <c r="F2" s="4">
        <v>1</v>
      </c>
      <c r="G2" s="4">
        <v>1</v>
      </c>
      <c r="H2" s="4">
        <v>2</v>
      </c>
      <c r="I2" s="4">
        <v>23</v>
      </c>
      <c r="J2" s="4">
        <v>2023</v>
      </c>
      <c r="K2" s="4" t="s">
        <v>37</v>
      </c>
    </row>
    <row r="3" spans="1:11" x14ac:dyDescent="0.25">
      <c r="A3" s="4">
        <v>2</v>
      </c>
      <c r="B3" s="4" t="s">
        <v>24</v>
      </c>
      <c r="C3" s="4" t="s">
        <v>22</v>
      </c>
      <c r="D3" s="4">
        <v>100</v>
      </c>
      <c r="E3" s="4">
        <v>25</v>
      </c>
      <c r="F3" s="4">
        <v>1</v>
      </c>
      <c r="G3" s="4">
        <v>1</v>
      </c>
      <c r="H3" s="4">
        <v>2</v>
      </c>
      <c r="I3" s="4">
        <v>23</v>
      </c>
      <c r="J3" s="4">
        <v>2023</v>
      </c>
      <c r="K3" s="4" t="s">
        <v>37</v>
      </c>
    </row>
    <row r="4" spans="1:11" x14ac:dyDescent="0.25">
      <c r="A4" s="4">
        <v>3</v>
      </c>
      <c r="B4" s="4" t="s">
        <v>6</v>
      </c>
      <c r="C4" s="4" t="s">
        <v>23</v>
      </c>
      <c r="D4" s="4">
        <v>100</v>
      </c>
      <c r="E4" s="4">
        <v>25</v>
      </c>
      <c r="F4" s="4">
        <v>-1</v>
      </c>
      <c r="G4" s="4">
        <v>1</v>
      </c>
      <c r="H4" s="4">
        <v>0</v>
      </c>
      <c r="I4" s="4">
        <v>25</v>
      </c>
      <c r="J4" s="4">
        <v>2023</v>
      </c>
      <c r="K4" s="4" t="s">
        <v>37</v>
      </c>
    </row>
    <row r="5" spans="1:11" x14ac:dyDescent="0.25">
      <c r="A5" s="4">
        <v>4</v>
      </c>
      <c r="B5" s="4" t="s">
        <v>5</v>
      </c>
      <c r="C5" s="4" t="s">
        <v>21</v>
      </c>
      <c r="D5" s="4">
        <v>100</v>
      </c>
      <c r="E5" s="4">
        <v>25</v>
      </c>
      <c r="F5" s="4">
        <v>1</v>
      </c>
      <c r="G5" s="4">
        <v>1</v>
      </c>
      <c r="H5" s="4">
        <v>2</v>
      </c>
      <c r="I5" s="4">
        <v>23</v>
      </c>
      <c r="J5" s="4">
        <v>2023</v>
      </c>
      <c r="K5" s="4" t="s">
        <v>37</v>
      </c>
    </row>
    <row r="6" spans="1:11" x14ac:dyDescent="0.25">
      <c r="A6" s="4">
        <v>5</v>
      </c>
      <c r="B6" s="4" t="s">
        <v>25</v>
      </c>
      <c r="C6" s="4" t="s">
        <v>22</v>
      </c>
      <c r="D6" s="4">
        <v>100</v>
      </c>
      <c r="E6" s="4">
        <v>25</v>
      </c>
      <c r="F6" s="4">
        <v>1</v>
      </c>
      <c r="G6" s="4">
        <v>1</v>
      </c>
      <c r="H6" s="4">
        <v>2</v>
      </c>
      <c r="I6" s="4">
        <v>23</v>
      </c>
      <c r="J6" s="4">
        <v>2023</v>
      </c>
      <c r="K6" s="4" t="s">
        <v>37</v>
      </c>
    </row>
    <row r="7" spans="1:11" x14ac:dyDescent="0.25">
      <c r="A7" s="4">
        <v>6</v>
      </c>
      <c r="B7" s="4" t="s">
        <v>26</v>
      </c>
      <c r="C7" s="4" t="s">
        <v>23</v>
      </c>
      <c r="D7" s="4">
        <v>100</v>
      </c>
      <c r="E7" s="4">
        <v>25</v>
      </c>
      <c r="F7" s="4">
        <v>-1</v>
      </c>
      <c r="G7" s="4">
        <v>1</v>
      </c>
      <c r="H7" s="4">
        <v>0</v>
      </c>
      <c r="I7" s="4">
        <v>25</v>
      </c>
      <c r="J7" s="4">
        <v>2023</v>
      </c>
      <c r="K7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7"/>
  <sheetViews>
    <sheetView workbookViewId="0">
      <selection activeCell="E18" sqref="E18"/>
    </sheetView>
  </sheetViews>
  <sheetFormatPr baseColWidth="10" defaultRowHeight="15" x14ac:dyDescent="0.25"/>
  <sheetData>
    <row r="1" spans="1:8" x14ac:dyDescent="0.25">
      <c r="A1" t="s">
        <v>10</v>
      </c>
      <c r="B1" t="s">
        <v>11</v>
      </c>
      <c r="C1" t="s">
        <v>32</v>
      </c>
      <c r="D1" t="s">
        <v>0</v>
      </c>
      <c r="E1" t="s">
        <v>1</v>
      </c>
      <c r="F1" t="s">
        <v>2</v>
      </c>
      <c r="G1" t="s">
        <v>3</v>
      </c>
      <c r="H1" t="s">
        <v>27</v>
      </c>
    </row>
    <row r="2" spans="1:8" x14ac:dyDescent="0.25">
      <c r="A2">
        <v>2023</v>
      </c>
      <c r="B2" t="s">
        <v>34</v>
      </c>
      <c r="C2">
        <v>3</v>
      </c>
      <c r="D2">
        <v>1</v>
      </c>
      <c r="E2" t="s">
        <v>4</v>
      </c>
      <c r="F2" t="s">
        <v>7</v>
      </c>
      <c r="G2" t="s">
        <v>12</v>
      </c>
      <c r="H2">
        <v>-1</v>
      </c>
    </row>
    <row r="3" spans="1:8" x14ac:dyDescent="0.25">
      <c r="A3">
        <v>2023</v>
      </c>
      <c r="B3" t="s">
        <v>34</v>
      </c>
      <c r="C3">
        <v>3</v>
      </c>
      <c r="D3">
        <v>2</v>
      </c>
      <c r="E3" t="s">
        <v>24</v>
      </c>
      <c r="F3" t="s">
        <v>8</v>
      </c>
      <c r="G3" t="s">
        <v>12</v>
      </c>
      <c r="H3">
        <v>-1</v>
      </c>
    </row>
    <row r="4" spans="1:8" x14ac:dyDescent="0.25">
      <c r="A4">
        <v>2023</v>
      </c>
      <c r="B4" t="s">
        <v>34</v>
      </c>
      <c r="C4">
        <v>3</v>
      </c>
      <c r="D4">
        <v>3</v>
      </c>
      <c r="E4" t="s">
        <v>6</v>
      </c>
      <c r="F4" t="s">
        <v>9</v>
      </c>
      <c r="G4" t="s">
        <v>12</v>
      </c>
      <c r="H4">
        <v>-1</v>
      </c>
    </row>
    <row r="5" spans="1:8" x14ac:dyDescent="0.25">
      <c r="A5">
        <v>2023</v>
      </c>
      <c r="B5" t="s">
        <v>34</v>
      </c>
      <c r="C5">
        <v>4</v>
      </c>
      <c r="D5">
        <v>4</v>
      </c>
      <c r="E5" t="s">
        <v>5</v>
      </c>
      <c r="F5" t="s">
        <v>7</v>
      </c>
      <c r="G5" t="s">
        <v>12</v>
      </c>
      <c r="H5">
        <v>-1</v>
      </c>
    </row>
    <row r="6" spans="1:8" x14ac:dyDescent="0.25">
      <c r="A6">
        <v>2023</v>
      </c>
      <c r="B6" t="s">
        <v>34</v>
      </c>
      <c r="C6">
        <v>3</v>
      </c>
      <c r="D6">
        <v>5</v>
      </c>
      <c r="E6" t="s">
        <v>25</v>
      </c>
      <c r="F6" t="s">
        <v>8</v>
      </c>
      <c r="G6" t="s">
        <v>12</v>
      </c>
      <c r="H6">
        <v>-1</v>
      </c>
    </row>
    <row r="7" spans="1:8" x14ac:dyDescent="0.25">
      <c r="A7">
        <v>2023</v>
      </c>
      <c r="B7" t="s">
        <v>34</v>
      </c>
      <c r="C7">
        <v>3</v>
      </c>
      <c r="D7">
        <v>6</v>
      </c>
      <c r="E7" t="s">
        <v>26</v>
      </c>
      <c r="F7" t="s">
        <v>9</v>
      </c>
      <c r="G7" t="s">
        <v>12</v>
      </c>
      <c r="H7">
        <v>-1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7"/>
  <sheetViews>
    <sheetView workbookViewId="0">
      <selection activeCell="D11" sqref="D11"/>
    </sheetView>
  </sheetViews>
  <sheetFormatPr baseColWidth="10" defaultRowHeight="15" x14ac:dyDescent="0.25"/>
  <cols>
    <col min="4" max="4" width="14.42578125" customWidth="1"/>
    <col min="5" max="5" width="24.140625" customWidth="1"/>
    <col min="6" max="6" width="18" customWidth="1"/>
    <col min="7" max="7" width="13.5703125" customWidth="1"/>
  </cols>
  <sheetData>
    <row r="1" spans="1:11" x14ac:dyDescent="0.25">
      <c r="A1" t="s">
        <v>0</v>
      </c>
      <c r="B1" t="s">
        <v>1</v>
      </c>
      <c r="C1" t="s">
        <v>20</v>
      </c>
      <c r="D1" t="s">
        <v>52</v>
      </c>
      <c r="E1" t="s">
        <v>64</v>
      </c>
      <c r="F1" t="s">
        <v>65</v>
      </c>
      <c r="G1" t="s">
        <v>27</v>
      </c>
      <c r="H1" t="s">
        <v>69</v>
      </c>
      <c r="I1" t="s">
        <v>67</v>
      </c>
      <c r="J1" t="s">
        <v>10</v>
      </c>
      <c r="K1" t="s">
        <v>11</v>
      </c>
    </row>
    <row r="2" spans="1:11" x14ac:dyDescent="0.25">
      <c r="A2">
        <v>1</v>
      </c>
      <c r="B2" t="s">
        <v>4</v>
      </c>
      <c r="C2" t="s">
        <v>21</v>
      </c>
      <c r="D2">
        <v>100</v>
      </c>
      <c r="E2">
        <v>25</v>
      </c>
      <c r="F2">
        <v>1</v>
      </c>
      <c r="G2">
        <v>1</v>
      </c>
      <c r="H2">
        <v>2</v>
      </c>
      <c r="I2">
        <v>23</v>
      </c>
      <c r="J2">
        <v>2023</v>
      </c>
      <c r="K2" t="s">
        <v>34</v>
      </c>
    </row>
    <row r="3" spans="1:11" x14ac:dyDescent="0.25">
      <c r="A3">
        <v>2</v>
      </c>
      <c r="B3" t="s">
        <v>24</v>
      </c>
      <c r="C3" t="s">
        <v>22</v>
      </c>
      <c r="D3">
        <v>100</v>
      </c>
      <c r="E3">
        <v>25</v>
      </c>
      <c r="F3">
        <v>1</v>
      </c>
      <c r="G3">
        <v>1</v>
      </c>
      <c r="H3">
        <v>2</v>
      </c>
      <c r="I3">
        <v>23</v>
      </c>
      <c r="J3">
        <v>2023</v>
      </c>
      <c r="K3" t="s">
        <v>34</v>
      </c>
    </row>
    <row r="4" spans="1:11" x14ac:dyDescent="0.25">
      <c r="A4">
        <v>3</v>
      </c>
      <c r="B4" t="s">
        <v>6</v>
      </c>
      <c r="C4" t="s">
        <v>23</v>
      </c>
      <c r="D4">
        <v>100</v>
      </c>
      <c r="E4">
        <v>25</v>
      </c>
      <c r="F4">
        <v>-1</v>
      </c>
      <c r="G4">
        <v>1</v>
      </c>
      <c r="H4">
        <v>0</v>
      </c>
      <c r="I4">
        <v>25</v>
      </c>
      <c r="J4">
        <v>2023</v>
      </c>
      <c r="K4" t="s">
        <v>34</v>
      </c>
    </row>
    <row r="5" spans="1:11" x14ac:dyDescent="0.25">
      <c r="A5">
        <v>4</v>
      </c>
      <c r="B5" t="s">
        <v>5</v>
      </c>
      <c r="C5" t="s">
        <v>21</v>
      </c>
      <c r="D5">
        <v>100</v>
      </c>
      <c r="E5">
        <v>25</v>
      </c>
      <c r="F5">
        <v>1</v>
      </c>
      <c r="G5">
        <v>1</v>
      </c>
      <c r="H5">
        <v>2</v>
      </c>
      <c r="I5">
        <v>23</v>
      </c>
      <c r="J5">
        <v>2023</v>
      </c>
      <c r="K5" t="s">
        <v>34</v>
      </c>
    </row>
    <row r="6" spans="1:11" x14ac:dyDescent="0.25">
      <c r="A6">
        <v>5</v>
      </c>
      <c r="B6" t="s">
        <v>25</v>
      </c>
      <c r="C6" t="s">
        <v>22</v>
      </c>
      <c r="D6">
        <v>100</v>
      </c>
      <c r="E6">
        <v>25</v>
      </c>
      <c r="F6">
        <v>1</v>
      </c>
      <c r="G6">
        <v>1</v>
      </c>
      <c r="H6">
        <v>2</v>
      </c>
      <c r="I6">
        <v>23</v>
      </c>
      <c r="J6">
        <v>2023</v>
      </c>
      <c r="K6" t="s">
        <v>34</v>
      </c>
    </row>
    <row r="7" spans="1:11" x14ac:dyDescent="0.25">
      <c r="A7">
        <v>6</v>
      </c>
      <c r="B7" t="s">
        <v>26</v>
      </c>
      <c r="C7" t="s">
        <v>23</v>
      </c>
      <c r="D7">
        <v>100</v>
      </c>
      <c r="E7">
        <v>25</v>
      </c>
      <c r="F7">
        <v>-1</v>
      </c>
      <c r="G7">
        <v>1</v>
      </c>
      <c r="H7">
        <v>0</v>
      </c>
      <c r="I7">
        <v>25</v>
      </c>
      <c r="J7">
        <v>2023</v>
      </c>
      <c r="K7" t="s">
        <v>34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workbookViewId="0">
      <selection activeCell="K12" sqref="K12"/>
    </sheetView>
  </sheetViews>
  <sheetFormatPr baseColWidth="10" defaultRowHeight="15" x14ac:dyDescent="0.25"/>
  <cols>
    <col min="5" max="5" width="19.42578125" customWidth="1"/>
    <col min="6" max="6" width="2.140625" customWidth="1"/>
  </cols>
  <sheetData>
    <row r="1" spans="1:7" x14ac:dyDescent="0.25">
      <c r="A1" t="s">
        <v>10</v>
      </c>
      <c r="C1" t="s">
        <v>11</v>
      </c>
      <c r="E1" t="s">
        <v>46</v>
      </c>
    </row>
    <row r="2" spans="1:7" x14ac:dyDescent="0.25">
      <c r="A2">
        <v>2023</v>
      </c>
      <c r="C2" t="s">
        <v>35</v>
      </c>
      <c r="E2">
        <f>MONTH(D_MODIF)</f>
        <v>4</v>
      </c>
      <c r="G2" t="s">
        <v>47</v>
      </c>
    </row>
    <row r="3" spans="1:7" x14ac:dyDescent="0.25">
      <c r="A3">
        <v>2024</v>
      </c>
      <c r="C3" t="s">
        <v>36</v>
      </c>
    </row>
    <row r="4" spans="1:7" x14ac:dyDescent="0.25">
      <c r="A4">
        <v>2025</v>
      </c>
      <c r="C4" t="s">
        <v>34</v>
      </c>
    </row>
    <row r="5" spans="1:7" x14ac:dyDescent="0.25">
      <c r="A5">
        <v>2026</v>
      </c>
      <c r="C5" t="s">
        <v>37</v>
      </c>
    </row>
    <row r="6" spans="1:7" x14ac:dyDescent="0.25">
      <c r="C6" t="s">
        <v>38</v>
      </c>
    </row>
    <row r="7" spans="1:7" x14ac:dyDescent="0.25">
      <c r="C7" t="s">
        <v>39</v>
      </c>
    </row>
    <row r="8" spans="1:7" x14ac:dyDescent="0.25">
      <c r="C8" t="s">
        <v>40</v>
      </c>
    </row>
    <row r="9" spans="1:7" x14ac:dyDescent="0.25">
      <c r="C9" t="s">
        <v>41</v>
      </c>
    </row>
    <row r="10" spans="1:7" x14ac:dyDescent="0.25">
      <c r="C10" t="s">
        <v>45</v>
      </c>
    </row>
    <row r="11" spans="1:7" x14ac:dyDescent="0.25">
      <c r="C11" t="s">
        <v>42</v>
      </c>
    </row>
    <row r="12" spans="1:7" x14ac:dyDescent="0.25">
      <c r="C12" t="s">
        <v>43</v>
      </c>
    </row>
    <row r="13" spans="1:7" x14ac:dyDescent="0.25">
      <c r="C13" t="s">
        <v>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53ED39-856C-447C-902D-EA74252E6B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MES DEMANDES</vt:lpstr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2023-05-19T21:32:02Z</dcterms:modified>
</cp:coreProperties>
</file>