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APEI\ETUDE POPULATION\"/>
    </mc:Choice>
  </mc:AlternateContent>
  <bookViews>
    <workbookView xWindow="0" yWindow="0" windowWidth="28800" windowHeight="114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2" i="1" l="1"/>
  <c r="L22" i="1"/>
  <c r="K22" i="1"/>
  <c r="J22" i="1"/>
  <c r="I22" i="1"/>
  <c r="H22" i="1"/>
  <c r="G22" i="1"/>
  <c r="F22" i="1"/>
  <c r="E22" i="1"/>
  <c r="D22" i="1"/>
  <c r="M21" i="1"/>
  <c r="L21" i="1"/>
  <c r="K21" i="1"/>
  <c r="J21" i="1"/>
  <c r="I21" i="1"/>
  <c r="H21" i="1"/>
  <c r="G21" i="1"/>
  <c r="F21" i="1"/>
  <c r="E21" i="1"/>
  <c r="D21" i="1"/>
  <c r="M20" i="1"/>
  <c r="L20" i="1"/>
  <c r="K20" i="1"/>
  <c r="J20" i="1"/>
  <c r="I20" i="1"/>
  <c r="H20" i="1"/>
  <c r="G20" i="1"/>
  <c r="F20" i="1"/>
  <c r="E20" i="1"/>
  <c r="D20" i="1"/>
  <c r="M19" i="1"/>
  <c r="L19" i="1"/>
  <c r="K19" i="1"/>
  <c r="J19" i="1"/>
  <c r="I19" i="1"/>
  <c r="H19" i="1"/>
  <c r="G19" i="1"/>
  <c r="F19" i="1"/>
  <c r="E19" i="1"/>
  <c r="D19" i="1"/>
  <c r="M18" i="1"/>
  <c r="L18" i="1"/>
  <c r="K18" i="1"/>
  <c r="J18" i="1"/>
  <c r="I18" i="1"/>
  <c r="H18" i="1"/>
  <c r="G18" i="1"/>
  <c r="F18" i="1"/>
  <c r="E18" i="1"/>
  <c r="D18" i="1"/>
  <c r="M17" i="1"/>
  <c r="L17" i="1"/>
  <c r="K17" i="1"/>
  <c r="J17" i="1"/>
  <c r="I17" i="1"/>
  <c r="H17" i="1"/>
  <c r="G17" i="1"/>
  <c r="F17" i="1"/>
  <c r="E17" i="1"/>
  <c r="D17" i="1"/>
  <c r="M16" i="1"/>
  <c r="L16" i="1"/>
  <c r="K16" i="1"/>
  <c r="J16" i="1"/>
  <c r="I16" i="1"/>
  <c r="H16" i="1"/>
  <c r="G16" i="1"/>
  <c r="F16" i="1"/>
  <c r="E16" i="1"/>
  <c r="D16" i="1"/>
  <c r="C16" i="1"/>
  <c r="C22" i="1"/>
  <c r="C21" i="1"/>
  <c r="C20" i="1"/>
  <c r="C19" i="1"/>
  <c r="C18" i="1"/>
  <c r="C17" i="1"/>
  <c r="B16" i="1"/>
  <c r="B17" i="1"/>
  <c r="B18" i="1"/>
  <c r="B19" i="1"/>
  <c r="B20" i="1"/>
  <c r="B21" i="1"/>
  <c r="B22" i="1"/>
</calcChain>
</file>

<file path=xl/sharedStrings.xml><?xml version="1.0" encoding="utf-8"?>
<sst xmlns="http://schemas.openxmlformats.org/spreadsheetml/2006/main" count="125" uniqueCount="29">
  <si>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</si>
  <si>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</si>
  <si>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</si>
  <si>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</si>
  <si>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</si>
  <si>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</si>
  <si>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</si>
  <si>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</si>
  <si>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</si>
  <si>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</si>
  <si>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</si>
  <si>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</si>
  <si>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A</t>
  </si>
  <si>
    <t>B</t>
  </si>
  <si>
    <t>C</t>
  </si>
  <si>
    <t>D</t>
  </si>
  <si>
    <t>E</t>
  </si>
  <si>
    <t>F</t>
  </si>
  <si>
    <t>Alain</t>
  </si>
  <si>
    <t>Pierre</t>
  </si>
  <si>
    <t>René</t>
  </si>
  <si>
    <t>Sophie</t>
  </si>
  <si>
    <t>Louis</t>
  </si>
  <si>
    <t>Elise</t>
  </si>
  <si>
    <t>Nathalie</t>
  </si>
  <si>
    <t>XX</t>
  </si>
  <si>
    <t>Nom</t>
  </si>
  <si>
    <t>Résultalt souhaité</t>
  </si>
  <si>
    <t>Cas possibles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</si>
</sst>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Base" displayName="Base" ref="A2:M9" totalsRowShown="0">
  <autoFilter ref="A2:M9"/>
  <tableColumns count="13">
    <tableColumn id="1" name="Nom"/>
    <tableColumn id="2" name="BB"/>
    <tableColumn id="3" name="CC"/>
    <tableColumn id="4" name="DD"/>
    <tableColumn id="5" name="EE"/>
    <tableColumn id="6" name="FF"/>
    <tableColumn id="7" name="GG"/>
    <tableColumn id="8" name="HH"/>
    <tableColumn id="9" name="II"/>
    <tableColumn id="10" name="JJ"/>
    <tableColumn id="11" name="KK"/>
    <tableColumn id="12" name="LL"/>
    <tableColumn id="13" name="M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RESULTATS" displayName="RESULTATS" ref="A15:M22" totalsRowShown="0">
  <autoFilter ref="A15:M22"/>
  <tableColumns count="13">
    <tableColumn id="1" name="Cas possibles"/>
    <tableColumn id="2" name="BB" dataDxfId="0">
      <calculatedColumnFormula>COUNTIF(Base[BB],RESULTATS[[#This Row],[Cas possibles]])</calculatedColumnFormula>
    </tableColumn>
    <tableColumn id="3" name="CC">
      <calculatedColumnFormula>COUNTIF(Base[BB],RESULTATS[[#This Row],[Cas possibles]])</calculatedColumnFormula>
    </tableColumn>
    <tableColumn id="4" name="DD">
      <calculatedColumnFormula>COUNTIF(Base[DD],RESULTATS[[#This Row],[Cas possibles]])</calculatedColumnFormula>
    </tableColumn>
    <tableColumn id="5" name="EE">
      <calculatedColumnFormula>COUNTIF(Base[EE],RESULTATS[[#This Row],[Cas possibles]])</calculatedColumnFormula>
    </tableColumn>
    <tableColumn id="6" name="FF">
      <calculatedColumnFormula>COUNTIF(Base[FF],RESULTATS[[#This Row],[Cas possibles]])</calculatedColumnFormula>
    </tableColumn>
    <tableColumn id="7" name="GG">
      <calculatedColumnFormula>COUNTIF(Base[GG],RESULTATS[[#This Row],[Cas possibles]])</calculatedColumnFormula>
    </tableColumn>
    <tableColumn id="8" name="HH">
      <calculatedColumnFormula>COUNTIF(Base[HH],RESULTATS[[#This Row],[Cas possibles]])</calculatedColumnFormula>
    </tableColumn>
    <tableColumn id="9" name="II">
      <calculatedColumnFormula>COUNTIF(Base[II],RESULTATS[[#This Row],[Cas possibles]])</calculatedColumnFormula>
    </tableColumn>
    <tableColumn id="10" name="JJ">
      <calculatedColumnFormula>COUNTIF(Base[JJ],RESULTATS[[#This Row],[Cas possibles]])</calculatedColumnFormula>
    </tableColumn>
    <tableColumn id="11" name="KK">
      <calculatedColumnFormula>COUNTIF(Base[KK],RESULTATS[[#This Row],[Cas possibles]])</calculatedColumnFormula>
    </tableColumn>
    <tableColumn id="12" name="LL">
      <calculatedColumnFormula>COUNTIF(Base[LL],RESULTATS[[#This Row],[Cas possibles]])</calculatedColumnFormula>
    </tableColumn>
    <tableColumn id="13" name="MM">
      <calculatedColumnFormula>COUNTIF(Base[MM],RESULTATS[[#This Row],[Cas possibles]])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2"/>
  <sheetViews>
    <sheetView tabSelected="1" workbookViewId="0">
      <selection activeCell="B21" sqref="B21"/>
    </sheetView>
  </sheetViews>
  <sheetFormatPr baseColWidth="10" defaultRowHeight="15" x14ac:dyDescent="0.25"/>
  <cols>
    <col min="1" max="1" width="14.85546875" customWidth="1"/>
  </cols>
  <sheetData>
    <row r="2" spans="1:13" x14ac:dyDescent="0.25">
      <c r="A2" t="s">
        <v>26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</row>
    <row r="3" spans="1:13" x14ac:dyDescent="0.25">
      <c r="A3" t="s">
        <v>18</v>
      </c>
      <c r="B3" t="s">
        <v>12</v>
      </c>
      <c r="C3" t="s">
        <v>12</v>
      </c>
      <c r="D3" t="s">
        <v>13</v>
      </c>
      <c r="E3" t="s">
        <v>14</v>
      </c>
      <c r="F3" t="s">
        <v>15</v>
      </c>
      <c r="G3" t="s">
        <v>12</v>
      </c>
      <c r="H3" t="s">
        <v>25</v>
      </c>
      <c r="I3" t="s">
        <v>16</v>
      </c>
      <c r="J3" t="s">
        <v>17</v>
      </c>
      <c r="K3" t="s">
        <v>17</v>
      </c>
      <c r="L3" t="s">
        <v>12</v>
      </c>
      <c r="M3" t="s">
        <v>25</v>
      </c>
    </row>
    <row r="4" spans="1:13" x14ac:dyDescent="0.25">
      <c r="A4" t="s">
        <v>19</v>
      </c>
      <c r="B4" t="s">
        <v>13</v>
      </c>
      <c r="C4" t="s">
        <v>12</v>
      </c>
      <c r="D4" t="s">
        <v>13</v>
      </c>
      <c r="E4" t="s">
        <v>14</v>
      </c>
      <c r="F4" t="s">
        <v>15</v>
      </c>
      <c r="G4" t="s">
        <v>13</v>
      </c>
      <c r="H4" t="s">
        <v>12</v>
      </c>
      <c r="I4" t="s">
        <v>16</v>
      </c>
      <c r="J4" t="s">
        <v>17</v>
      </c>
      <c r="K4" t="s">
        <v>17</v>
      </c>
      <c r="L4" t="s">
        <v>13</v>
      </c>
      <c r="M4" t="s">
        <v>25</v>
      </c>
    </row>
    <row r="5" spans="1:13" x14ac:dyDescent="0.25">
      <c r="A5" t="s">
        <v>20</v>
      </c>
      <c r="B5" t="s">
        <v>25</v>
      </c>
      <c r="C5" t="s">
        <v>12</v>
      </c>
      <c r="D5" t="s">
        <v>13</v>
      </c>
      <c r="E5" t="s">
        <v>14</v>
      </c>
      <c r="F5" t="s">
        <v>15</v>
      </c>
      <c r="G5" t="s">
        <v>14</v>
      </c>
      <c r="H5" t="s">
        <v>13</v>
      </c>
      <c r="I5" t="s">
        <v>16</v>
      </c>
      <c r="J5" t="s">
        <v>17</v>
      </c>
      <c r="K5" t="s">
        <v>12</v>
      </c>
      <c r="L5" t="s">
        <v>25</v>
      </c>
      <c r="M5" t="s">
        <v>15</v>
      </c>
    </row>
    <row r="6" spans="1:13" x14ac:dyDescent="0.25">
      <c r="A6" t="s">
        <v>21</v>
      </c>
      <c r="B6" t="s">
        <v>15</v>
      </c>
      <c r="C6" t="s">
        <v>12</v>
      </c>
      <c r="D6" t="s">
        <v>13</v>
      </c>
      <c r="E6" t="s">
        <v>14</v>
      </c>
      <c r="F6" t="s">
        <v>15</v>
      </c>
      <c r="G6" t="s">
        <v>12</v>
      </c>
      <c r="H6" t="s">
        <v>14</v>
      </c>
      <c r="I6" t="s">
        <v>16</v>
      </c>
      <c r="J6" t="s">
        <v>17</v>
      </c>
      <c r="K6" t="s">
        <v>12</v>
      </c>
      <c r="L6" t="s">
        <v>16</v>
      </c>
      <c r="M6" t="s">
        <v>16</v>
      </c>
    </row>
    <row r="7" spans="1:13" x14ac:dyDescent="0.25">
      <c r="A7" t="s">
        <v>22</v>
      </c>
      <c r="B7" t="s">
        <v>16</v>
      </c>
      <c r="C7" t="s">
        <v>12</v>
      </c>
      <c r="D7" t="s">
        <v>13</v>
      </c>
      <c r="E7" t="s">
        <v>14</v>
      </c>
      <c r="F7" t="s">
        <v>12</v>
      </c>
      <c r="G7" t="s">
        <v>13</v>
      </c>
      <c r="H7" t="s">
        <v>12</v>
      </c>
      <c r="I7" t="s">
        <v>16</v>
      </c>
      <c r="J7" t="s">
        <v>17</v>
      </c>
      <c r="K7" t="s">
        <v>12</v>
      </c>
      <c r="L7" t="s">
        <v>25</v>
      </c>
      <c r="M7" t="s">
        <v>15</v>
      </c>
    </row>
    <row r="8" spans="1:13" x14ac:dyDescent="0.25">
      <c r="A8" t="s">
        <v>23</v>
      </c>
      <c r="B8" t="s">
        <v>17</v>
      </c>
      <c r="C8" t="s">
        <v>12</v>
      </c>
      <c r="D8" t="s">
        <v>13</v>
      </c>
      <c r="E8" t="s">
        <v>14</v>
      </c>
      <c r="F8" t="s">
        <v>12</v>
      </c>
      <c r="G8" t="s">
        <v>14</v>
      </c>
      <c r="H8" t="s">
        <v>13</v>
      </c>
      <c r="I8" t="s">
        <v>16</v>
      </c>
      <c r="J8" t="s">
        <v>17</v>
      </c>
      <c r="K8" t="s">
        <v>12</v>
      </c>
      <c r="L8" t="s">
        <v>17</v>
      </c>
      <c r="M8" t="s">
        <v>16</v>
      </c>
    </row>
    <row r="9" spans="1:13" x14ac:dyDescent="0.25">
      <c r="A9" t="s">
        <v>24</v>
      </c>
      <c r="B9" t="s">
        <v>25</v>
      </c>
      <c r="C9" t="s">
        <v>12</v>
      </c>
      <c r="D9" t="s">
        <v>13</v>
      </c>
      <c r="E9" t="s">
        <v>12</v>
      </c>
      <c r="F9" t="s">
        <v>12</v>
      </c>
      <c r="G9" t="s">
        <v>25</v>
      </c>
      <c r="H9" t="s">
        <v>14</v>
      </c>
      <c r="I9" t="s">
        <v>16</v>
      </c>
      <c r="J9" t="s">
        <v>17</v>
      </c>
      <c r="K9" t="s">
        <v>12</v>
      </c>
      <c r="L9" t="s">
        <v>12</v>
      </c>
      <c r="M9" t="s">
        <v>17</v>
      </c>
    </row>
    <row r="13" spans="1:13" x14ac:dyDescent="0.25">
      <c r="A13" t="s">
        <v>27</v>
      </c>
    </row>
    <row r="15" spans="1:13" x14ac:dyDescent="0.25">
      <c r="A15" t="s">
        <v>28</v>
      </c>
      <c r="B15" t="s">
        <v>0</v>
      </c>
      <c r="C15" t="s">
        <v>1</v>
      </c>
      <c r="D15" t="s">
        <v>2</v>
      </c>
      <c r="E15" t="s">
        <v>3</v>
      </c>
      <c r="F15" t="s">
        <v>4</v>
      </c>
      <c r="G15" t="s">
        <v>5</v>
      </c>
      <c r="H15" t="s">
        <v>6</v>
      </c>
      <c r="I15" t="s">
        <v>7</v>
      </c>
      <c r="J15" t="s">
        <v>8</v>
      </c>
      <c r="K15" t="s">
        <v>9</v>
      </c>
      <c r="L15" t="s">
        <v>10</v>
      </c>
      <c r="M15" t="s">
        <v>11</v>
      </c>
    </row>
    <row r="16" spans="1:13" x14ac:dyDescent="0.25">
      <c r="A16" t="s">
        <v>12</v>
      </c>
      <c r="B16">
        <f>COUNTIF(Base[BB],RESULTATS[[#This Row],[Cas possibles]])</f>
        <v>1</v>
      </c>
      <c r="C16">
        <f>COUNTIF(Base[CC],RESULTATS[[#This Row],[Cas possibles]])</f>
        <v>7</v>
      </c>
      <c r="D16">
        <f>COUNTIF(Base[DD],RESULTATS[[#This Row],[Cas possibles]])</f>
        <v>0</v>
      </c>
      <c r="E16">
        <f>COUNTIF(Base[EE],RESULTATS[[#This Row],[Cas possibles]])</f>
        <v>1</v>
      </c>
      <c r="F16">
        <f>COUNTIF(Base[FF],RESULTATS[[#This Row],[Cas possibles]])</f>
        <v>3</v>
      </c>
      <c r="G16">
        <f>COUNTIF(Base[GG],RESULTATS[[#This Row],[Cas possibles]])</f>
        <v>2</v>
      </c>
      <c r="H16">
        <f>COUNTIF(Base[HH],RESULTATS[[#This Row],[Cas possibles]])</f>
        <v>2</v>
      </c>
      <c r="I16">
        <f>COUNTIF(Base[II],RESULTATS[[#This Row],[Cas possibles]])</f>
        <v>0</v>
      </c>
      <c r="J16">
        <f>COUNTIF(Base[JJ],RESULTATS[[#This Row],[Cas possibles]])</f>
        <v>0</v>
      </c>
      <c r="K16">
        <f>COUNTIF(Base[KK],RESULTATS[[#This Row],[Cas possibles]])</f>
        <v>5</v>
      </c>
      <c r="L16">
        <f>COUNTIF(Base[LL],RESULTATS[[#This Row],[Cas possibles]])</f>
        <v>2</v>
      </c>
      <c r="M16">
        <f>COUNTIF(Base[MM],RESULTATS[[#This Row],[Cas possibles]])</f>
        <v>0</v>
      </c>
    </row>
    <row r="17" spans="1:13" x14ac:dyDescent="0.25">
      <c r="A17" t="s">
        <v>13</v>
      </c>
      <c r="B17">
        <f>COUNTIF(Base[BB],RESULTATS[[#This Row],[Cas possibles]])</f>
        <v>1</v>
      </c>
      <c r="C17">
        <f>COUNTIF(Base[BB],RESULTATS[[#This Row],[Cas possibles]])</f>
        <v>1</v>
      </c>
      <c r="D17">
        <f>COUNTIF(Base[DD],RESULTATS[[#This Row],[Cas possibles]])</f>
        <v>7</v>
      </c>
      <c r="E17">
        <f>COUNTIF(Base[EE],RESULTATS[[#This Row],[Cas possibles]])</f>
        <v>0</v>
      </c>
      <c r="F17">
        <f>COUNTIF(Base[FF],RESULTATS[[#This Row],[Cas possibles]])</f>
        <v>0</v>
      </c>
      <c r="G17">
        <f>COUNTIF(Base[GG],RESULTATS[[#This Row],[Cas possibles]])</f>
        <v>2</v>
      </c>
      <c r="H17">
        <f>COUNTIF(Base[HH],RESULTATS[[#This Row],[Cas possibles]])</f>
        <v>2</v>
      </c>
      <c r="I17">
        <f>COUNTIF(Base[II],RESULTATS[[#This Row],[Cas possibles]])</f>
        <v>0</v>
      </c>
      <c r="J17">
        <f>COUNTIF(Base[JJ],RESULTATS[[#This Row],[Cas possibles]])</f>
        <v>0</v>
      </c>
      <c r="K17">
        <f>COUNTIF(Base[KK],RESULTATS[[#This Row],[Cas possibles]])</f>
        <v>0</v>
      </c>
      <c r="L17">
        <f>COUNTIF(Base[LL],RESULTATS[[#This Row],[Cas possibles]])</f>
        <v>1</v>
      </c>
      <c r="M17">
        <f>COUNTIF(Base[MM],RESULTATS[[#This Row],[Cas possibles]])</f>
        <v>0</v>
      </c>
    </row>
    <row r="18" spans="1:13" x14ac:dyDescent="0.25">
      <c r="A18" t="s">
        <v>14</v>
      </c>
      <c r="B18">
        <f>COUNTIF(Base[BB],RESULTATS[[#This Row],[Cas possibles]])</f>
        <v>0</v>
      </c>
      <c r="C18">
        <f>COUNTIF(Base[BB],RESULTATS[[#This Row],[Cas possibles]])</f>
        <v>0</v>
      </c>
      <c r="D18">
        <f>COUNTIF(Base[DD],RESULTATS[[#This Row],[Cas possibles]])</f>
        <v>0</v>
      </c>
      <c r="E18">
        <f>COUNTIF(Base[EE],RESULTATS[[#This Row],[Cas possibles]])</f>
        <v>6</v>
      </c>
      <c r="F18">
        <f>COUNTIF(Base[FF],RESULTATS[[#This Row],[Cas possibles]])</f>
        <v>0</v>
      </c>
      <c r="G18">
        <f>COUNTIF(Base[GG],RESULTATS[[#This Row],[Cas possibles]])</f>
        <v>2</v>
      </c>
      <c r="H18">
        <f>COUNTIF(Base[HH],RESULTATS[[#This Row],[Cas possibles]])</f>
        <v>2</v>
      </c>
      <c r="I18">
        <f>COUNTIF(Base[II],RESULTATS[[#This Row],[Cas possibles]])</f>
        <v>0</v>
      </c>
      <c r="J18">
        <f>COUNTIF(Base[JJ],RESULTATS[[#This Row],[Cas possibles]])</f>
        <v>0</v>
      </c>
      <c r="K18">
        <f>COUNTIF(Base[KK],RESULTATS[[#This Row],[Cas possibles]])</f>
        <v>0</v>
      </c>
      <c r="L18">
        <f>COUNTIF(Base[LL],RESULTATS[[#This Row],[Cas possibles]])</f>
        <v>0</v>
      </c>
      <c r="M18">
        <f>COUNTIF(Base[MM],RESULTATS[[#This Row],[Cas possibles]])</f>
        <v>0</v>
      </c>
    </row>
    <row r="19" spans="1:13" x14ac:dyDescent="0.25">
      <c r="A19" t="s">
        <v>15</v>
      </c>
      <c r="B19">
        <f>COUNTIF(Base[BB],RESULTATS[[#This Row],[Cas possibles]])</f>
        <v>1</v>
      </c>
      <c r="C19">
        <f>COUNTIF(Base[BB],RESULTATS[[#This Row],[Cas possibles]])</f>
        <v>1</v>
      </c>
      <c r="D19">
        <f>COUNTIF(Base[DD],RESULTATS[[#This Row],[Cas possibles]])</f>
        <v>0</v>
      </c>
      <c r="E19">
        <f>COUNTIF(Base[EE],RESULTATS[[#This Row],[Cas possibles]])</f>
        <v>0</v>
      </c>
      <c r="F19">
        <f>COUNTIF(Base[FF],RESULTATS[[#This Row],[Cas possibles]])</f>
        <v>4</v>
      </c>
      <c r="G19">
        <f>COUNTIF(Base[GG],RESULTATS[[#This Row],[Cas possibles]])</f>
        <v>0</v>
      </c>
      <c r="H19">
        <f>COUNTIF(Base[HH],RESULTATS[[#This Row],[Cas possibles]])</f>
        <v>0</v>
      </c>
      <c r="I19">
        <f>COUNTIF(Base[II],RESULTATS[[#This Row],[Cas possibles]])</f>
        <v>0</v>
      </c>
      <c r="J19">
        <f>COUNTIF(Base[JJ],RESULTATS[[#This Row],[Cas possibles]])</f>
        <v>0</v>
      </c>
      <c r="K19">
        <f>COUNTIF(Base[KK],RESULTATS[[#This Row],[Cas possibles]])</f>
        <v>0</v>
      </c>
      <c r="L19">
        <f>COUNTIF(Base[LL],RESULTATS[[#This Row],[Cas possibles]])</f>
        <v>0</v>
      </c>
      <c r="M19">
        <f>COUNTIF(Base[MM],RESULTATS[[#This Row],[Cas possibles]])</f>
        <v>2</v>
      </c>
    </row>
    <row r="20" spans="1:13" x14ac:dyDescent="0.25">
      <c r="A20" t="s">
        <v>16</v>
      </c>
      <c r="B20">
        <f>COUNTIF(Base[BB],RESULTATS[[#This Row],[Cas possibles]])</f>
        <v>1</v>
      </c>
      <c r="C20">
        <f>COUNTIF(Base[BB],RESULTATS[[#This Row],[Cas possibles]])</f>
        <v>1</v>
      </c>
      <c r="D20">
        <f>COUNTIF(Base[DD],RESULTATS[[#This Row],[Cas possibles]])</f>
        <v>0</v>
      </c>
      <c r="E20">
        <f>COUNTIF(Base[EE],RESULTATS[[#This Row],[Cas possibles]])</f>
        <v>0</v>
      </c>
      <c r="F20">
        <f>COUNTIF(Base[FF],RESULTATS[[#This Row],[Cas possibles]])</f>
        <v>0</v>
      </c>
      <c r="G20">
        <f>COUNTIF(Base[GG],RESULTATS[[#This Row],[Cas possibles]])</f>
        <v>0</v>
      </c>
      <c r="H20">
        <f>COUNTIF(Base[HH],RESULTATS[[#This Row],[Cas possibles]])</f>
        <v>0</v>
      </c>
      <c r="I20">
        <f>COUNTIF(Base[II],RESULTATS[[#This Row],[Cas possibles]])</f>
        <v>7</v>
      </c>
      <c r="J20">
        <f>COUNTIF(Base[JJ],RESULTATS[[#This Row],[Cas possibles]])</f>
        <v>0</v>
      </c>
      <c r="K20">
        <f>COUNTIF(Base[KK],RESULTATS[[#This Row],[Cas possibles]])</f>
        <v>0</v>
      </c>
      <c r="L20">
        <f>COUNTIF(Base[LL],RESULTATS[[#This Row],[Cas possibles]])</f>
        <v>1</v>
      </c>
      <c r="M20">
        <f>COUNTIF(Base[MM],RESULTATS[[#This Row],[Cas possibles]])</f>
        <v>2</v>
      </c>
    </row>
    <row r="21" spans="1:13" x14ac:dyDescent="0.25">
      <c r="A21" t="s">
        <v>17</v>
      </c>
      <c r="B21">
        <f>COUNTIF(Base[BB],RESULTATS[[#This Row],[Cas possibles]])</f>
        <v>1</v>
      </c>
      <c r="C21">
        <f>COUNTIF(Base[BB],RESULTATS[[#This Row],[Cas possibles]])</f>
        <v>1</v>
      </c>
      <c r="D21">
        <f>COUNTIF(Base[DD],RESULTATS[[#This Row],[Cas possibles]])</f>
        <v>0</v>
      </c>
      <c r="E21">
        <f>COUNTIF(Base[EE],RESULTATS[[#This Row],[Cas possibles]])</f>
        <v>0</v>
      </c>
      <c r="F21">
        <f>COUNTIF(Base[FF],RESULTATS[[#This Row],[Cas possibles]])</f>
        <v>0</v>
      </c>
      <c r="G21">
        <f>COUNTIF(Base[GG],RESULTATS[[#This Row],[Cas possibles]])</f>
        <v>0</v>
      </c>
      <c r="H21">
        <f>COUNTIF(Base[HH],RESULTATS[[#This Row],[Cas possibles]])</f>
        <v>0</v>
      </c>
      <c r="I21">
        <f>COUNTIF(Base[II],RESULTATS[[#This Row],[Cas possibles]])</f>
        <v>0</v>
      </c>
      <c r="J21">
        <f>COUNTIF(Base[JJ],RESULTATS[[#This Row],[Cas possibles]])</f>
        <v>7</v>
      </c>
      <c r="K21">
        <f>COUNTIF(Base[KK],RESULTATS[[#This Row],[Cas possibles]])</f>
        <v>2</v>
      </c>
      <c r="L21">
        <f>COUNTIF(Base[LL],RESULTATS[[#This Row],[Cas possibles]])</f>
        <v>1</v>
      </c>
      <c r="M21">
        <f>COUNTIF(Base[MM],RESULTATS[[#This Row],[Cas possibles]])</f>
        <v>1</v>
      </c>
    </row>
    <row r="22" spans="1:13" x14ac:dyDescent="0.25">
      <c r="A22" t="s">
        <v>25</v>
      </c>
      <c r="B22">
        <f>COUNTIF(Base[BB],RESULTATS[[#This Row],[Cas possibles]])</f>
        <v>2</v>
      </c>
      <c r="C22">
        <f>COUNTIF(Base[BB],RESULTATS[[#This Row],[Cas possibles]])</f>
        <v>2</v>
      </c>
      <c r="D22">
        <f>COUNTIF(Base[DD],RESULTATS[[#This Row],[Cas possibles]])</f>
        <v>0</v>
      </c>
      <c r="E22">
        <f>COUNTIF(Base[EE],RESULTATS[[#This Row],[Cas possibles]])</f>
        <v>0</v>
      </c>
      <c r="F22">
        <f>COUNTIF(Base[FF],RESULTATS[[#This Row],[Cas possibles]])</f>
        <v>0</v>
      </c>
      <c r="G22">
        <f>COUNTIF(Base[GG],RESULTATS[[#This Row],[Cas possibles]])</f>
        <v>1</v>
      </c>
      <c r="H22">
        <f>COUNTIF(Base[HH],RESULTATS[[#This Row],[Cas possibles]])</f>
        <v>1</v>
      </c>
      <c r="I22">
        <f>COUNTIF(Base[II],RESULTATS[[#This Row],[Cas possibles]])</f>
        <v>0</v>
      </c>
      <c r="J22">
        <f>COUNTIF(Base[JJ],RESULTATS[[#This Row],[Cas possibles]])</f>
        <v>0</v>
      </c>
      <c r="K22">
        <f>COUNTIF(Base[KK],RESULTATS[[#This Row],[Cas possibles]])</f>
        <v>0</v>
      </c>
      <c r="L22">
        <f>COUNTIF(Base[LL],RESULTATS[[#This Row],[Cas possibles]])</f>
        <v>2</v>
      </c>
      <c r="M22">
        <f>COUNTIF(Base[MM],RESULTATS[[#This Row],[Cas possibles]])</f>
        <v>2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44EA3E2-FFCD-4BD3-8765-DA592B169D2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Administrateur APEI</cp:lastModifiedBy>
  <dcterms:created xsi:type="dcterms:W3CDTF">2023-04-07T11:34:56Z</dcterms:created>
  <dcterms:modified xsi:type="dcterms:W3CDTF">2023-04-07T11:46:02Z</dcterms:modified>
</cp:coreProperties>
</file>