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bookViews>
    <workbookView xWindow="405" yWindow="-225" windowWidth="15480" windowHeight="8385" tabRatio="936" activeTab="1"/>
  </bookViews>
  <sheets>
    <sheet name="Base" sheetId="109" r:id="rId1"/>
    <sheet name="Résultat" sheetId="110" r:id="rId2"/>
  </sheets>
  <definedNames>
    <definedName name="_xlnm._FilterDatabase" localSheetId="0" hidden="1">Base!$A$1:$J$5</definedName>
    <definedName name="_xlnm._FilterDatabase" localSheetId="1" hidden="1">Résultat!$A$1:$J$11</definedName>
  </definedNames>
  <calcPr calcId="162913"/>
</workbook>
</file>

<file path=xl/calcChain.xml><?xml version="1.0" encoding="utf-8"?>
<calcChain xmlns="http://schemas.openxmlformats.org/spreadsheetml/2006/main">
  <c r="H5" i="109" l="1"/>
  <c r="I5" i="109"/>
  <c r="J5" i="109"/>
  <c r="H4" i="109"/>
  <c r="I4" i="109"/>
  <c r="J4" i="109"/>
  <c r="J3" i="109" l="1"/>
  <c r="I3" i="109"/>
  <c r="H3" i="109"/>
  <c r="J2" i="109"/>
  <c r="I2" i="109"/>
  <c r="H2" i="109"/>
</calcChain>
</file>

<file path=xl/connections.xml><?xml version="1.0" encoding="utf-8"?>
<connections xmlns="http://schemas.openxmlformats.org/spreadsheetml/2006/main">
  <connection id="1" keepAlive="1" name="Requête - Base_caisse" description="Connexion à la requête « Base_caisse » dans le classeur." type="5" refreshedVersion="0" background="1">
    <dbPr connection="Provider=Microsoft.Mashup.OleDb.1;Data Source=$Workbook$;Location=Base_caisse;Extended Properties=&quot;&quot;" command="SELECT * FROM [Base_caisse]"/>
  </connection>
</connections>
</file>

<file path=xl/sharedStrings.xml><?xml version="1.0" encoding="utf-8"?>
<sst xmlns="http://schemas.openxmlformats.org/spreadsheetml/2006/main" count="40" uniqueCount="30">
  <si>
    <t>DATE</t>
  </si>
  <si>
    <t>LIBELLES</t>
  </si>
  <si>
    <t xml:space="preserve">RECETTES </t>
  </si>
  <si>
    <t>DEPENSES</t>
  </si>
  <si>
    <t>SOLDES</t>
  </si>
  <si>
    <t>N° Pièce</t>
  </si>
  <si>
    <t>Compte</t>
  </si>
  <si>
    <t>D</t>
  </si>
  <si>
    <t>C</t>
  </si>
  <si>
    <t>SENS</t>
  </si>
  <si>
    <t>Montant</t>
  </si>
  <si>
    <t>Jal</t>
  </si>
  <si>
    <t>Date</t>
  </si>
  <si>
    <t>N° pièce</t>
  </si>
  <si>
    <t>Type de Cpte</t>
  </si>
  <si>
    <t>Cpte</t>
  </si>
  <si>
    <t>Sens</t>
  </si>
  <si>
    <t>Libellés</t>
  </si>
  <si>
    <t>Alerte date</t>
  </si>
  <si>
    <t>MOIS CAISSE</t>
  </si>
  <si>
    <t>ANNEE CAISSE</t>
  </si>
  <si>
    <t>caisse au 02/07/2018</t>
  </si>
  <si>
    <t>caisse au 04/07/2018</t>
  </si>
  <si>
    <t>Code</t>
  </si>
  <si>
    <t>Avance A</t>
  </si>
  <si>
    <t>Avance B</t>
  </si>
  <si>
    <t>Retour avance A</t>
  </si>
  <si>
    <t>Achats marchandises</t>
  </si>
  <si>
    <t>caisse au 12/07/2018</t>
  </si>
  <si>
    <t>Résutat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</si>
</sst>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5" x14ac:knownFonts="1">
    <font>
      <sz val="10"/>
      <name val="Arial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medium">
        <color theme="8"/>
      </bottom>
      <diagonal/>
    </border>
  </borders>
  <cellStyleXfs count="9">
    <xf numFmtId="0" fontId="0" fillId="0" borderId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3" borderId="0" xfId="0" applyFont="1" applyFill="1" applyAlignment="1">
      <alignment horizontal="center"/>
    </xf>
    <xf numFmtId="0" fontId="0" fillId="3" borderId="0" xfId="0" applyFill="1" applyAlignment="1">
      <alignment horizontal="center" vertical="center" wrapText="1"/>
    </xf>
    <xf numFmtId="0" fontId="1" fillId="0" borderId="0" xfId="0" quotePrefix="1" applyFont="1" applyFill="1" applyAlignment="1">
      <alignment horizontal="center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</cellXfs>
  <cellStyles count="9">
    <cellStyle name="Euro" xfId="1"/>
    <cellStyle name="Milliers 2" xfId="3"/>
    <cellStyle name="Milliers 3" xfId="7"/>
    <cellStyle name="Milliers 4" xfId="8"/>
    <cellStyle name="Milliers 4 2" xfId="6"/>
    <cellStyle name="Normal" xfId="0" builtinId="0"/>
    <cellStyle name="Normal 2" xfId="4"/>
    <cellStyle name="Normal 2 2" xfId="5"/>
    <cellStyle name="Normal 3" xfId="2"/>
  </cellStyles>
  <dxfs count="12"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ables/table1.xml><?xml version="1.0" encoding="utf-8"?>
<table xmlns="http://schemas.openxmlformats.org/spreadsheetml/2006/main" id="1" name="Base_caisse" displayName="Base_caisse" ref="A1:J5" totalsRowShown="0" headerRowDxfId="11" dataDxfId="10">
  <autoFilter ref="A1:J5"/>
  <tableColumns count="10">
    <tableColumn id="1" name="DATE" dataDxfId="9"/>
    <tableColumn id="2" name="N° Pièce" dataDxfId="8"/>
    <tableColumn id="3" name="LIBELLES" dataDxfId="7"/>
    <tableColumn id="4" name="Compte" dataDxfId="6"/>
    <tableColumn id="5" name="RECETTES " dataDxfId="5"/>
    <tableColumn id="6" name="DEPENSES" dataDxfId="4"/>
    <tableColumn id="7" name="SOLDES" dataDxfId="3"/>
    <tableColumn id="8" name="Montant" dataDxfId="2">
      <calculatedColumnFormula>IF(AND(Base_caisse[[#This Row],[RECETTES ]]="",Base_caisse[[#This Row],[DEPENSES]]=""),"ERREUR",IF(Base_caisse[[#This Row],[RECETTES ]]&gt;0,Base_caisse[[#This Row],[RECETTES ]],-Base_caisse[[#This Row],[DEPENSES]]))</calculatedColumnFormula>
    </tableColumn>
    <tableColumn id="9" name="SENS" dataDxfId="1">
      <calculatedColumnFormula>IF(AND(Base_caisse[[#This Row],[RECETTES ]]="",Base_caisse[[#This Row],[DEPENSES]]=""),"ERREUR",IF(OR(Base_caisse[[#This Row],[RECETTES ]]="",Base_caisse[[#This Row],[RECETTES ]]=0),"D","C"))</calculatedColumnFormula>
    </tableColumn>
    <tableColumn id="11" name="Alerte date" dataDxfId="0">
      <calculatedColumnFormula>IF(AND(MONTH(Base_caisse[[#This Row],[DATE]])=$L$2,YEAR(Base_caisse[[#This Row],[DATE]])=$M$2),"","ALERTE")</calculatedColumnFormula>
    </tableColumn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7"/>
  <sheetViews>
    <sheetView zoomScaleNormal="100" workbookViewId="0">
      <selection sqref="A1:J5"/>
    </sheetView>
  </sheetViews>
  <sheetFormatPr baseColWidth="10" defaultRowHeight="12.75" x14ac:dyDescent="0.2"/>
  <cols>
    <col min="1" max="1" width="10.85546875" style="3" bestFit="1" customWidth="1"/>
    <col min="2" max="2" width="10.85546875" style="1" customWidth="1"/>
    <col min="3" max="3" width="33.5703125" style="1" customWidth="1"/>
    <col min="4" max="4" width="10.85546875" style="1" customWidth="1"/>
    <col min="5" max="5" width="13.28515625" style="1" customWidth="1"/>
    <col min="6" max="6" width="13" style="1" customWidth="1"/>
    <col min="7" max="7" width="10.7109375" style="5" customWidth="1"/>
    <col min="8" max="8" width="12.85546875" style="5" bestFit="1" customWidth="1"/>
    <col min="9" max="9" width="10.5703125" style="5" bestFit="1" customWidth="1"/>
    <col min="10" max="10" width="13.140625" style="5" customWidth="1"/>
    <col min="11" max="11" width="11.42578125" style="1"/>
    <col min="12" max="12" width="13.140625" style="1" bestFit="1" customWidth="1"/>
    <col min="13" max="13" width="14.85546875" style="1" bestFit="1" customWidth="1"/>
    <col min="14" max="16384" width="11.42578125" style="1"/>
  </cols>
  <sheetData>
    <row r="1" spans="1:13" ht="13.5" thickBot="1" x14ac:dyDescent="0.25">
      <c r="A1" s="3" t="s">
        <v>0</v>
      </c>
      <c r="B1" s="1" t="s">
        <v>5</v>
      </c>
      <c r="C1" s="1" t="s">
        <v>1</v>
      </c>
      <c r="D1" s="4" t="s">
        <v>6</v>
      </c>
      <c r="E1" s="1" t="s">
        <v>2</v>
      </c>
      <c r="F1" s="2" t="s">
        <v>3</v>
      </c>
      <c r="G1" s="5" t="s">
        <v>4</v>
      </c>
      <c r="H1" s="9" t="s">
        <v>10</v>
      </c>
      <c r="I1" s="9" t="s">
        <v>9</v>
      </c>
      <c r="J1" s="9" t="s">
        <v>18</v>
      </c>
      <c r="L1" s="8" t="s">
        <v>19</v>
      </c>
      <c r="M1" s="8" t="s">
        <v>20</v>
      </c>
    </row>
    <row r="2" spans="1:13" x14ac:dyDescent="0.2">
      <c r="A2" s="3">
        <v>43283</v>
      </c>
      <c r="C2" s="1" t="s">
        <v>24</v>
      </c>
      <c r="D2" s="1">
        <v>47100000</v>
      </c>
      <c r="F2" s="1">
        <v>150</v>
      </c>
      <c r="G2" s="5">
        <v>220.67000000000002</v>
      </c>
      <c r="H2" s="5">
        <f>IF(AND(Base_caisse[[#This Row],[RECETTES ]]="",Base_caisse[[#This Row],[DEPENSES]]=""),"ERREUR",IF(Base_caisse[[#This Row],[RECETTES ]]&gt;0,Base_caisse[[#This Row],[RECETTES ]],-Base_caisse[[#This Row],[DEPENSES]]))</f>
        <v>-150</v>
      </c>
      <c r="I2" s="5" t="str">
        <f>IF(AND(Base_caisse[[#This Row],[RECETTES ]]="",Base_caisse[[#This Row],[DEPENSES]]=""),"ERREUR",IF(OR(Base_caisse[[#This Row],[RECETTES ]]="",Base_caisse[[#This Row],[RECETTES ]]=0),"D","C"))</f>
        <v>D</v>
      </c>
      <c r="J2" s="5" t="str">
        <f>IF(AND(MONTH(Base_caisse[[#This Row],[DATE]])=$L$2,YEAR(Base_caisse[[#This Row],[DATE]])=$M$2),"","ALERTE")</f>
        <v/>
      </c>
      <c r="K2" s="6"/>
      <c r="L2" s="1">
        <v>7</v>
      </c>
      <c r="M2" s="1">
        <v>2018</v>
      </c>
    </row>
    <row r="3" spans="1:13" x14ac:dyDescent="0.2">
      <c r="A3" s="3">
        <v>43285</v>
      </c>
      <c r="C3" s="1" t="s">
        <v>25</v>
      </c>
      <c r="D3" s="1">
        <v>47100000</v>
      </c>
      <c r="F3" s="1">
        <v>25</v>
      </c>
      <c r="G3" s="5">
        <v>195.67000000000002</v>
      </c>
      <c r="H3" s="5">
        <f>IF(AND(Base_caisse[[#This Row],[RECETTES ]]="",Base_caisse[[#This Row],[DEPENSES]]=""),"ERREUR",IF(Base_caisse[[#This Row],[RECETTES ]]&gt;0,Base_caisse[[#This Row],[RECETTES ]],-Base_caisse[[#This Row],[DEPENSES]]))</f>
        <v>-25</v>
      </c>
      <c r="I3" s="5" t="str">
        <f>IF(AND(Base_caisse[[#This Row],[RECETTES ]]="",Base_caisse[[#This Row],[DEPENSES]]=""),"ERREUR",IF(OR(Base_caisse[[#This Row],[RECETTES ]]="",Base_caisse[[#This Row],[RECETTES ]]=0),"D","C"))</f>
        <v>D</v>
      </c>
      <c r="J3" s="5" t="str">
        <f>IF(AND(MONTH(Base_caisse[[#This Row],[DATE]])=$L$2,YEAR(Base_caisse[[#This Row],[DATE]])=$M$2),"","ALERTE")</f>
        <v/>
      </c>
    </row>
    <row r="4" spans="1:13" x14ac:dyDescent="0.2">
      <c r="A4" s="3">
        <v>43293</v>
      </c>
      <c r="C4" s="1" t="s">
        <v>26</v>
      </c>
      <c r="D4" s="1">
        <v>47100000</v>
      </c>
      <c r="E4" s="1">
        <v>150</v>
      </c>
      <c r="G4" s="5">
        <v>345.67</v>
      </c>
      <c r="H4" s="5">
        <f>IF(AND(Base_caisse[[#This Row],[RECETTES ]]="",Base_caisse[[#This Row],[DEPENSES]]=""),"ERREUR",IF(Base_caisse[[#This Row],[RECETTES ]]&gt;0,Base_caisse[[#This Row],[RECETTES ]],-Base_caisse[[#This Row],[DEPENSES]]))</f>
        <v>150</v>
      </c>
      <c r="I4" s="5" t="str">
        <f>IF(AND(Base_caisse[[#This Row],[RECETTES ]]="",Base_caisse[[#This Row],[DEPENSES]]=""),"ERREUR",IF(OR(Base_caisse[[#This Row],[RECETTES ]]="",Base_caisse[[#This Row],[RECETTES ]]=0),"D","C"))</f>
        <v>C</v>
      </c>
      <c r="J4" s="5" t="str">
        <f>IF(AND(MONTH(Base_caisse[[#This Row],[DATE]])=$L$2,YEAR(Base_caisse[[#This Row],[DATE]])=$M$2),"","ALERTE")</f>
        <v/>
      </c>
    </row>
    <row r="5" spans="1:13" x14ac:dyDescent="0.2">
      <c r="A5" s="3">
        <v>43293</v>
      </c>
      <c r="C5" s="1" t="s">
        <v>27</v>
      </c>
      <c r="D5" s="1">
        <v>60750000</v>
      </c>
      <c r="F5" s="1">
        <v>50</v>
      </c>
      <c r="G5" s="5">
        <v>295.67</v>
      </c>
      <c r="H5" s="5">
        <f>IF(AND(Base_caisse[[#This Row],[RECETTES ]]="",Base_caisse[[#This Row],[DEPENSES]]=""),"ERREUR",IF(Base_caisse[[#This Row],[RECETTES ]]&gt;0,Base_caisse[[#This Row],[RECETTES ]],-Base_caisse[[#This Row],[DEPENSES]]))</f>
        <v>-50</v>
      </c>
      <c r="I5" s="5" t="str">
        <f>IF(AND(Base_caisse[[#This Row],[RECETTES ]]="",Base_caisse[[#This Row],[DEPENSES]]=""),"ERREUR",IF(OR(Base_caisse[[#This Row],[RECETTES ]]="",Base_caisse[[#This Row],[RECETTES ]]=0),"D","C"))</f>
        <v>D</v>
      </c>
      <c r="J5" s="5" t="str">
        <f>IF(AND(MONTH(Base_caisse[[#This Row],[DATE]])=$L$2,YEAR(Base_caisse[[#This Row],[DATE]])=$M$2),"","ALERTE")</f>
        <v/>
      </c>
    </row>
    <row r="7" spans="1:13" x14ac:dyDescent="0.2">
      <c r="G7" s="11"/>
      <c r="H7" s="11"/>
      <c r="I7" s="1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1"/>
  <sheetViews>
    <sheetView tabSelected="1" zoomScaleNormal="100" workbookViewId="0">
      <selection activeCell="J5" sqref="J5"/>
    </sheetView>
  </sheetViews>
  <sheetFormatPr baseColWidth="10" defaultRowHeight="12.75" x14ac:dyDescent="0.2"/>
  <cols>
    <col min="1" max="1" width="16" style="1" bestFit="1" customWidth="1"/>
    <col min="2" max="2" width="10.85546875" style="3" bestFit="1" customWidth="1"/>
    <col min="3" max="3" width="10.140625" style="1" bestFit="1" customWidth="1"/>
    <col min="4" max="4" width="2.28515625" style="1" bestFit="1" customWidth="1"/>
    <col min="5" max="5" width="3.85546875" style="1" bestFit="1" customWidth="1"/>
    <col min="6" max="6" width="5" style="1" customWidth="1"/>
    <col min="7" max="7" width="9.7109375" style="1" bestFit="1" customWidth="1"/>
    <col min="8" max="8" width="44" style="1" customWidth="1"/>
    <col min="9" max="9" width="9.28515625" style="1" bestFit="1" customWidth="1"/>
    <col min="10" max="10" width="6.28515625" style="1" bestFit="1" customWidth="1"/>
    <col min="11" max="16384" width="11.42578125" style="1"/>
  </cols>
  <sheetData>
    <row r="1" spans="1:11" x14ac:dyDescent="0.2">
      <c r="A1" s="7" t="s">
        <v>23</v>
      </c>
      <c r="B1" s="7" t="s">
        <v>12</v>
      </c>
      <c r="C1" s="7" t="s">
        <v>13</v>
      </c>
      <c r="D1" s="7">
        <v>4</v>
      </c>
      <c r="E1" s="7" t="s">
        <v>11</v>
      </c>
      <c r="F1" s="7" t="s">
        <v>14</v>
      </c>
      <c r="G1" s="7" t="s">
        <v>15</v>
      </c>
      <c r="H1" s="7" t="s">
        <v>17</v>
      </c>
      <c r="I1" s="7" t="s">
        <v>10</v>
      </c>
      <c r="J1" s="7" t="s">
        <v>16</v>
      </c>
      <c r="K1" s="10" t="s">
        <v>29</v>
      </c>
    </row>
    <row r="2" spans="1:11" x14ac:dyDescent="0.2">
      <c r="A2" s="1">
        <v>99</v>
      </c>
      <c r="B2" s="3">
        <v>43283</v>
      </c>
      <c r="C2" s="1">
        <v>7</v>
      </c>
      <c r="E2" s="2">
        <v>57</v>
      </c>
      <c r="F2" s="1">
        <v>1</v>
      </c>
      <c r="G2" s="1">
        <v>47100000</v>
      </c>
      <c r="H2" s="1" t="s">
        <v>24</v>
      </c>
      <c r="I2" s="1">
        <v>150</v>
      </c>
      <c r="J2" s="1" t="s">
        <v>7</v>
      </c>
      <c r="K2" s="10"/>
    </row>
    <row r="3" spans="1:11" x14ac:dyDescent="0.2">
      <c r="A3" s="12">
        <v>99</v>
      </c>
      <c r="B3" s="13">
        <v>43283</v>
      </c>
      <c r="C3" s="12">
        <v>7</v>
      </c>
      <c r="D3" s="12"/>
      <c r="E3" s="12">
        <v>57</v>
      </c>
      <c r="F3" s="12">
        <v>1</v>
      </c>
      <c r="G3" s="12">
        <v>53110000</v>
      </c>
      <c r="H3" s="12" t="s">
        <v>21</v>
      </c>
      <c r="I3" s="12">
        <v>150</v>
      </c>
      <c r="J3" s="12" t="s">
        <v>8</v>
      </c>
      <c r="K3" s="10"/>
    </row>
    <row r="4" spans="1:11" x14ac:dyDescent="0.2">
      <c r="A4" s="1">
        <v>99</v>
      </c>
      <c r="B4" s="3">
        <v>43285</v>
      </c>
      <c r="C4" s="1">
        <v>7</v>
      </c>
      <c r="E4" s="2">
        <v>57</v>
      </c>
      <c r="F4" s="1">
        <v>1</v>
      </c>
      <c r="G4" s="1">
        <v>47100000</v>
      </c>
      <c r="H4" s="1" t="s">
        <v>25</v>
      </c>
      <c r="I4" s="1">
        <v>25</v>
      </c>
      <c r="J4" s="1" t="s">
        <v>7</v>
      </c>
      <c r="K4" s="10"/>
    </row>
    <row r="5" spans="1:11" x14ac:dyDescent="0.2">
      <c r="A5" s="12">
        <v>99</v>
      </c>
      <c r="B5" s="13">
        <v>43285</v>
      </c>
      <c r="C5" s="12">
        <v>7</v>
      </c>
      <c r="D5" s="12"/>
      <c r="E5" s="12">
        <v>57</v>
      </c>
      <c r="F5" s="12">
        <v>1</v>
      </c>
      <c r="G5" s="12">
        <v>53110000</v>
      </c>
      <c r="H5" s="12" t="s">
        <v>22</v>
      </c>
      <c r="I5" s="12">
        <v>25</v>
      </c>
      <c r="J5" s="12" t="s">
        <v>8</v>
      </c>
      <c r="K5" s="10"/>
    </row>
    <row r="6" spans="1:11" x14ac:dyDescent="0.2">
      <c r="A6" s="1">
        <v>99</v>
      </c>
      <c r="B6" s="3">
        <v>43293</v>
      </c>
      <c r="C6" s="1">
        <v>7</v>
      </c>
      <c r="E6" s="2">
        <v>57</v>
      </c>
      <c r="F6" s="1">
        <v>1</v>
      </c>
      <c r="G6" s="1">
        <v>47100000</v>
      </c>
      <c r="H6" s="1" t="s">
        <v>26</v>
      </c>
      <c r="I6" s="1">
        <v>150</v>
      </c>
      <c r="J6" s="1" t="s">
        <v>8</v>
      </c>
      <c r="K6" s="10"/>
    </row>
    <row r="7" spans="1:11" x14ac:dyDescent="0.2">
      <c r="A7" s="1">
        <v>99</v>
      </c>
      <c r="B7" s="3">
        <v>43293</v>
      </c>
      <c r="C7" s="1">
        <v>7</v>
      </c>
      <c r="E7" s="2">
        <v>57</v>
      </c>
      <c r="F7" s="1">
        <v>1</v>
      </c>
      <c r="G7" s="1">
        <v>60750000</v>
      </c>
      <c r="H7" s="1" t="s">
        <v>27</v>
      </c>
      <c r="I7" s="1">
        <v>50</v>
      </c>
      <c r="J7" s="1" t="s">
        <v>7</v>
      </c>
      <c r="K7" s="10"/>
    </row>
    <row r="8" spans="1:11" x14ac:dyDescent="0.2">
      <c r="A8" s="12">
        <v>99</v>
      </c>
      <c r="B8" s="13">
        <v>43293</v>
      </c>
      <c r="C8" s="12">
        <v>7</v>
      </c>
      <c r="D8" s="12"/>
      <c r="E8" s="12">
        <v>57</v>
      </c>
      <c r="F8" s="12">
        <v>1</v>
      </c>
      <c r="G8" s="12">
        <v>53110000</v>
      </c>
      <c r="H8" s="12" t="s">
        <v>28</v>
      </c>
      <c r="I8" s="12">
        <v>100</v>
      </c>
      <c r="J8" s="12" t="s">
        <v>7</v>
      </c>
      <c r="K8" s="10"/>
    </row>
    <row r="9" spans="1:11" x14ac:dyDescent="0.2">
      <c r="E9" s="2"/>
    </row>
    <row r="10" spans="1:11" x14ac:dyDescent="0.2">
      <c r="E10" s="2"/>
    </row>
    <row r="11" spans="1:11" x14ac:dyDescent="0.2">
      <c r="E11" s="2"/>
    </row>
  </sheetData>
  <autoFilter ref="A1:J11"/>
  <mergeCells count="1">
    <mergeCell ref="K1:K8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6AC485D-9F02-4789-B686-BA739DF5CF0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Résultat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xcontrafatto</dc:creator>
  <cp:lastModifiedBy>Administrateur APEI</cp:lastModifiedBy>
  <cp:lastPrinted>2015-05-21T15:05:24Z</cp:lastPrinted>
  <dcterms:created xsi:type="dcterms:W3CDTF">2007-12-07T11:01:32Z</dcterms:created>
  <dcterms:modified xsi:type="dcterms:W3CDTF">2018-08-29T07:58:50Z</dcterms:modified>
</cp:coreProperties>
</file>