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866"/>
  </bookViews>
  <sheets>
    <sheet name="CALCUL" sheetId="18" r:id="rId1"/>
  </sheets>
  <definedNames>
    <definedName name="liste">IF(CALCUL!$B1=CALCUL!$B$29,CALCUL!$B$30:$B$65,IF(CALCUL!$B1=CALCUL!$H$29,CALCUL!$H$30:$H$104,IF(CALCUL!$B1=CALCUL!$M$29,CALCUL!$M$30:$M$66,IF(CALCUL!$B1=CALCUL!$M$68,CALCUL!$M$69:$M$86,IF(CALCUL!$B1=CALCUL!$B$106,CALCUL!$B$107:$B$164,IF(CALCUL!$B1=CALCUL!$G$106,CALCUL!$G$107:$G$142,IF(CALCUL!$B1=CALCUL!$L$106,CALCUL!$L$107:$L$156,IF(CALCUL!$B1=CALCUL!$B$166,CALCUL!$B$167:$B$205,IF(CALCUL!$B1=CALCUL!$G$166,CALCUL!$G$167:$G$212,IF(CALCUL!$B1=CALCUL!$L$166,CALCUL!$L$167:$L$199,IF(CALCUL!$B1=CALCUL!$B$214,CALCUL!$B$215:$B$248,IF(CALCUL!$B1=CALCUL!$G$214,CALCUL!$G$215:$G$252,IF(CALCUL!$B1=CALCUL!$L$214,CALCUL!$L$215:$L$249,IF(CALCUL!$B1=CALCUL!$B$254,CALCUL!$B$255:$B$284,IF(CALCUL!$B1=CALCUL!$G$254,CALCUL!$G$255:$G$291,IF(CALCUL!$B1=CALCUL!$M$254,CALCUL!$M$255:$M$287,IF(CALCUL!$B1=CALCUL!$B$293,CALCUL!$B$294:$B$333,IF(CALCUL!$B1=CALCUL!$H$293,CALCUL!$H$294:$H$366,IF(CALCUL!$B1=CALCUL!$N$293,CALCUL!$N$294:$N$330,IF(CALCUL!$B1=CALCUL!$B$336,CALCUL!$B$337:$B$371,IF(CALCUL!$B1=CALCUL!$N$336,CALCUL!$N$337:$N$360,IF(CALCUL!$B1=CALCUL!$B$374,CALCUL!$B$375:$B$445)))))))))))))))))))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8" l="1"/>
  <c r="M8" i="18"/>
  <c r="M6" i="18"/>
  <c r="J7" i="18"/>
  <c r="J8" i="18"/>
  <c r="J6" i="18"/>
  <c r="G8" i="18"/>
  <c r="G7" i="18"/>
  <c r="G6" i="18"/>
  <c r="D6" i="18"/>
  <c r="D7" i="18"/>
  <c r="D8" i="18"/>
  <c r="F7" i="18" l="1"/>
  <c r="O7" i="18"/>
  <c r="L7" i="18"/>
  <c r="I7" i="18"/>
  <c r="P7" i="18" l="1"/>
  <c r="R7" i="18" s="1"/>
  <c r="F6" i="18"/>
  <c r="I8" i="18"/>
  <c r="O8" i="18"/>
  <c r="L8" i="18"/>
  <c r="F8" i="18"/>
  <c r="I6" i="18" l="1"/>
  <c r="P8" i="18"/>
  <c r="R8" i="18" s="1"/>
  <c r="L6" i="18" l="1"/>
  <c r="O6" i="18" l="1"/>
  <c r="P6" i="18" s="1"/>
  <c r="P12" i="18" s="1"/>
  <c r="R12" i="18" s="1"/>
  <c r="P10" i="18" l="1"/>
  <c r="R6" i="18"/>
  <c r="R10" i="18" l="1"/>
  <c r="Q10" i="18" s="1"/>
</calcChain>
</file>

<file path=xl/sharedStrings.xml><?xml version="1.0" encoding="utf-8"?>
<sst xmlns="http://schemas.openxmlformats.org/spreadsheetml/2006/main" count="917" uniqueCount="332">
  <si>
    <t>Ecran de base (L 94 x H 66)</t>
  </si>
  <si>
    <t>Double écran (L 94 x H 137)</t>
  </si>
  <si>
    <t>Double écran (L 192 x H 66)</t>
  </si>
  <si>
    <t>LOCALES</t>
  </si>
  <si>
    <t>VILLAGES</t>
  </si>
  <si>
    <t>Semaine</t>
  </si>
  <si>
    <t>V.S.D.</t>
  </si>
  <si>
    <t>TOTAL BRUT</t>
  </si>
  <si>
    <t>REMISE</t>
  </si>
  <si>
    <t>TOTAL NET</t>
  </si>
  <si>
    <t>Bandeau (L 290 X H 66)</t>
  </si>
  <si>
    <t>4 x 4 (L 192 X H 137)</t>
  </si>
  <si>
    <t>Quart de page (L 143 X H 208)</t>
  </si>
  <si>
    <t>Double bandeau (L 290 X H 137)</t>
  </si>
  <si>
    <t>Grand 6 (L 192 X H 208)</t>
  </si>
  <si>
    <t>Chandelle (L 94 X H 421)</t>
  </si>
  <si>
    <t>Grand 8 (L 192 X H 279)</t>
  </si>
  <si>
    <t>Demie-chandelle (L 290 X H 66)</t>
  </si>
  <si>
    <t>Double chandelle (L 192 X H 421)</t>
  </si>
  <si>
    <t>Page (L 290 X H 421)</t>
  </si>
  <si>
    <t>Corner de Une</t>
  </si>
  <si>
    <t>Manchette de Une</t>
  </si>
  <si>
    <t>Ecran de Une</t>
  </si>
  <si>
    <t>Bandeau de Une</t>
  </si>
  <si>
    <t>4 x 4 page 2 ou 3</t>
  </si>
  <si>
    <t>Double bandeau P3</t>
  </si>
  <si>
    <t>Grand 6 page 4</t>
  </si>
  <si>
    <t>Chandelle page 4</t>
  </si>
  <si>
    <t>Double chandelle page 4</t>
  </si>
  <si>
    <t>Page 4</t>
  </si>
  <si>
    <t>Ecran de base page 5</t>
  </si>
  <si>
    <t>Double écran page 5</t>
  </si>
  <si>
    <t>Ecran</t>
  </si>
  <si>
    <t>Double écran</t>
  </si>
  <si>
    <t>FORMATS</t>
  </si>
  <si>
    <t>EMPLACEMENTS PRIVILEGIES</t>
  </si>
  <si>
    <t>PAGE TELEVISION</t>
  </si>
  <si>
    <t>HAUTS CANTONS</t>
  </si>
  <si>
    <t>Ecran de base  (L 94 x H 66)</t>
  </si>
  <si>
    <t>Double écran  (L 94 x H 137)</t>
  </si>
  <si>
    <t>Double écran  (L 192 x H 66)</t>
  </si>
  <si>
    <t>Bandeau  (L 290 X H 66)</t>
  </si>
  <si>
    <t>Demie-chandelle  (L 290 X H 66)</t>
  </si>
  <si>
    <t>4 x 4  (L 192 X H 137)</t>
  </si>
  <si>
    <t>Double bandeau  (L 290 X H 137)</t>
  </si>
  <si>
    <t>Grand 6  (L 192 X H 208)</t>
  </si>
  <si>
    <t>Chandelle  (L 94 X H 421)</t>
  </si>
  <si>
    <t>Grand 8  (L 192 X H 279)</t>
  </si>
  <si>
    <t>Double chandelle  (L 192 X H 421)</t>
  </si>
  <si>
    <t>Page  (L 290 X H 421)</t>
  </si>
  <si>
    <t>BEZIERS</t>
  </si>
  <si>
    <t>Qté</t>
  </si>
  <si>
    <t>Sous-total</t>
  </si>
  <si>
    <t>HERAULT</t>
  </si>
  <si>
    <t>4 x 4 page 2 ou 3 ou Der</t>
  </si>
  <si>
    <t>CAHIER SPORT Midi Libre SPORTS</t>
  </si>
  <si>
    <t>MIDI ECONOMIE</t>
  </si>
  <si>
    <t>Grand 8</t>
  </si>
  <si>
    <t>Bandeau de Une Sports</t>
  </si>
  <si>
    <t>Bandeau de Une Economie</t>
  </si>
  <si>
    <t>4 x 4 page 2, 3 ou Der</t>
  </si>
  <si>
    <t>4 x 4 page 5</t>
  </si>
  <si>
    <t>Double bandeau P5</t>
  </si>
  <si>
    <t>PAGE LOISIRS</t>
  </si>
  <si>
    <t>Bandeau Economie</t>
  </si>
  <si>
    <t>Bandeau de Une SPORT</t>
  </si>
  <si>
    <t>Double écran  LOISIRS (L 192 x H 66)</t>
  </si>
  <si>
    <t>GARD</t>
  </si>
  <si>
    <t>NARBONNE</t>
  </si>
  <si>
    <t>Bandeau page 5</t>
  </si>
  <si>
    <t>Double bandeau (L 290 x H 137)</t>
  </si>
  <si>
    <t>ALES</t>
  </si>
  <si>
    <t>Demie-chandelle (L 94 X H 208)</t>
  </si>
  <si>
    <t xml:space="preserve">DEUXIEME CAHIER QUADRI CASTELNAUDARY ET AUTRES PAGES </t>
  </si>
  <si>
    <t>EMPLACEMENTS PRIVILEGIES PREMIER CAHIER</t>
  </si>
  <si>
    <t>Manchette de Une (L 69 x H 45)</t>
  </si>
  <si>
    <t>Duo de Une (L 92 x H 100)</t>
  </si>
  <si>
    <t>Quadro de Une (L 188 x H 100)</t>
  </si>
  <si>
    <t>Duo en Der</t>
  </si>
  <si>
    <t>Quatro en Der</t>
  </si>
  <si>
    <t>Quart de page Der</t>
  </si>
  <si>
    <t>Page Der</t>
  </si>
  <si>
    <t>EMPLACEMENTS PRIVILEGIES DEUXIEME CAHIER</t>
  </si>
  <si>
    <t>DEUXIEME CAHIER PAGES LOCALES NOIRES</t>
  </si>
  <si>
    <t>PAGES LOCALES</t>
  </si>
  <si>
    <t>PAGES LOCALES ET VILLAGES</t>
  </si>
  <si>
    <t>Demie-chandellle (L 94 x H 208)</t>
  </si>
  <si>
    <t>4 x 4 page 4</t>
  </si>
  <si>
    <t>MODULE METEO</t>
  </si>
  <si>
    <t>Manchette de Une* Midi Libre seul format (L 69 x H 45)</t>
  </si>
  <si>
    <t>Module météo tarif unitaire / jour</t>
  </si>
  <si>
    <t>DEUXIEME CAHIER QUADRI PAGES LOCALES</t>
  </si>
  <si>
    <t>4 X 4 page 2 ou 3 (L 192 x H 137)</t>
  </si>
  <si>
    <t>Double bandeau page 3 (L 290 x H137)</t>
  </si>
  <si>
    <t>DEUXIEME CAHIER PAGES SPORTS</t>
  </si>
  <si>
    <t>Quadro de Une (L 188 x H 100) 1er</t>
  </si>
  <si>
    <t>Quart de page (L 143 X H 208) sports</t>
  </si>
  <si>
    <t>Grand 6 (L 192 X H 208) sports</t>
  </si>
  <si>
    <t>4 x 4 (L 192 X H 137) sports</t>
  </si>
  <si>
    <t>Demie-chandelle (L 94 X H 208) sports</t>
  </si>
  <si>
    <t>Bandeau (L 290 X H 66) sports</t>
  </si>
  <si>
    <t>Double écran (L 192 x H 66) sports</t>
  </si>
  <si>
    <t>Double écran (L 94 x H 137) sports</t>
  </si>
  <si>
    <t>Ecran de base (L 94 x H 66) sports</t>
  </si>
  <si>
    <t>Manchette de Une (L 69 x H 45) 1er</t>
  </si>
  <si>
    <t>Duo de Une (L 92 x H 100) 1er</t>
  </si>
  <si>
    <t>Ecran de base (L 94 x H 66) noires</t>
  </si>
  <si>
    <t>Double écran (L 94 x H 137) noires</t>
  </si>
  <si>
    <t>Double écran (L 192 x H 66) noires</t>
  </si>
  <si>
    <t>Bandeau (L 290 X H 66) noires</t>
  </si>
  <si>
    <t>Demie-chandelle (L 94 X H 208) noires</t>
  </si>
  <si>
    <t>4 x 4 (L 192 X H 137) noires</t>
  </si>
  <si>
    <t>Quart de page (L 143 X H 208) noires</t>
  </si>
  <si>
    <t>Double bandeau (L 290 x H 137) noires</t>
  </si>
  <si>
    <t>Grand 6 (L 192 X H 208) noires</t>
  </si>
  <si>
    <t>Chandelle (L 94 X H 421) noires</t>
  </si>
  <si>
    <t>Double chandelle (L 192 X H 421) noires</t>
  </si>
  <si>
    <t>Page (L 290 X H 421) noires</t>
  </si>
  <si>
    <t>Duo en Der 1er</t>
  </si>
  <si>
    <t>Quatro en Der 1er</t>
  </si>
  <si>
    <t>Ecran de base (L 94 x H 66) CARCA</t>
  </si>
  <si>
    <t>Double écran (L 94 x H 137) CARCA</t>
  </si>
  <si>
    <t>Double écran (L 192 x H 66) CARCA</t>
  </si>
  <si>
    <t>Bandeau (L 290 X H 66) CARCA</t>
  </si>
  <si>
    <t>Demie-chandelle (L 94 X H 208) CARCA</t>
  </si>
  <si>
    <t>4 x 4 (L 192 X H 137) CARCA</t>
  </si>
  <si>
    <t>Quart de page (L 143 X H 208) CARCA</t>
  </si>
  <si>
    <t>Double bandeau (L 290 x H 137) CARCA</t>
  </si>
  <si>
    <t>Grand 6 (L 192 X H 208) CARCA</t>
  </si>
  <si>
    <t>Chandelle (L 94 X H 421) CARCA</t>
  </si>
  <si>
    <t>Double chandelle (L 192 X H 421) CARCA</t>
  </si>
  <si>
    <t>Page (L 290 X H 421) CARCA</t>
  </si>
  <si>
    <t>Ecran de base (L 94 x H 66) NC</t>
  </si>
  <si>
    <t>Double écran (L 94 x H 137) NC</t>
  </si>
  <si>
    <t>Double écran (L 192 x H 66) NC</t>
  </si>
  <si>
    <t>Bandeau (L 290 X H 66) NC</t>
  </si>
  <si>
    <t>Demie-chandelle (L 94 X H 208) NC</t>
  </si>
  <si>
    <t>4 x 4 (L 192 X H 137) NC</t>
  </si>
  <si>
    <t>Quart de page (L 143 X H 208) NC</t>
  </si>
  <si>
    <t>Double bandeau (L 290 x H 137) NC</t>
  </si>
  <si>
    <t>Grand 6 (L 192 X H 208) NC</t>
  </si>
  <si>
    <t>Chandelle (L 94 X H 421) NC</t>
  </si>
  <si>
    <t>Double chandelle (L 192 X H 421) NC</t>
  </si>
  <si>
    <t>Page (L 290 X H 421) NC</t>
  </si>
  <si>
    <t>Ecran de base (L 94 x H 66) LN</t>
  </si>
  <si>
    <t>Double écran (L 94 x H 137) LN</t>
  </si>
  <si>
    <t>Double écran (L 192 x H 66)  LN</t>
  </si>
  <si>
    <t>Bandeau (L 290 X H 66) LN</t>
  </si>
  <si>
    <t>Demie-chandelle (L 94 X H 208) LN</t>
  </si>
  <si>
    <t>4 x 4 (L 192 X H 137) LN</t>
  </si>
  <si>
    <t>Quart de page (L 143 X H 208) LN</t>
  </si>
  <si>
    <t>Double bandeau (L 290 x H 137) LN</t>
  </si>
  <si>
    <t>Grand 6 (L 192 X H 208) LN</t>
  </si>
  <si>
    <t>Chandelle (L 94 X H 421) LN</t>
  </si>
  <si>
    <t>Double chandelle (L 192 X H 421) LN</t>
  </si>
  <si>
    <t>Page (L 290 X H 421) LN</t>
  </si>
  <si>
    <t>Double bandeau page 5</t>
  </si>
  <si>
    <t>BAGNOLS</t>
  </si>
  <si>
    <t>CARCASSONNE</t>
  </si>
  <si>
    <t>PAGE SPECTACLES - CINEMA</t>
  </si>
  <si>
    <t>Ecran de base</t>
  </si>
  <si>
    <t>Bandeau</t>
  </si>
  <si>
    <t>4 x 4</t>
  </si>
  <si>
    <t>Demi écran (L 45 x H 66)</t>
  </si>
  <si>
    <t>Demi écran (L 94 x H 33)</t>
  </si>
  <si>
    <t>EMPLACEMENTS PRIVILEGIES EDITION LODEVE</t>
  </si>
  <si>
    <t>EMPLACEMENTS PRIVILEGIES EDITION Montpellier région + Lodève</t>
  </si>
  <si>
    <t>PAGE LOISIRS TOUS LES JOURS SAUF LUNDI</t>
  </si>
  <si>
    <t>Double écran tv</t>
  </si>
  <si>
    <t>LOZERE</t>
  </si>
  <si>
    <t>LODEVE</t>
  </si>
  <si>
    <t>4 x 4 page 2, 3 ou météo</t>
  </si>
  <si>
    <t>Ecran page 5</t>
  </si>
  <si>
    <t>CAHIER SPORTS - MIDI LIBRE SPORTS - LUNDI UNIQUEMENT</t>
  </si>
  <si>
    <t>PAGE TELEVISION LOZERE + AVEYRON MIDI LIBRE SEUL</t>
  </si>
  <si>
    <t>Bandeau de Une sports</t>
  </si>
  <si>
    <t>Double écran sauf lundi</t>
  </si>
  <si>
    <t>LUNEL</t>
  </si>
  <si>
    <t>PAGE LOISIR SAUF LUNDI</t>
  </si>
  <si>
    <t>MILLAU</t>
  </si>
  <si>
    <t>NIMES</t>
  </si>
  <si>
    <t>PO</t>
  </si>
  <si>
    <t>RODEZ</t>
  </si>
  <si>
    <t>SETE</t>
  </si>
  <si>
    <t>4 x 4 page 2 ou 3 ou météo</t>
  </si>
  <si>
    <t>4 x 4 page 2,3 ou Der</t>
  </si>
  <si>
    <t>EMPLACEMENTS PRIVILEGIES PAGES LOCALES MONTPELLIER REGION</t>
  </si>
  <si>
    <t>EMPLACEMENTS PRIVILEGIES MONTPELLIER REGION + LODEVE</t>
  </si>
  <si>
    <t>PAGE LOISIRS sauf lundi</t>
  </si>
  <si>
    <t>Double écran (sauf lundi)</t>
  </si>
  <si>
    <t>4 x 4 page 2,3,4,5 ou météo</t>
  </si>
  <si>
    <t>Double bandeau P3 ou P5</t>
  </si>
  <si>
    <t>CAHIER SPORTS LE LUNDI</t>
  </si>
  <si>
    <t>PAGES LOCALES NOIRES</t>
  </si>
  <si>
    <t>PAGES LOCALES QUADRI</t>
  </si>
  <si>
    <t>Demie-chandelle (L 290 X H 66) noires</t>
  </si>
  <si>
    <t>Ecran de base (L 94 x H 66) quadri</t>
  </si>
  <si>
    <t>Double écran (L 94 x H 137) quadri</t>
  </si>
  <si>
    <t>Double écran (L 192 x H 66) quadri</t>
  </si>
  <si>
    <t>Bandeau (L 290 X H 66) quadri</t>
  </si>
  <si>
    <t>Demie-chandelle (L 290 X H 66) quadri</t>
  </si>
  <si>
    <t>4 x 4 (L 192 X H 137) quadri</t>
  </si>
  <si>
    <t>Quart de page (L 143 X H 208) quadri</t>
  </si>
  <si>
    <t>Double bandeau (L 290 X H 137) quadri</t>
  </si>
  <si>
    <t>Grand 6 (L 192 X H 208) quadri</t>
  </si>
  <si>
    <t>Chandelle (L 94 X H 421) quadri</t>
  </si>
  <si>
    <t>Grand 8 (L 192 X H 279) quadri</t>
  </si>
  <si>
    <t>Double chandelle (L 192 X H 421) quadri</t>
  </si>
  <si>
    <t>Page (L 290 X H 421) quadri</t>
  </si>
  <si>
    <t>Grand 6 page 4, 6 ou 7</t>
  </si>
  <si>
    <t>4 x 4 page 5, 6 ou 7</t>
  </si>
  <si>
    <t>Double bandeau page 6 ou 7</t>
  </si>
  <si>
    <t>Corner de Une Ne peut-être vendu seul</t>
  </si>
  <si>
    <t>PAGE SPECTACLES CINEMA</t>
  </si>
  <si>
    <t xml:space="preserve">Double écran </t>
  </si>
  <si>
    <t>PAGE TETE DE VILLAGE L'INDEPENDANT SEUL</t>
  </si>
  <si>
    <t>Ecran indep</t>
  </si>
  <si>
    <t>Double écran indep</t>
  </si>
  <si>
    <t>Bandeau indep</t>
  </si>
  <si>
    <t>Ecran de base samedi</t>
  </si>
  <si>
    <t>Double écran samedi</t>
  </si>
  <si>
    <t>1/2 chandelle samedi</t>
  </si>
  <si>
    <t>Ecran tv</t>
  </si>
  <si>
    <t>PAGE BOL D'AIR- L'INDEPENDANT SEUL - SAMEDI OU DIMANCHE</t>
  </si>
  <si>
    <t>ROUSSILLON GOURMAND - L'INDEPENDANT SEUL - PARUTION LE SAMEDI</t>
  </si>
  <si>
    <t>PAGE ECONOMIE - L'INDEPENDANT SEUL - LE MARDI</t>
  </si>
  <si>
    <t>Bandeau éco le mardi</t>
  </si>
  <si>
    <t>Double écran samedi ou dimanche</t>
  </si>
  <si>
    <t>EDITIONS</t>
  </si>
  <si>
    <t>AUDE DEP</t>
  </si>
  <si>
    <t>AUDE INDEP ML</t>
  </si>
  <si>
    <t>AVEYRON CPA ML</t>
  </si>
  <si>
    <t>AVEYRON DEP</t>
  </si>
  <si>
    <t>MONTPELLIER REGION</t>
  </si>
  <si>
    <t>EMPLACEMENTS PRIVILEGIES PAGES LOCALES OU DER</t>
  </si>
  <si>
    <t>Totem de une</t>
  </si>
  <si>
    <t>Top de Une le mercredi</t>
  </si>
  <si>
    <t>Dernière page 4 x 4</t>
  </si>
  <si>
    <t xml:space="preserve">Page entière </t>
  </si>
  <si>
    <t>Dernière page premier cahier bandeau (CPA)</t>
  </si>
  <si>
    <t>Une deuxième cahier bandeau</t>
  </si>
  <si>
    <t>EMPLACEMENTS PRIVILEGIES PAGES LOCALES</t>
  </si>
  <si>
    <t>DIRECT MATIN</t>
  </si>
  <si>
    <t>Page</t>
  </si>
  <si>
    <t>Demi-page</t>
  </si>
  <si>
    <t>Centrale panoramique</t>
  </si>
  <si>
    <t>3 ème de couverture</t>
  </si>
  <si>
    <t>4 ème de couverture</t>
  </si>
  <si>
    <t>PAGE JEUX / DETENTE MODULE DETENTE</t>
  </si>
  <si>
    <t>Pavé mots croisés</t>
  </si>
  <si>
    <t>STIKER</t>
  </si>
  <si>
    <t>Type A</t>
  </si>
  <si>
    <t>Type B</t>
  </si>
  <si>
    <t>SUR - COUVERTURE</t>
  </si>
  <si>
    <t>4 pages parution possible le jeudi</t>
  </si>
  <si>
    <t>3 pages parution possible le lundi et jeudi</t>
  </si>
  <si>
    <t>2 pages 1 + 2, parution possible le lundi et jeudi</t>
  </si>
  <si>
    <t>TOUTES EDITIONS</t>
  </si>
  <si>
    <t>PAGES INFORMATIONS GENERALES MIDI LIBRE</t>
  </si>
  <si>
    <t>4 x 4 ML</t>
  </si>
  <si>
    <t>Grand 8 ML</t>
  </si>
  <si>
    <t>Page ML</t>
  </si>
  <si>
    <t>PAGES INFORMATIONS GENERALES MIDI LIBRE + INDEP</t>
  </si>
  <si>
    <t>4 x 4 ML + INDEP</t>
  </si>
  <si>
    <t>Grand 8 ML + INDEP</t>
  </si>
  <si>
    <t>Page ML + INDEP</t>
  </si>
  <si>
    <t>PAGES INFORMATIONS GENERALES MIDI LIBRE + INDEP + CPA</t>
  </si>
  <si>
    <t>4 x 4 ML + INDEP + CPA</t>
  </si>
  <si>
    <t>Grand 8 ML + INDEP + CPA</t>
  </si>
  <si>
    <t>Page ML + INDEP + CPA</t>
  </si>
  <si>
    <t>PAGES SPORTS MIDI LIBRE</t>
  </si>
  <si>
    <t>Double écran (L 94 x H 137) ML</t>
  </si>
  <si>
    <t>Double écran (L 192 x H 66)  ML</t>
  </si>
  <si>
    <t>Bandeau (L 290 X H 66)  ML</t>
  </si>
  <si>
    <t>Demie-chandelle (L 94 X H 208)  ML</t>
  </si>
  <si>
    <t>4 x 4 (L 192 X H 137)  ML</t>
  </si>
  <si>
    <t>Grand 6 (L 192 X H 208)  ML</t>
  </si>
  <si>
    <t>Chandelle (L 94 X H 421)  ML</t>
  </si>
  <si>
    <t>Page (L 290 X H 421)  ML</t>
  </si>
  <si>
    <t>PAGES SPORTS MIDI LIBRE + INDEP</t>
  </si>
  <si>
    <t>Double écran (L 94 x H 137)  ML + INDEP</t>
  </si>
  <si>
    <t>Double écran (L 192 x H 66)  ML + INDEP</t>
  </si>
  <si>
    <t>Bandeau (L 290 X H 66)  ML + INDEP</t>
  </si>
  <si>
    <t>Demie-chandelle (L 94 X H 208)  ML + INDEP</t>
  </si>
  <si>
    <t>4 x 4 (L 192 X H 137)  ML + INDEP</t>
  </si>
  <si>
    <t>Grand 6 (L 192 X H 208)  ML + INDEP</t>
  </si>
  <si>
    <t>Chandelle (L 94 X H 421)  ML + INDEP</t>
  </si>
  <si>
    <t>Page (L 290 X H 421)  ML + INDEP</t>
  </si>
  <si>
    <t>PAGES SPORTS MIDI LIBRE + INDEP + CPA</t>
  </si>
  <si>
    <t>Double écran (L 94 x H 137)  ML + INDEP + CPA</t>
  </si>
  <si>
    <t>Double écran (L 192 x H 66)  ML + INDEP + CPA</t>
  </si>
  <si>
    <t>Bandeau (L 290 X H 66)  ML + INDEP + CPA</t>
  </si>
  <si>
    <t>Demie-chandelle (L 94 X H 208)  ML + INDEP + CPA</t>
  </si>
  <si>
    <t>4 x 4 (L 192 X H 137)  ML + INDEP + CPA</t>
  </si>
  <si>
    <t>Grand 6 (L 192 X H 208)  ML + INDEP + CPA</t>
  </si>
  <si>
    <t>Chandelle (L 94 X H 421)  ML + INDEP + CPA</t>
  </si>
  <si>
    <t>Page (L 290 X H 421)  ML + INDEP + CPA</t>
  </si>
  <si>
    <t>PAGE TELEVISION MIDI LIBRE + INDEP</t>
  </si>
  <si>
    <t>PAGE TELEVISION MIDI LIBRE SEUL</t>
  </si>
  <si>
    <t>Ecran ML</t>
  </si>
  <si>
    <t>Double écran ML</t>
  </si>
  <si>
    <t>CAHIER SPORT UNIQUEMENT MIDI LIBRE LE LUNDI</t>
  </si>
  <si>
    <t>Bandeau de Une toutes éditions</t>
  </si>
  <si>
    <t>Bandeau de Une Aude PO Lozère Alès Bagnols</t>
  </si>
  <si>
    <t>MIDI ECONOMIE mardi uniquement Midi Libre</t>
  </si>
  <si>
    <t>Bandeau éco</t>
  </si>
  <si>
    <t>Grand 8 éco</t>
  </si>
  <si>
    <t>Demi-page éco</t>
  </si>
  <si>
    <t>THEMATIQUE MIDI SHOPPING VOTRE VIE Midi Libre uniquement</t>
  </si>
  <si>
    <t>Double écran hauteur</t>
  </si>
  <si>
    <t xml:space="preserve">                          </t>
  </si>
  <si>
    <t xml:space="preserve">POURCENTAGE GLOBAL MANUEL   </t>
  </si>
  <si>
    <t xml:space="preserve">POURCENTAGE AUTO PAR LIGNE   </t>
  </si>
  <si>
    <t>4 x 4 page 2, 3 ou page météo</t>
  </si>
  <si>
    <t>Demi-page (L 290 X H 208) CARCA</t>
  </si>
  <si>
    <t>Demi-page (L 290 X H 208)</t>
  </si>
  <si>
    <t>Demi-page page 4</t>
  </si>
  <si>
    <t>Demi-page Der</t>
  </si>
  <si>
    <t>Demi-page (L 290 X H 208) NC</t>
  </si>
  <si>
    <t>Demi-page (L 290 X H 208) LN</t>
  </si>
  <si>
    <t>Demi-page (L 290 X H 208) noires</t>
  </si>
  <si>
    <t>Demi-page  (L 290 X H 208)</t>
  </si>
  <si>
    <t xml:space="preserve"> sportsDemi-page (L 290 X H 208)</t>
  </si>
  <si>
    <t>Demi-page (L 290 X H 208) quadri</t>
  </si>
  <si>
    <t>Demi-page ML</t>
  </si>
  <si>
    <t>Demi-page ML + INDEP</t>
  </si>
  <si>
    <t>Demi-page ML + INDEP + CPA</t>
  </si>
  <si>
    <t>Demi-page (L 290 X H 208)  ML</t>
  </si>
  <si>
    <t>Demi-page (L 290 X H 208)  ML + INDEP</t>
  </si>
  <si>
    <t>Demi-page (L 290 X H 208)  ML + INDEP + CPA</t>
  </si>
  <si>
    <t>DEUXIEME CAHIER QUADRI DEPARTEMENTAL 24 h / CARCASSONNE</t>
  </si>
  <si>
    <t>DEUXIEME CAHIER PAGES NOIRES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</si>
</sst>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\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64" fontId="0" fillId="0" borderId="18" xfId="0" applyNumberFormat="1" applyBorder="1" applyAlignment="1">
      <alignment horizontal="center" vertical="center"/>
    </xf>
    <xf numFmtId="0" fontId="0" fillId="0" borderId="19" xfId="0" applyFill="1" applyBorder="1"/>
    <xf numFmtId="0" fontId="0" fillId="0" borderId="12" xfId="0" applyBorder="1"/>
    <xf numFmtId="0" fontId="0" fillId="0" borderId="19" xfId="0" applyBorder="1"/>
    <xf numFmtId="164" fontId="0" fillId="0" borderId="20" xfId="0" applyNumberFormat="1" applyBorder="1" applyAlignment="1">
      <alignment horizontal="center" vertical="center"/>
    </xf>
    <xf numFmtId="0" fontId="0" fillId="0" borderId="5" xfId="0" applyBorder="1"/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5" xfId="0" applyFont="1" applyFill="1" applyBorder="1"/>
    <xf numFmtId="164" fontId="0" fillId="2" borderId="26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5" xfId="0" applyBorder="1"/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1" fillId="2" borderId="30" xfId="0" applyFont="1" applyFill="1" applyBorder="1"/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49" fontId="0" fillId="0" borderId="0" xfId="0" applyNumberFormat="1"/>
    <xf numFmtId="49" fontId="2" fillId="0" borderId="0" xfId="0" applyNumberFormat="1" applyFont="1"/>
    <xf numFmtId="0" fontId="0" fillId="0" borderId="19" xfId="0" applyFont="1" applyFill="1" applyBorder="1"/>
    <xf numFmtId="0" fontId="0" fillId="0" borderId="3" xfId="0" applyFont="1" applyFill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 vertical="center"/>
    </xf>
    <xf numFmtId="0" fontId="1" fillId="0" borderId="25" xfId="0" applyFont="1" applyFill="1" applyBorder="1"/>
    <xf numFmtId="164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/>
    <xf numFmtId="164" fontId="0" fillId="0" borderId="31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0" fontId="0" fillId="0" borderId="2" xfId="0" applyFill="1" applyBorder="1"/>
    <xf numFmtId="164" fontId="0" fillId="0" borderId="14" xfId="0" applyNumberForma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3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0" borderId="12" xfId="0" applyFill="1" applyBorder="1"/>
    <xf numFmtId="164" fontId="0" fillId="0" borderId="13" xfId="0" applyNumberFormat="1" applyFill="1" applyBorder="1" applyAlignment="1">
      <alignment horizontal="center" vertical="center"/>
    </xf>
    <xf numFmtId="164" fontId="0" fillId="0" borderId="29" xfId="0" applyNumberFormat="1" applyFill="1" applyBorder="1" applyAlignment="1">
      <alignment horizontal="center" vertical="center"/>
    </xf>
    <xf numFmtId="0" fontId="0" fillId="0" borderId="35" xfId="0" applyFill="1" applyBorder="1"/>
    <xf numFmtId="164" fontId="0" fillId="0" borderId="36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left"/>
    </xf>
    <xf numFmtId="0" fontId="0" fillId="0" borderId="38" xfId="0" applyFill="1" applyBorder="1"/>
    <xf numFmtId="164" fontId="0" fillId="0" borderId="39" xfId="0" applyNumberFormat="1" applyFill="1" applyBorder="1" applyAlignment="1">
      <alignment horizontal="center" vertical="center"/>
    </xf>
    <xf numFmtId="164" fontId="0" fillId="0" borderId="4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5" xfId="0" applyFill="1" applyBorder="1"/>
    <xf numFmtId="164" fontId="0" fillId="0" borderId="7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164" fontId="0" fillId="0" borderId="41" xfId="0" applyNumberFormat="1" applyFill="1" applyBorder="1" applyAlignment="1">
      <alignment horizontal="center" vertical="center"/>
    </xf>
    <xf numFmtId="164" fontId="0" fillId="0" borderId="42" xfId="0" applyNumberFormat="1" applyFill="1" applyBorder="1" applyAlignment="1">
      <alignment horizontal="center" vertical="center"/>
    </xf>
    <xf numFmtId="164" fontId="1" fillId="0" borderId="26" xfId="0" applyNumberFormat="1" applyFont="1" applyFill="1" applyBorder="1" applyAlignment="1">
      <alignment horizontal="left"/>
    </xf>
    <xf numFmtId="164" fontId="1" fillId="0" borderId="27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4" fontId="0" fillId="2" borderId="66" xfId="0" applyNumberFormat="1" applyFill="1" applyBorder="1" applyAlignment="1">
      <alignment horizontal="center" vertical="center"/>
    </xf>
    <xf numFmtId="164" fontId="0" fillId="2" borderId="67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left"/>
    </xf>
    <xf numFmtId="164" fontId="1" fillId="2" borderId="26" xfId="0" applyNumberFormat="1" applyFont="1" applyFill="1" applyBorder="1" applyAlignment="1">
      <alignment horizontal="left"/>
    </xf>
    <xf numFmtId="0" fontId="0" fillId="4" borderId="0" xfId="0" applyFill="1"/>
    <xf numFmtId="164" fontId="0" fillId="0" borderId="6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0" fillId="2" borderId="0" xfId="0" applyFill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165" fontId="1" fillId="0" borderId="0" xfId="0" quotePrefix="1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44" xfId="0" applyFont="1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/>
      <protection locked="0" hidden="1"/>
    </xf>
    <xf numFmtId="0" fontId="0" fillId="0" borderId="28" xfId="0" applyFill="1" applyBorder="1" applyProtection="1">
      <protection locked="0"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4" xfId="0" applyNumberFormat="1" applyFill="1" applyBorder="1" applyAlignment="1" applyProtection="1">
      <alignment horizontal="center" vertical="center"/>
      <protection locked="0"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164" fontId="0" fillId="0" borderId="15" xfId="0" applyNumberFormat="1" applyFill="1" applyBorder="1" applyAlignment="1" applyProtection="1">
      <alignment horizontal="center" vertical="center"/>
      <protection hidden="1"/>
    </xf>
    <xf numFmtId="164" fontId="0" fillId="0" borderId="73" xfId="0" applyNumberFormat="1" applyFill="1" applyBorder="1" applyAlignment="1" applyProtection="1">
      <alignment horizontal="center" vertical="center"/>
      <protection hidden="1"/>
    </xf>
    <xf numFmtId="10" fontId="0" fillId="0" borderId="49" xfId="0" applyNumberFormat="1" applyFill="1" applyBorder="1" applyAlignment="1" applyProtection="1">
      <alignment horizontal="center" vertical="center"/>
      <protection locked="0" hidden="1"/>
    </xf>
    <xf numFmtId="164" fontId="0" fillId="0" borderId="63" xfId="0" applyNumberFormat="1" applyFill="1" applyBorder="1" applyAlignment="1" applyProtection="1">
      <alignment horizontal="center" vertical="center"/>
      <protection hidden="1"/>
    </xf>
    <xf numFmtId="0" fontId="0" fillId="0" borderId="64" xfId="0" applyFill="1" applyBorder="1" applyAlignment="1" applyProtection="1">
      <alignment horizontal="center"/>
      <protection locked="0" hidden="1"/>
    </xf>
    <xf numFmtId="0" fontId="0" fillId="0" borderId="22" xfId="0" applyFill="1" applyBorder="1" applyProtection="1">
      <protection locked="0" hidden="1"/>
    </xf>
    <xf numFmtId="164" fontId="0" fillId="0" borderId="3" xfId="0" applyNumberFormat="1" applyFill="1" applyBorder="1" applyAlignment="1" applyProtection="1">
      <alignment horizontal="center"/>
      <protection hidden="1"/>
    </xf>
    <xf numFmtId="0" fontId="0" fillId="0" borderId="1" xfId="0" applyNumberFormat="1" applyFill="1" applyBorder="1" applyAlignment="1" applyProtection="1">
      <alignment horizontal="center" vertical="center"/>
      <protection locked="0" hidden="1"/>
    </xf>
    <xf numFmtId="164" fontId="0" fillId="0" borderId="9" xfId="0" applyNumberForma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/>
      <protection hidden="1"/>
    </xf>
    <xf numFmtId="164" fontId="0" fillId="0" borderId="4" xfId="0" applyNumberFormat="1" applyFill="1" applyBorder="1" applyAlignment="1" applyProtection="1">
      <alignment horizontal="center" vertical="center"/>
      <protection hidden="1"/>
    </xf>
    <xf numFmtId="164" fontId="0" fillId="0" borderId="10" xfId="0" applyNumberFormat="1" applyFill="1" applyBorder="1" applyAlignment="1" applyProtection="1">
      <alignment horizontal="center" vertical="center"/>
      <protection hidden="1"/>
    </xf>
    <xf numFmtId="10" fontId="0" fillId="0" borderId="50" xfId="0" applyNumberFormat="1" applyFill="1" applyBorder="1" applyAlignment="1" applyProtection="1">
      <alignment horizontal="center" vertical="center"/>
      <protection locked="0" hidden="1"/>
    </xf>
    <xf numFmtId="164" fontId="0" fillId="0" borderId="65" xfId="0" applyNumberForma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64" fontId="4" fillId="0" borderId="75" xfId="0" applyNumberFormat="1" applyFont="1" applyFill="1" applyBorder="1" applyAlignment="1" applyProtection="1">
      <alignment horizontal="center" vertical="center"/>
      <protection hidden="1"/>
    </xf>
    <xf numFmtId="10" fontId="4" fillId="0" borderId="7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10" fontId="4" fillId="0" borderId="75" xfId="0" applyNumberFormat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left" vertic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5" fillId="3" borderId="0" xfId="0" applyFont="1" applyFill="1" applyAlignment="1">
      <alignment horizontal="right" vertical="center"/>
    </xf>
    <xf numFmtId="0" fontId="5" fillId="3" borderId="76" xfId="0" applyFont="1" applyFill="1" applyBorder="1" applyAlignment="1">
      <alignment horizontal="right" vertical="center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60" xfId="0" applyFont="1" applyFill="1" applyBorder="1" applyAlignment="1" applyProtection="1">
      <alignment horizontal="center" vertical="center"/>
      <protection hidden="1"/>
    </xf>
    <xf numFmtId="0" fontId="1" fillId="0" borderId="59" xfId="0" applyFont="1" applyFill="1" applyBorder="1" applyAlignment="1" applyProtection="1">
      <alignment horizontal="center" vertical="center" wrapText="1"/>
      <protection hidden="1"/>
    </xf>
    <xf numFmtId="0" fontId="1" fillId="0" borderId="61" xfId="0" applyFont="1" applyFill="1" applyBorder="1" applyAlignment="1" applyProtection="1">
      <alignment horizontal="center" vertical="center" wrapText="1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horizontal="center" vertical="center"/>
      <protection hidden="1"/>
    </xf>
    <xf numFmtId="0" fontId="1" fillId="0" borderId="55" xfId="0" applyFont="1" applyFill="1" applyBorder="1" applyAlignment="1" applyProtection="1">
      <alignment horizontal="center" vertical="center"/>
      <protection hidden="1"/>
    </xf>
    <xf numFmtId="0" fontId="1" fillId="0" borderId="58" xfId="0" applyFont="1" applyFill="1" applyBorder="1" applyAlignment="1" applyProtection="1">
      <alignment horizontal="center" vertical="center" wrapText="1"/>
      <protection hidden="1"/>
    </xf>
    <xf numFmtId="0" fontId="1" fillId="0" borderId="74" xfId="0" applyFont="1" applyFill="1" applyBorder="1" applyAlignment="1" applyProtection="1">
      <alignment horizontal="center" vertical="center" wrapText="1"/>
      <protection hidden="1"/>
    </xf>
    <xf numFmtId="0" fontId="1" fillId="0" borderId="58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56" xfId="0" applyFont="1" applyFill="1" applyBorder="1" applyAlignment="1" applyProtection="1">
      <alignment horizontal="center" vertical="center"/>
      <protection hidden="1"/>
    </xf>
    <xf numFmtId="0" fontId="1" fillId="0" borderId="57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1"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5"/>
  <sheetViews>
    <sheetView showGridLines="0" tabSelected="1" zoomScaleNormal="100" workbookViewId="0">
      <selection activeCell="G102" sqref="G102"/>
    </sheetView>
  </sheetViews>
  <sheetFormatPr baseColWidth="10" defaultColWidth="9.140625" defaultRowHeight="15" x14ac:dyDescent="0.25"/>
  <cols>
    <col min="1" max="1" width="4" customWidth="1"/>
    <col min="2" max="2" width="23.28515625" style="17" customWidth="1"/>
    <col min="3" max="3" width="49.7109375" customWidth="1"/>
    <col min="4" max="4" width="13.7109375" style="1" customWidth="1"/>
    <col min="5" max="5" width="8.7109375" style="1" customWidth="1"/>
    <col min="6" max="7" width="13.7109375" style="1" customWidth="1"/>
    <col min="8" max="8" width="8.7109375" style="1" customWidth="1"/>
    <col min="9" max="10" width="13.7109375" style="1" customWidth="1"/>
    <col min="11" max="11" width="8.7109375" style="1" customWidth="1"/>
    <col min="12" max="13" width="13.7109375" style="1" customWidth="1"/>
    <col min="14" max="14" width="8.7109375" style="1" customWidth="1"/>
    <col min="15" max="18" width="13.7109375" style="1" customWidth="1"/>
    <col min="19" max="19" width="4" customWidth="1"/>
    <col min="25" max="25" width="9.140625" customWidth="1"/>
    <col min="26" max="26" width="9.5703125" customWidth="1"/>
    <col min="27" max="34" width="9.140625" customWidth="1"/>
  </cols>
  <sheetData>
    <row r="1" spans="1:19" ht="22.5" customHeight="1" x14ac:dyDescent="0.25">
      <c r="A1" s="48"/>
      <c r="B1" s="49"/>
      <c r="C1" s="48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8"/>
    </row>
    <row r="2" spans="1:19" ht="16.5" customHeight="1" x14ac:dyDescent="0.25">
      <c r="A2" s="94"/>
      <c r="B2" s="95"/>
      <c r="C2" s="96"/>
      <c r="D2" s="96"/>
      <c r="E2" s="96"/>
      <c r="F2" s="96"/>
      <c r="G2" s="96"/>
      <c r="H2" s="96"/>
      <c r="I2" s="96"/>
      <c r="J2" s="93"/>
      <c r="K2" s="93"/>
      <c r="L2" s="93"/>
      <c r="M2" s="93"/>
      <c r="N2" s="93"/>
      <c r="O2" s="93"/>
      <c r="P2" s="96"/>
      <c r="Q2" s="96"/>
      <c r="R2" s="96"/>
      <c r="S2" s="48"/>
    </row>
    <row r="3" spans="1:19" ht="6" customHeight="1" thickBot="1" x14ac:dyDescent="0.3">
      <c r="A3" s="48"/>
      <c r="B3" s="49"/>
      <c r="C3" s="48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48"/>
    </row>
    <row r="4" spans="1:19" ht="21.75" customHeight="1" thickTop="1" thickBot="1" x14ac:dyDescent="0.3">
      <c r="A4" s="48"/>
      <c r="B4" s="181" t="s">
        <v>228</v>
      </c>
      <c r="C4" s="185" t="s">
        <v>34</v>
      </c>
      <c r="D4" s="187" t="s">
        <v>3</v>
      </c>
      <c r="E4" s="188"/>
      <c r="F4" s="188"/>
      <c r="G4" s="188"/>
      <c r="H4" s="188"/>
      <c r="I4" s="185"/>
      <c r="J4" s="193" t="s">
        <v>4</v>
      </c>
      <c r="K4" s="193"/>
      <c r="L4" s="193"/>
      <c r="M4" s="193"/>
      <c r="N4" s="193"/>
      <c r="O4" s="194"/>
      <c r="P4" s="189" t="s">
        <v>7</v>
      </c>
      <c r="Q4" s="191" t="s">
        <v>8</v>
      </c>
      <c r="R4" s="183" t="s">
        <v>9</v>
      </c>
      <c r="S4" s="48"/>
    </row>
    <row r="5" spans="1:19" ht="21.75" customHeight="1" thickBot="1" x14ac:dyDescent="0.3">
      <c r="A5" s="48"/>
      <c r="B5" s="182"/>
      <c r="C5" s="186"/>
      <c r="D5" s="140" t="s">
        <v>5</v>
      </c>
      <c r="E5" s="141" t="s">
        <v>51</v>
      </c>
      <c r="F5" s="142" t="s">
        <v>52</v>
      </c>
      <c r="G5" s="143" t="s">
        <v>6</v>
      </c>
      <c r="H5" s="141" t="s">
        <v>51</v>
      </c>
      <c r="I5" s="142" t="s">
        <v>52</v>
      </c>
      <c r="J5" s="140" t="s">
        <v>5</v>
      </c>
      <c r="K5" s="141" t="s">
        <v>51</v>
      </c>
      <c r="L5" s="142" t="s">
        <v>52</v>
      </c>
      <c r="M5" s="140" t="s">
        <v>6</v>
      </c>
      <c r="N5" s="141" t="s">
        <v>51</v>
      </c>
      <c r="O5" s="142" t="s">
        <v>52</v>
      </c>
      <c r="P5" s="190"/>
      <c r="Q5" s="192"/>
      <c r="R5" s="184"/>
      <c r="S5" s="48"/>
    </row>
    <row r="6" spans="1:19" x14ac:dyDescent="0.25">
      <c r="A6" s="48"/>
      <c r="B6" s="144"/>
      <c r="C6" s="145"/>
      <c r="D6" s="146" t="str">
        <f>IF(C6="","",IF(B6=$B$29,VLOOKUP(C6,$B$32:$F$65,2,FALSE),IF(B6=$H$29,VLOOKUP(C6,$H$31:$L$104,2,FALSE),IF(B6=$M$29,VLOOKUP(C6,$M$31:$Q$66,2,FALSE),IF(B6=$M$68,VLOOKUP(C6,$M$70:$Q$86,2,FALSE),IF(B6=$B$106,VLOOKUP(C6,$B$108:$F$164,2,FALSE),IF(B6=$G$106,VLOOKUP(C6,$G$108:$K$142,2,FALSE),IF(B6=$L$106,VLOOKUP(C6,$L$108:$P$156,2,FALSE),IF(B6=$B$166,VLOOKUP(C6,$B$168:$F$205,2,FALSE),IF(B6=$G$166,VLOOKUP(C6,$G$168:$K$212,2,FALSE),IF(B6=$L$166,VLOOKUP(C6,$L$168:$P$199,2,FALSE),IF(B6=$B$214,VLOOKUP(C6,$B$216:$F$248,2,FALSE),IF(B6=$G$214,VLOOKUP(C6,$G$216:$K$252,2,FALSE),IF(B6=$L$214,VLOOKUP(C6,$L$216:$P$249,2,FALSE),IF(B6=$G$214,VLOOKUP(C6,$G$216:$K$252,2,FALSE),IF(B6=$B$254,VLOOKUP(C6,$B$256:$F$284,2,FALSE),IF(B6=$G$254,VLOOKUP(C6,$G$256:$K$291,2,FALSE),IF(B6=$M$254,VLOOKUP(C6,$M$256:$Q$287,2,FALSE),IF(B6=$B$293,VLOOKUP(C6,$B$295:$F$333,2,FALSE),IF(B6=$H$293,VLOOKUP(C6,$H$295:$L$366,2,FALSE),IF(B6=$N$293,VLOOKUP(C6,$N$295:$R$330,2,FALSE),IF(B6=$B$336,VLOOKUP(C6,$B$338:$F$371,2,FALSE),IF(B6=$N$336,VLOOKUP(C6,$N$338:$R$360,2,FALSE),IF(B6=$B$374,VLOOKUP(C6,$B$376:$F$445,2,FALSE),""))))))))))))))))))))))))</f>
        <v/>
      </c>
      <c r="E6" s="147"/>
      <c r="F6" s="148" t="str">
        <f>IFERROR(D6*E6,"")</f>
        <v/>
      </c>
      <c r="G6" s="146" t="str">
        <f>IF($C$6="","",IF(B6=$B$29,VLOOKUP($C$6,$B$32:$F$65,3,FALSE),IF($B$6=$H$29,VLOOKUP($C$6,$H$31:$L$104,3,FALSE),IF($B$6=$M$29,VLOOKUP($C$6,$M$31:$Q$66,3,FALSE),IF($B$6=$M$68,VLOOKUP($C$6,$M$70:Q86,3,FALSE),IF($B$6=$B$106,VLOOKUP($C$6,$B$108:$F$164,3,FALSE),IF($B$6=$G$106,VLOOKUP($C$6,$G$108:$K$142,3,FALSE),IF($B$6=$L$106,VLOOKUP($C$6,$L$108:$P$156,3,FALSE),IF($B$6=$B$166,VLOOKUP($C$6,$B$168:$F$205,3,FALSE),IF($B$6=$G$166,VLOOKUP($C$6,$G$168:$K$212,3,FALSE),IF($B$6=$L$166,VLOOKUP($C$6,$L$168:$P$199,3,FALSE),IF($B$6=$B$214,VLOOKUP($C$6,$B$216:$F$248,3,FALSE),IF($B$6=$G$214,VLOOKUP($C$6,$G$216:$K$252,3,FALSE),IF($B$6=$L$214,VLOOKUP($C$6,$L$216:$P$249,3,FALSE),IF($B$6=$G$214,VLOOKUP($C$6,$G$216:$K$252,3,FALSE),IF($B$6=$B$254,VLOOKUP($C$6,$B$256:$F$284,3,FALSE),IF($B$6=$G$254,VLOOKUP($C$6,$G$256:$K$291,3,FALSE),IF($B$6=$M$254,VLOOKUP($C$6,$M$256:$Q$287,3,FALSE),IF($B$6=$B$293,VLOOKUP($C$6,$B$295:$F$333,3,FALSE),IF($B$6=$H$293,VLOOKUP($C$6,$H$295:$L$366,3,FALSE),IF($B$6=$N$293,VLOOKUP($C$6,$N$295:$R$330,3,FALSE),IF($B$6=$B$336,VLOOKUP($C$6,$B$338:$F$371,3,FALSE),IF($B$6=$N$336,VLOOKUP($C$6,$N$338:$R$360,3,FALSE),IF($B$6=$B$374,VLOOKUP($C$6,$B$376:$F$445,3,FALSE),""))))))))))))))))))))))))</f>
        <v/>
      </c>
      <c r="H6" s="147"/>
      <c r="I6" s="148" t="str">
        <f>IFERROR(G6*H6,"")</f>
        <v/>
      </c>
      <c r="J6" s="146" t="str">
        <f>IF(C6="","",IF(B6=$B$29,VLOOKUP(C6,$B$32:$F$65,4,FALSE),IF(B6=$H$29,VLOOKUP(C6,$H$31:$L$104,4,FALSE),IF(B6=$M$29,VLOOKUP(C6,$M$31:$Q$66,4,FALSE),IF(B6=$M$68,VLOOKUP(C6,$M$70:$Q$86,4,FALSE),IF(B6=$B$106,VLOOKUP(C6,$B$107:$F$164,4,FALSE),IF(B6=$G$106,VLOOKUP(C6,$G$108:$K$142,4,FALSE),IF(B6=$L$106,VLOOKUP(C6,$L$108:$P$156,4,FALSE),IF(B6=$B$166,VLOOKUP(C6,$B$168:$F$205,4,FALSE),IF(B6=$G$166,VLOOKUP(C6,$G$168:$K$212,4,FALSE),IF(B6=$L$166,VLOOKUP(C6,$L$168:$P$199,4,FALSE),IF(B6=$B$214,VLOOKUP(C6,$B$216:$F$248,4,FALSE),IF(B6=$G$214,VLOOKUP(C6,$G$216:$K$252,4,FALSE),IF(B6=$L$214,VLOOKUP(C6,$L$216:$P$249,4,FALSE),IF(B6=$G$214,VLOOKUP(C6,$G$216:$K$252,4,FALSE),IF(B6=$B$254,VLOOKUP(C6,$B$256:$F$284,4,FALSE),IF(B6=$G$254,VLOOKUP(C6,$G$256:$K$291,4,FALSE),IF(B6=$M$254,VLOOKUP(C6,$M$256:$Q$287,4,FALSE),IF(B6=$B$293,VLOOKUP(C6,$B$295:$F$333,4,FALSE),IF(B6=$H$293,VLOOKUP(C6,$H$295:$L$366,4,FALSE),IF(B6=N$293,VLOOKUP(C6,$N$295:$R$330,4,FALSE),IF(B6=$B$336,VLOOKUP(C6,$B$338:$F$371,4,FALSE),IF(B6=$N$336,VLOOKUP(C6,$N$338:$R$360,4,FALSE),IF(B6=B$374,VLOOKUP(C6,$B$376:$F$445,4,FALSE),""))))))))))))))))))))))))</f>
        <v/>
      </c>
      <c r="K6" s="147"/>
      <c r="L6" s="148" t="str">
        <f>IFERROR(J6*K6,"")</f>
        <v/>
      </c>
      <c r="M6" s="149" t="str">
        <f>IF(C6="","",IF(B6=$B$29,VLOOKUP(C6,$B$32:$F$65,5,FALSE),IF(B6=$H$29,VLOOKUP(C6,$H$31:$L$104,5,FALSE),IF(B6=$M$29,VLOOKUP(C6,$M$31:$Q$66,5,FALSE),IF(B6=$M$68,VLOOKUP(C6,$M$70:$Q$86,5,FALSE),IF(B6=$B$106,VLOOKUP(C6,$B$107:$F$164,5,FALSE),IF(B6=$G$106,VLOOKUP(C6,$G$108:$K$142,5,FALSE),IF(B6=$L$106,VLOOKUP(C6,$L$108:$P$156,5,FALSE),IF(B6=$B$166,VLOOKUP(C6,$B$168:$F$205,5,FALSE),IF(B6=$G$166,VLOOKUP(C6,$G$168:$K$212,5,FALSE),IF(B6=$L$166,VLOOKUP(C6,$L$168:$P$199,5,FALSE),IF(B6=$B$214,VLOOKUP(C6,$B$216:$F$248,5,FALSE),IF(B6=$G$214,VLOOKUP(C6,$G$216:$K$252,5,FALSE),IF(B6=$L$214,VLOOKUP(C6,$L$216:$P$249,5,FALSE),IF(B6=$G$214,VLOOKUP(C6,$G$216:$K$252,5,FALSE),IF(B6=$B$254,VLOOKUP(C6,$B$256:$F$284,5,FALSE),IF(B6=$G$254,VLOOKUP(C6,$G$256:$K$291,5,FALSE),IF(B6=$M$254,VLOOKUP(C6,$M$256:$Q$287,5,FALSE),IF(B6=$B$293,VLOOKUP(C6,$B$295:$F$333,5,FALSE),IF(B6=$H$293,VLOOKUP(C6,$H$295:$L$366,5,FALSE),IF($B$6=N$293,VLOOKUP(C6,$N$295:$R$330,5,FALSE),IF(B6=$B$336,VLOOKUP(C6,$B$338:$F$371,5,FALSE),IF(B6=$N$336,VLOOKUP(C6,$N$338:$R$360,5,FALSE),IF(B6=$B$374,VLOOKUP(C6,$B$376:$F$445,5,FALSE),""))))))))))))))))))))))))</f>
        <v/>
      </c>
      <c r="N6" s="147"/>
      <c r="O6" s="150" t="str">
        <f>IFERROR(M6*N6,"")</f>
        <v/>
      </c>
      <c r="P6" s="151" t="str">
        <f t="shared" ref="P6" si="0">IFERROR(F6+I6+L6+O6,"")</f>
        <v/>
      </c>
      <c r="Q6" s="152"/>
      <c r="R6" s="153" t="str">
        <f>IFERROR(P6-(Q6*P6),"")</f>
        <v/>
      </c>
      <c r="S6" s="48"/>
    </row>
    <row r="7" spans="1:19" x14ac:dyDescent="0.25">
      <c r="A7" s="48"/>
      <c r="B7" s="154"/>
      <c r="C7" s="155"/>
      <c r="D7" s="156" t="str">
        <f>IF(C7="","",IF(B7=$B$29,VLOOKUP(C7,$B$32:$F$65,2,FALSE),IF(B7=$H$29,VLOOKUP(C7,$H$31:$L$104,2,FALSE),IF(B7=$M$29,VLOOKUP(C7,$M$31:$Q$66,2,FALSE),IF(B7=$M$68,VLOOKUP(C7,$M$70:$Q$86,2,FALSE),IF(B7=$B$106,VLOOKUP(C7,$B$108:$F$164,2,FALSE),IF(B7=$G$106,VLOOKUP(C7,$G$108:$K$142,2,FALSE),IF(B7=$L$106,VLOOKUP(C7,$L$108:$P$156,2,FALSE),IF(B7=$B$166,VLOOKUP(C7,$B$168:$F$205,2,FALSE),IF(B7=$G$166,VLOOKUP(C7,$G$168:$K$212,2,FALSE),IF(B7=$L$166,VLOOKUP(C7,$L$168:$P$199,2,FALSE),IF(B7=$B$214,VLOOKUP(C7,$B$216:$F$248,2,FALSE),IF(B7=$G$214,VLOOKUP(C7,$G$216:$K$252,2,FALSE),IF(B7=$L$214,VLOOKUP(C7,$L$216:$P$249,2,FALSE),IF(B7=$G$214,VLOOKUP(C7,$G$216:$K$252,2,FALSE),IF(B7=$B$254,VLOOKUP(C7,$B$256:$F$284,2,FALSE),IF(B7=$G$254,VLOOKUP(C7,$G$256:$K$291,2,FALSE),IF(B7=$M$254,VLOOKUP(C7,$M$256:$Q$287,2,FALSE),IF(B7=$B$293,VLOOKUP(C7,$B$295:$F$333,2,FALSE),IF(B7=$H$293,VLOOKUP(C7,$H$295:$L$366,2,FALSE),IF(B7=$N$293,VLOOKUP(C7,$N$295:$R$330,2,FALSE),IF(B7=$B$336,VLOOKUP(C7,$B$338:$F$371,2,FALSE),IF(B7=$N$336,VLOOKUP(C7,$N$338:$R$360,2,FALSE),IF(B7=$B$374,VLOOKUP(C7,$B$376:$F$445,2,FALSE),""))))))))))))))))))))))))</f>
        <v/>
      </c>
      <c r="E7" s="157"/>
      <c r="F7" s="158" t="str">
        <f t="shared" ref="F7" si="1">IFERROR(D7*E7,"")</f>
        <v/>
      </c>
      <c r="G7" s="156" t="str">
        <f>IF(C7="","",IF(B7=$B$29,VLOOKUP(C7,$B$32:$F$65,3,FALSE),IF(B7=$H$29,VLOOKUP(C7,$H$31:$L$104,3,FALSE),IF(B7=$M$29,VLOOKUP(C7,$M$31:$Q$66,3,FALSE),IF(B7=$M$68,VLOOKUP(C7,$M$70:Q87,3,FALSE),IF(B7=$B$106,VLOOKUP(C7,$B$108:$F$164,3,FALSE),IF(B7=$G$106,VLOOKUP(C7,$G$108:$K$142,3,FALSE),IF(B7=$L$106,VLOOKUP(C7,$L$108:$P$156,3,FALSE),IF(B7=$B$166,VLOOKUP(C7,$B$168:$F$205,3,FALSE),IF(B7=$G$166,VLOOKUP(C7,$G$168:$K$212,3,FALSE),IF(B7=$L$166,VLOOKUP(C7,$L$168:$P$199,3,FALSE),IF(B7=$B$214,VLOOKUP(C7,$B$216:$F$248,3,FALSE),IF(B7=$G$214,VLOOKUP(C7,$G$216:$K$252,3,FALSE),IF(B7=$L$214,VLOOKUP(C7,$L$216:$P$249,3,FALSE),IF(B7=$G$214,VLOOKUP(C7,$G$216:$K$252,3,FALSE),IF(B7=$B$254,VLOOKUP(C7,$B$256:$F$284,3,FALSE),IF(B7=$G$254,VLOOKUP(C7,$G$256:$K$291,3,FALSE),IF(B7=$M$254,VLOOKUP(C7,$M$256:$Q$287,3,FALSE),IF(B7=$B$293,VLOOKUP(C7,$B$295:$F$333,3,FALSE),IF(B7=$H$293,VLOOKUP(C7,$H$295:$L$366,3,FALSE),IF(B7=$N$293,VLOOKUP(C7,$N$295:$R$330,3,FALSE),IF(B7=$B$336,VLOOKUP(C7,$B$338:$F$371,3,FALSE),IF(B7=$N$336,VLOOKUP(C7,$N$338:$R$360,3,FALSE),IF(B7=$B$374,VLOOKUP(C7,$B$376:$F$445,3,FALSE),""))))))))))))))))))))))))</f>
        <v/>
      </c>
      <c r="H7" s="157"/>
      <c r="I7" s="158" t="str">
        <f t="shared" ref="I7" si="2">IFERROR(G7*H7,"")</f>
        <v/>
      </c>
      <c r="J7" s="156" t="str">
        <f>IF(C7="","",IF(B7=$B$29,VLOOKUP(C7,$B$32:$F$65,4,FALSE),IF(B7=$H$29,VLOOKUP(C7,$H$31:$L$104,4,FALSE),IF(B7=$M$29,VLOOKUP(C7,$M$31:$Q$66,4,FALSE),IF(B7=$M$68,VLOOKUP(C7,$M$70:$Q$86,4,FALSE),IF(B7=$B$106,VLOOKUP(C7,$B$107:$F$164,4,FALSE),IF(B7=$G$106,VLOOKUP(C7,$G$108:$K$142,4,FALSE),IF(B7=$L$106,VLOOKUP(C7,$L$108:$P$156,4,FALSE),IF(B7=$B$166,VLOOKUP(C7,$B$168:$F$205,4,FALSE),IF(B7=$G$166,VLOOKUP(C7,$G$168:$K$212,4,FALSE),IF(B7=$L$166,VLOOKUP(C7,$L$168:$P$199,4,FALSE),IF(B7=$B$214,VLOOKUP(C7,$B$216:$F$248,4,FALSE),IF(B7=$G$214,VLOOKUP(C7,$G$216:$K$252,4,FALSE),IF(B7=$L$214,VLOOKUP(C7,$L$216:$P$249,4,FALSE),IF(B7=$G$214,VLOOKUP(C7,$G$216:$K$252,4,FALSE),IF(B7=$B$254,VLOOKUP(C7,$B$256:$F$284,4,FALSE),IF(B7=$G$254,VLOOKUP(C7,$G$256:$K$291,4,FALSE),IF(B7=$M$254,VLOOKUP(C7,$M$256:$Q$287,4,FALSE),IF(B7=$B$293,VLOOKUP(C7,$B$295:$F$333,4,FALSE),IF(B7=$H$293,VLOOKUP(C7,$H$295:$L$366,4,FALSE),IF(B7=N$293,VLOOKUP(C7,$N$295:$R$330,4,FALSE),IF(B7=$B$336,VLOOKUP(C7,$B$338:$F$371,4,FALSE),IF(B7=$N$336,VLOOKUP(C7,$N$338:$R$360,4,FALSE),IF(B7=B$374,VLOOKUP(C7,$B$376:$F$445,4,FALSE),""))))))))))))))))))))))))</f>
        <v/>
      </c>
      <c r="K7" s="157"/>
      <c r="L7" s="158" t="str">
        <f t="shared" ref="L7" si="3">IFERROR(J7*K7,"")</f>
        <v/>
      </c>
      <c r="M7" s="159" t="str">
        <f>IF(C7="","",IF(B7=$B$29,VLOOKUP(C7,$B$32:$F$65,5,FALSE),IF(B7=$H$29,VLOOKUP(C7,$H$31:$L$104,5,FALSE),IF(B7=$M$29,VLOOKUP(C7,$M$31:$Q$66,5,FALSE),IF(B7=$M$68,VLOOKUP(C7,$M$70:$Q$86,5,FALSE),IF(B7=$B$106,VLOOKUP(C7,$B$107:$F$164,5,FALSE),IF(B7=$G$106,VLOOKUP(C7,$G$108:$K$142,5,FALSE),IF(B7=$L$106,VLOOKUP(C7,$L$108:$P$156,5,FALSE),IF(B7=$B$166,VLOOKUP(C7,$B$168:$F$205,5,FALSE),IF(B7=$G$166,VLOOKUP(C7,$G$168:$K$212,5,FALSE),IF(B7=$L$166,VLOOKUP(C7,$L$168:$P$199,5,FALSE),IF(B7=$B$214,VLOOKUP(C7,$B$216:$F$248,5,FALSE),IF(B7=$G$214,VLOOKUP(C7,$G$216:$K$252,5,FALSE),IF(B7=$L$214,VLOOKUP(C7,$L$216:$P$249,5,FALSE),IF(B7=$G$214,VLOOKUP(C7,$G$216:$K$252,5,FALSE),IF(B7=$B$254,VLOOKUP(C7,$B$256:$F$284,5,FALSE),IF(B7=$G$254,VLOOKUP(C7,$G$256:$K$291,5,FALSE),IF(B7=$M$254,VLOOKUP(C7,$M$256:$Q$287,5,FALSE),IF(B7=$B$293,VLOOKUP(C7,$B$295:$F$333,5,FALSE),IF(B7=$H$293,VLOOKUP(C7,$H$295:$L$366,5,FALSE),IF($B$6=N$293,VLOOKUP(C7,$N$295:$R$330,5,FALSE),IF(B7=$B$336,VLOOKUP(C7,$B$338:$F$371,5,FALSE),IF(B7=$N$336,VLOOKUP(C7,$N$338:$R$360,5,FALSE),IF(B7=$B$374,VLOOKUP(C7,$B$376:$F$445,5,FALSE),""))))))))))))))))))))))))</f>
        <v/>
      </c>
      <c r="N7" s="157"/>
      <c r="O7" s="160" t="str">
        <f t="shared" ref="O7" si="4">IFERROR(M7*N7,"")</f>
        <v/>
      </c>
      <c r="P7" s="161" t="str">
        <f t="shared" ref="P7:P8" si="5">IFERROR(F7+I7+L7+O7,"")</f>
        <v/>
      </c>
      <c r="Q7" s="162"/>
      <c r="R7" s="163" t="str">
        <f t="shared" ref="R7" si="6">IFERROR(P7-(Q7*P7),"")</f>
        <v/>
      </c>
      <c r="S7" s="48"/>
    </row>
    <row r="8" spans="1:19" x14ac:dyDescent="0.25">
      <c r="A8" s="48"/>
      <c r="B8" s="154"/>
      <c r="C8" s="155"/>
      <c r="D8" s="156" t="str">
        <f>IF(C8="","",IF(B8=$B$29,VLOOKUP(C8,$B$32:$F$65,2,FALSE),IF(B8=$H$29,VLOOKUP(C8,$H$31:$L$104,2,FALSE),IF(B8=$M$29,VLOOKUP(C8,$M$31:$Q$66,2,FALSE),IF(B8=$M$68,VLOOKUP(C8,$M$70:$Q$86,2,FALSE),IF(B8=$B$106,VLOOKUP(C8,$B$108:$F$164,2,FALSE),IF(B8=$G$106,VLOOKUP(C8,$G$108:$K$142,2,FALSE),IF(B8=$L$106,VLOOKUP(C8,$L$108:$P$156,2,FALSE),IF(B8=$B$166,VLOOKUP(C8,$B$168:$F$205,2,FALSE),IF(B8=$G$166,VLOOKUP(C8,$G$168:$K$212,2,FALSE),IF(B8=$L$166,VLOOKUP(C8,$L$168:$P$199,2,FALSE),IF(B8=$B$214,VLOOKUP(C8,$B$216:$F$248,2,FALSE),IF(B8=$G$214,VLOOKUP(C8,$G$216:$K$252,2,FALSE),IF(B8=$L$214,VLOOKUP(C8,$L$216:$P$249,2,FALSE),IF(B8=$G$214,VLOOKUP(C8,$G$216:$K$252,2,FALSE),IF(B8=$B$254,VLOOKUP(C8,$B$256:$F$284,2,FALSE),IF(B8=$G$254,VLOOKUP(C8,$G$256:$K$291,2,FALSE),IF(B8=$M$254,VLOOKUP(C8,$M$256:$Q$287,2,FALSE),IF(B8=$B$293,VLOOKUP(C8,$B$295:$F$333,2,FALSE),IF(B8=$H$293,VLOOKUP(C8,$H$295:$L$366,2,FALSE),IF(B8=$N$293,VLOOKUP(C8,$N$295:$R$330,2,FALSE),IF(B8=$B$336,VLOOKUP(C8,$B$338:$F$371,2,FALSE),IF(B8=$N$336,VLOOKUP(C8,$N$338:$R$360,2,FALSE),IF(B8=$B$374,VLOOKUP(C8,$B$376:$F$445,2,FALSE),""))))))))))))))))))))))))</f>
        <v/>
      </c>
      <c r="E8" s="157"/>
      <c r="F8" s="158" t="str">
        <f t="shared" ref="F8" si="7">IFERROR(D8*E8,"")</f>
        <v/>
      </c>
      <c r="G8" s="156" t="str">
        <f>IF(C8="","",IF(B8=$B$29,VLOOKUP(C8,$B$32:$F$65,3,FALSE),IF(B8=$H$29,VLOOKUP(C8,$H$31:$L$104,3,FALSE),IF(B8=$M$29,VLOOKUP(C8,$M$31:$Q$66,3,FALSE),IF(B8=$M$68,VLOOKUP(C8,$M$70:Q88,3,FALSE),IF(B8=$B$106,VLOOKUP(C8,$B$108:$F$164,3,FALSE),IF(B8=$G$106,VLOOKUP(C8,$G$108:$K$142,3,FALSE),IF(B8=$L$106,VLOOKUP(C8,$L$108:$P$156,3,FALSE),IF(B8=$B$166,VLOOKUP(C8,$B$168:$F$205,3,FALSE),IF(B8=$G$166,VLOOKUP(C8,$G$168:$K$212,3,FALSE),IF(B8=$L$166,VLOOKUP(C8,$L$168:$P$199,3,FALSE),IF(B8=$B$214,VLOOKUP(C8,$B$216:$F$248,3,FALSE),IF(B8=$G$214,VLOOKUP(C8,$G$216:$K$252,3,FALSE),IF(B8=$L$214,VLOOKUP(C8,$L$216:$P$249,3,FALSE),IF(B8=$G$214,VLOOKUP(C8,$G$216:$K$252,3,FALSE),IF(B8=$B$254,VLOOKUP(C8,$B$256:$F$284,3,FALSE),IF(B8=$G$254,VLOOKUP(C8,$G$256:$K$291,3,FALSE),IF(B8=$M$254,VLOOKUP(C8,$M$256:$Q$287,3,FALSE),IF(B8=$B$293,VLOOKUP(C8,$B$295:$F$333,3,FALSE),IF(B8=$H$293,VLOOKUP(C8,$H$295:$L$366,3,FALSE),IF(B8=$N$293,VLOOKUP(C8,$N$295:$R$330,3,FALSE),IF(B8=$B$336,VLOOKUP(C8,$B$338:$F$371,3,FALSE),IF(B8=$N$336,VLOOKUP(C8,$N$338:$R$360,3,FALSE),IF(B8=$B$374,VLOOKUP(C8,$B$376:$F$445,3,FALSE),""))))))))))))))))))))))))</f>
        <v/>
      </c>
      <c r="H8" s="157"/>
      <c r="I8" s="158" t="str">
        <f t="shared" ref="I8" si="8">IFERROR(G8*H8,"")</f>
        <v/>
      </c>
      <c r="J8" s="156" t="str">
        <f>IF(C8="","",IF(B8=$B$29,VLOOKUP(C8,$B$32:$F$65,4,FALSE),IF(B8=$H$29,VLOOKUP(C8,$H$31:$L$104,4,FALSE),IF(B8=$M$29,VLOOKUP(C8,$M$31:$Q$66,4,FALSE),IF(B8=$M$68,VLOOKUP(C8,$M$70:$Q$86,4,FALSE),IF(B8=$B$106,VLOOKUP(C8,$B$107:$F$164,4,FALSE),IF(B8=$G$106,VLOOKUP(C8,$G$108:$K$142,4,FALSE),IF(B8=$L$106,VLOOKUP(C8,$L$108:$P$156,4,FALSE),IF(B8=$B$166,VLOOKUP(C8,$B$168:$F$205,4,FALSE),IF(B8=$G$166,VLOOKUP(C8,$G$168:$K$212,4,FALSE),IF(B8=$L$166,VLOOKUP(C8,$L$168:$P$199,4,FALSE),IF(B8=$B$214,VLOOKUP(C8,$B$216:$F$248,4,FALSE),IF(B8=$G$214,VLOOKUP(C8,$G$216:$K$252,4,FALSE),IF(B8=$L$214,VLOOKUP(C8,$L$216:$P$249,4,FALSE),IF(B8=$G$214,VLOOKUP(C8,$G$216:$K$252,4,FALSE),IF(B8=$B$254,VLOOKUP(C8,$B$256:$F$284,4,FALSE),IF(B8=$G$254,VLOOKUP(C8,$G$256:$K$291,4,FALSE),IF(B8=$M$254,VLOOKUP(C8,$M$256:$Q$287,4,FALSE),IF(B8=$B$293,VLOOKUP(C8,$B$295:$F$333,4,FALSE),IF(B8=$H$293,VLOOKUP(C8,$H$295:$L$366,4,FALSE),IF(B8=N$293,VLOOKUP(C8,$N$295:$R$330,4,FALSE),IF(B8=$B$336,VLOOKUP(C8,$B$338:$F$371,4,FALSE),IF(B8=$N$336,VLOOKUP(C8,$N$338:$R$360,4,FALSE),IF(B8=B$374,VLOOKUP(C8,$B$376:$F$445,4,FALSE),""))))))))))))))))))))))))</f>
        <v/>
      </c>
      <c r="K8" s="157"/>
      <c r="L8" s="158" t="str">
        <f t="shared" ref="L8" si="9">IFERROR(J8*K8,"")</f>
        <v/>
      </c>
      <c r="M8" s="159" t="str">
        <f>IF(C8="","",IF(B8=$B$29,VLOOKUP(C8,$B$32:$F$65,5,FALSE),IF(B8=$H$29,VLOOKUP(C8,$H$31:$L$104,5,FALSE),IF(B8=$M$29,VLOOKUP(C8,$M$31:$Q$66,5,FALSE),IF(B8=$M$68,VLOOKUP(C8,$M$70:$Q$86,5,FALSE),IF(B8=$B$106,VLOOKUP(C8,$B$107:$F$164,5,FALSE),IF(B8=$G$106,VLOOKUP(C8,$G$108:$K$142,5,FALSE),IF(B8=$L$106,VLOOKUP(C8,$L$108:$P$156,5,FALSE),IF(B8=$B$166,VLOOKUP(C8,$B$168:$F$205,5,FALSE),IF(B8=$G$166,VLOOKUP(C8,$G$168:$K$212,5,FALSE),IF(B8=$L$166,VLOOKUP(C8,$L$168:$P$199,5,FALSE),IF(B8=$B$214,VLOOKUP(C8,$B$216:$F$248,5,FALSE),IF(B8=$G$214,VLOOKUP(C8,$G$216:$K$252,5,FALSE),IF(B8=$L$214,VLOOKUP(C8,$L$216:$P$249,5,FALSE),IF(B8=$G$214,VLOOKUP(C8,$G$216:$K$252,5,FALSE),IF(B8=$B$254,VLOOKUP(C8,$B$256:$F$284,5,FALSE),IF(B8=$G$254,VLOOKUP(C8,$G$256:$K$291,5,FALSE),IF(B8=$M$254,VLOOKUP(C8,$M$256:$Q$287,5,FALSE),IF(B8=$B$293,VLOOKUP(C8,$B$295:$F$333,5,FALSE),IF(B8=$H$293,VLOOKUP(C8,$H$295:$L$366,5,FALSE),IF($B$6=N$293,VLOOKUP(C8,$N$295:$R$330,5,FALSE),IF(B8=$B$336,VLOOKUP(C8,$B$338:$F$371,5,FALSE),IF(B8=$N$336,VLOOKUP(C8,$N$338:$R$360,5,FALSE),IF(B8=$B$374,VLOOKUP(C8,$B$376:$F$445,5,FALSE),""))))))))))))))))))))))))</f>
        <v/>
      </c>
      <c r="N8" s="157"/>
      <c r="O8" s="160" t="str">
        <f t="shared" ref="O8" si="10">IFERROR(M8*N8,"")</f>
        <v/>
      </c>
      <c r="P8" s="161" t="str">
        <f t="shared" si="5"/>
        <v/>
      </c>
      <c r="Q8" s="162"/>
      <c r="R8" s="163" t="str">
        <f t="shared" ref="R8" si="11">IFERROR(P8-(Q8*P8),"")</f>
        <v/>
      </c>
      <c r="S8" s="48"/>
    </row>
    <row r="9" spans="1:19" ht="15.75" thickBot="1" x14ac:dyDescent="0.3">
      <c r="A9" s="48"/>
      <c r="B9" s="164"/>
      <c r="C9" s="165"/>
      <c r="D9" s="166"/>
      <c r="E9" s="166"/>
      <c r="F9" s="166"/>
      <c r="G9" s="166"/>
      <c r="H9" s="166"/>
      <c r="I9" s="166"/>
      <c r="J9" s="167"/>
      <c r="K9" s="166"/>
      <c r="L9" s="166"/>
      <c r="M9" s="166"/>
      <c r="N9" s="166"/>
      <c r="O9" s="166"/>
      <c r="P9" s="166"/>
      <c r="Q9" s="166"/>
      <c r="R9" s="166"/>
      <c r="S9" s="48"/>
    </row>
    <row r="10" spans="1:19" ht="17.25" thickTop="1" thickBot="1" x14ac:dyDescent="0.3">
      <c r="A10" s="48"/>
      <c r="B10" s="164"/>
      <c r="C10" s="165"/>
      <c r="D10" s="168"/>
      <c r="E10" s="166"/>
      <c r="F10" s="166"/>
      <c r="G10" s="166"/>
      <c r="H10" s="166"/>
      <c r="I10" s="166"/>
      <c r="J10" s="166"/>
      <c r="K10" s="166"/>
      <c r="L10" s="166"/>
      <c r="M10" s="179" t="s">
        <v>312</v>
      </c>
      <c r="N10" s="179"/>
      <c r="O10" s="180"/>
      <c r="P10" s="169">
        <f>SUM(P6:P8)</f>
        <v>0</v>
      </c>
      <c r="Q10" s="170">
        <f>IFERROR((R10-P10)/P10,0)</f>
        <v>0</v>
      </c>
      <c r="R10" s="169">
        <f>SUM(R6:R8)</f>
        <v>0</v>
      </c>
      <c r="S10" s="48"/>
    </row>
    <row r="11" spans="1:19" ht="16.5" thickTop="1" thickBot="1" x14ac:dyDescent="0.3">
      <c r="A11" s="48"/>
      <c r="B11" s="49"/>
      <c r="C11" s="48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48"/>
    </row>
    <row r="12" spans="1:19" ht="17.25" thickTop="1" thickBot="1" x14ac:dyDescent="0.3">
      <c r="A12" s="48"/>
      <c r="B12" s="49"/>
      <c r="C12" s="48"/>
      <c r="D12" s="51"/>
      <c r="E12" s="51"/>
      <c r="F12" s="51"/>
      <c r="G12" s="51"/>
      <c r="H12" s="51"/>
      <c r="I12" s="51"/>
      <c r="J12" s="51"/>
      <c r="K12" s="51"/>
      <c r="L12" s="51"/>
      <c r="M12" s="179" t="s">
        <v>311</v>
      </c>
      <c r="N12" s="179"/>
      <c r="O12" s="180"/>
      <c r="P12" s="169">
        <f>SUM(P6:P8)</f>
        <v>0</v>
      </c>
      <c r="Q12" s="172"/>
      <c r="R12" s="169">
        <f>P12-P12*-Q12</f>
        <v>0</v>
      </c>
      <c r="S12" s="48"/>
    </row>
    <row r="13" spans="1:19" s="46" customFormat="1" ht="15.75" thickTop="1" x14ac:dyDescent="0.25">
      <c r="A13" s="48"/>
      <c r="B13" s="49"/>
      <c r="C13" s="48"/>
      <c r="D13" s="51"/>
      <c r="E13" s="51"/>
      <c r="F13" s="51"/>
      <c r="G13" s="51"/>
      <c r="H13" s="51"/>
      <c r="I13" s="51"/>
      <c r="J13" s="171"/>
      <c r="K13" s="51"/>
      <c r="L13" s="51"/>
      <c r="M13" s="51"/>
      <c r="N13" s="51"/>
      <c r="O13" s="51"/>
      <c r="P13" s="51"/>
      <c r="Q13" s="51" t="s">
        <v>310</v>
      </c>
      <c r="R13" s="51"/>
      <c r="S13" s="48"/>
    </row>
    <row r="14" spans="1:19" s="46" customFormat="1" x14ac:dyDescent="0.25">
      <c r="B14" s="4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</row>
    <row r="15" spans="1:19" s="46" customFormat="1" ht="15.75" x14ac:dyDescent="0.25">
      <c r="B15" s="47"/>
      <c r="D15" s="55"/>
      <c r="E15" s="55"/>
      <c r="F15" s="55"/>
      <c r="G15" s="55"/>
      <c r="H15" s="55"/>
      <c r="I15" s="55"/>
      <c r="J15" s="55"/>
      <c r="K15" s="55"/>
      <c r="L15" s="55"/>
      <c r="M15" s="177"/>
      <c r="N15" s="178"/>
      <c r="O15" s="178"/>
      <c r="P15" s="55"/>
      <c r="Q15" s="55"/>
      <c r="R15" s="55"/>
    </row>
    <row r="16" spans="1:19" s="46" customFormat="1" ht="15.75" x14ac:dyDescent="0.25">
      <c r="B16" s="47"/>
      <c r="D16" s="55"/>
      <c r="E16" s="55"/>
      <c r="F16" s="55"/>
      <c r="G16" s="55"/>
      <c r="H16" s="55"/>
      <c r="I16" s="55"/>
      <c r="J16" s="55"/>
      <c r="K16" s="55"/>
      <c r="L16" s="55"/>
      <c r="M16" s="174"/>
      <c r="N16" s="175"/>
      <c r="O16" s="175"/>
      <c r="P16" s="55"/>
      <c r="Q16" s="55"/>
      <c r="R16" s="55"/>
    </row>
    <row r="17" spans="2:24" s="46" customFormat="1" ht="15.75" x14ac:dyDescent="0.25">
      <c r="B17" s="47"/>
      <c r="D17" s="55"/>
      <c r="E17" s="55"/>
      <c r="F17" s="55"/>
      <c r="G17" s="55"/>
      <c r="H17" s="55"/>
      <c r="I17" s="55"/>
      <c r="J17" s="55"/>
      <c r="K17" s="55"/>
      <c r="L17" s="55"/>
      <c r="M17" s="174"/>
      <c r="N17" s="175"/>
      <c r="O17" s="175"/>
      <c r="P17" s="55"/>
      <c r="Q17" s="55"/>
      <c r="R17" s="55"/>
    </row>
    <row r="18" spans="2:24" s="46" customFormat="1" ht="15.75" x14ac:dyDescent="0.25">
      <c r="B18" s="47"/>
      <c r="D18" s="55"/>
      <c r="E18" s="55"/>
      <c r="F18" s="55"/>
      <c r="G18" s="55"/>
      <c r="H18" s="55"/>
      <c r="I18" s="55"/>
      <c r="J18" s="55"/>
      <c r="K18" s="55"/>
      <c r="L18" s="55"/>
      <c r="M18" s="174"/>
      <c r="N18" s="175"/>
      <c r="O18" s="175"/>
      <c r="P18" s="55"/>
      <c r="Q18" s="55"/>
      <c r="R18" s="55"/>
    </row>
    <row r="19" spans="2:24" s="46" customFormat="1" ht="15.75" x14ac:dyDescent="0.25">
      <c r="B19" s="47"/>
      <c r="D19" s="55"/>
      <c r="E19" s="55"/>
      <c r="F19" s="55"/>
      <c r="G19" s="55"/>
      <c r="H19" s="55"/>
      <c r="I19" s="55"/>
      <c r="J19" s="55"/>
      <c r="K19" s="55"/>
      <c r="L19" s="55"/>
      <c r="M19" s="174"/>
      <c r="N19" s="175"/>
      <c r="O19" s="175"/>
      <c r="P19" s="55"/>
      <c r="Q19" s="55"/>
      <c r="R19" s="55"/>
    </row>
    <row r="20" spans="2:24" s="46" customFormat="1" ht="15.75" x14ac:dyDescent="0.25">
      <c r="B20" s="47"/>
      <c r="D20" s="55"/>
      <c r="E20" s="55"/>
      <c r="F20" s="55"/>
      <c r="G20" s="55"/>
      <c r="H20" s="55"/>
      <c r="I20" s="55"/>
      <c r="J20" s="55"/>
      <c r="K20" s="55"/>
      <c r="L20" s="55"/>
      <c r="M20" s="174"/>
      <c r="N20" s="175"/>
      <c r="O20" s="175"/>
      <c r="P20" s="55"/>
      <c r="Q20" s="55"/>
      <c r="R20" s="55"/>
    </row>
    <row r="21" spans="2:24" s="46" customFormat="1" ht="15.75" x14ac:dyDescent="0.25">
      <c r="B21" s="47"/>
      <c r="D21" s="55"/>
      <c r="E21" s="55"/>
      <c r="F21" s="55"/>
      <c r="G21" s="55"/>
      <c r="H21" s="55"/>
      <c r="I21" s="55"/>
      <c r="J21" s="55"/>
      <c r="K21" s="55"/>
      <c r="L21" s="55"/>
      <c r="M21" s="174"/>
      <c r="N21" s="175"/>
      <c r="O21" s="175"/>
      <c r="P21" s="55"/>
      <c r="Q21" s="55"/>
      <c r="R21" s="55"/>
    </row>
    <row r="22" spans="2:24" s="46" customFormat="1" ht="15.75" x14ac:dyDescent="0.25">
      <c r="B22" s="47"/>
      <c r="D22" s="55"/>
      <c r="E22" s="55"/>
      <c r="F22" s="55"/>
      <c r="G22" s="55"/>
      <c r="H22" s="55"/>
      <c r="I22" s="55"/>
      <c r="J22" s="55"/>
      <c r="K22" s="55"/>
      <c r="L22" s="55"/>
      <c r="M22" s="174"/>
      <c r="N22" s="175"/>
      <c r="O22" s="175"/>
      <c r="P22" s="55"/>
      <c r="Q22" s="55"/>
      <c r="R22" s="55"/>
    </row>
    <row r="23" spans="2:24" s="46" customFormat="1" ht="15.75" x14ac:dyDescent="0.25">
      <c r="B23" s="47"/>
      <c r="D23" s="55"/>
      <c r="E23" s="55"/>
      <c r="F23" s="55"/>
      <c r="G23" s="55"/>
      <c r="H23" s="55"/>
      <c r="I23" s="55"/>
      <c r="J23" s="55"/>
      <c r="K23" s="55"/>
      <c r="L23" s="55"/>
      <c r="M23" s="174"/>
      <c r="N23" s="175"/>
      <c r="O23" s="175"/>
      <c r="P23" s="55"/>
      <c r="Q23" s="55"/>
      <c r="R23" s="55"/>
    </row>
    <row r="24" spans="2:24" s="46" customFormat="1" ht="15.75" x14ac:dyDescent="0.25">
      <c r="B24" s="47"/>
      <c r="D24" s="55"/>
      <c r="E24" s="55"/>
      <c r="F24" s="55"/>
      <c r="G24" s="55"/>
      <c r="H24" s="55"/>
      <c r="I24" s="55"/>
      <c r="J24" s="55"/>
      <c r="K24" s="55"/>
      <c r="L24" s="55"/>
      <c r="M24" s="174"/>
      <c r="N24" s="175"/>
      <c r="O24" s="175"/>
      <c r="P24" s="55"/>
      <c r="Q24" s="55"/>
      <c r="R24" s="55"/>
    </row>
    <row r="25" spans="2:24" s="46" customFormat="1" ht="15.75" x14ac:dyDescent="0.25">
      <c r="B25" s="47"/>
      <c r="D25" s="55"/>
      <c r="E25" s="55"/>
      <c r="F25" s="55"/>
      <c r="G25" s="55"/>
      <c r="H25" s="55"/>
      <c r="I25" s="55"/>
      <c r="J25" s="55"/>
      <c r="K25" s="55"/>
      <c r="L25" s="55"/>
      <c r="M25" s="174"/>
      <c r="N25" s="175"/>
      <c r="O25" s="175"/>
      <c r="P25" s="55"/>
      <c r="Q25" s="55"/>
      <c r="R25" s="55"/>
    </row>
    <row r="26" spans="2:24" s="46" customFormat="1" ht="15.75" x14ac:dyDescent="0.25">
      <c r="B26" s="47"/>
      <c r="D26" s="55"/>
      <c r="E26" s="55"/>
      <c r="F26" s="55"/>
      <c r="G26" s="55"/>
      <c r="H26" s="55"/>
      <c r="I26" s="55"/>
      <c r="J26" s="55"/>
      <c r="K26" s="55"/>
      <c r="L26" s="55"/>
      <c r="M26" s="174"/>
      <c r="N26" s="175"/>
      <c r="O26" s="175"/>
      <c r="P26" s="55"/>
      <c r="Q26" s="55"/>
      <c r="R26" s="55"/>
    </row>
    <row r="27" spans="2:24" s="46" customFormat="1" ht="15.75" x14ac:dyDescent="0.25">
      <c r="B27" s="47"/>
      <c r="D27" s="55"/>
      <c r="E27" s="55"/>
      <c r="F27" s="55"/>
      <c r="G27" s="55"/>
      <c r="H27" s="55"/>
      <c r="I27" s="55"/>
      <c r="J27" s="55"/>
      <c r="K27" s="55"/>
      <c r="L27" s="55"/>
      <c r="M27" s="174"/>
      <c r="N27" s="175"/>
      <c r="O27" s="175"/>
      <c r="P27" s="55"/>
      <c r="Q27" s="55"/>
      <c r="R27" s="55"/>
    </row>
    <row r="28" spans="2:24" s="46" customFormat="1" x14ac:dyDescent="0.25">
      <c r="B28" s="47"/>
      <c r="C28" s="45"/>
      <c r="D28" s="45"/>
      <c r="E28" s="45"/>
      <c r="F28" s="45"/>
      <c r="G28" s="4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</row>
    <row r="29" spans="2:24" s="55" customFormat="1" ht="15" customHeight="1" x14ac:dyDescent="0.25">
      <c r="B29" s="176" t="s">
        <v>71</v>
      </c>
      <c r="H29" s="55" t="s">
        <v>229</v>
      </c>
      <c r="M29" s="56" t="s">
        <v>230</v>
      </c>
      <c r="S29" s="46"/>
      <c r="T29" s="46"/>
      <c r="U29" s="46"/>
      <c r="V29" s="46"/>
      <c r="W29" s="46"/>
      <c r="X29" s="46"/>
    </row>
    <row r="30" spans="2:24" s="55" customFormat="1" ht="15.75" customHeight="1" thickBot="1" x14ac:dyDescent="0.3">
      <c r="E30" s="57"/>
      <c r="F30" s="57"/>
      <c r="S30" s="46"/>
      <c r="T30" s="46"/>
      <c r="U30" s="46"/>
      <c r="V30" s="46"/>
      <c r="W30" s="46"/>
      <c r="X30" s="46"/>
    </row>
    <row r="31" spans="2:24" s="55" customFormat="1" ht="16.5" customHeight="1" thickTop="1" thickBot="1" x14ac:dyDescent="0.3">
      <c r="B31" s="58" t="s">
        <v>84</v>
      </c>
      <c r="C31" s="59"/>
      <c r="D31" s="60"/>
      <c r="E31" s="57"/>
      <c r="F31" s="57"/>
      <c r="H31" s="61" t="s">
        <v>330</v>
      </c>
      <c r="I31" s="62"/>
      <c r="J31" s="63"/>
      <c r="M31" s="64" t="s">
        <v>84</v>
      </c>
      <c r="N31" s="65"/>
      <c r="O31" s="66"/>
      <c r="S31" s="46"/>
      <c r="T31" s="46"/>
      <c r="U31" s="46"/>
      <c r="V31" s="46"/>
      <c r="W31" s="46"/>
      <c r="X31" s="46"/>
    </row>
    <row r="32" spans="2:24" s="55" customFormat="1" ht="15.75" customHeight="1" thickTop="1" thickBot="1" x14ac:dyDescent="0.3">
      <c r="B32" s="67" t="s">
        <v>0</v>
      </c>
      <c r="C32" s="68">
        <v>1</v>
      </c>
      <c r="D32" s="52">
        <v>1</v>
      </c>
      <c r="E32" s="138"/>
      <c r="F32" s="139"/>
      <c r="H32" s="67" t="s">
        <v>120</v>
      </c>
      <c r="I32" s="68">
        <v>1</v>
      </c>
      <c r="J32" s="52">
        <v>1</v>
      </c>
      <c r="K32" s="69"/>
      <c r="L32" s="69"/>
      <c r="M32" s="67" t="s">
        <v>0</v>
      </c>
      <c r="N32" s="68">
        <v>1</v>
      </c>
      <c r="O32" s="52">
        <v>1</v>
      </c>
      <c r="P32" s="69"/>
      <c r="Q32" s="69"/>
      <c r="S32" s="46"/>
      <c r="T32" s="46"/>
      <c r="U32" s="46"/>
      <c r="V32" s="46"/>
      <c r="W32" s="46"/>
      <c r="X32" s="46"/>
    </row>
    <row r="33" spans="2:33" s="55" customFormat="1" ht="15" customHeight="1" thickBot="1" x14ac:dyDescent="0.3">
      <c r="B33" s="70" t="s">
        <v>1</v>
      </c>
      <c r="C33" s="68">
        <v>2</v>
      </c>
      <c r="D33" s="52">
        <v>2</v>
      </c>
      <c r="E33" s="139"/>
      <c r="F33" s="139"/>
      <c r="H33" s="70" t="s">
        <v>121</v>
      </c>
      <c r="I33" s="68">
        <v>2</v>
      </c>
      <c r="J33" s="52">
        <v>2</v>
      </c>
      <c r="K33" s="69"/>
      <c r="L33" s="69"/>
      <c r="M33" s="70" t="s">
        <v>1</v>
      </c>
      <c r="N33" s="68">
        <v>2</v>
      </c>
      <c r="O33" s="52">
        <v>2</v>
      </c>
      <c r="P33" s="69"/>
      <c r="Q33" s="69"/>
      <c r="S33" s="46"/>
      <c r="T33" s="46"/>
      <c r="U33" s="46"/>
      <c r="V33" s="46"/>
      <c r="W33" s="46"/>
      <c r="X33" s="46"/>
      <c r="Z33"/>
      <c r="AA33"/>
      <c r="AB33"/>
      <c r="AC33"/>
      <c r="AD33"/>
      <c r="AE33"/>
      <c r="AF33"/>
      <c r="AG33"/>
    </row>
    <row r="34" spans="2:33" s="46" customFormat="1" ht="15" customHeight="1" thickBot="1" x14ac:dyDescent="0.3">
      <c r="B34" s="70" t="s">
        <v>2</v>
      </c>
      <c r="C34" s="68">
        <v>3</v>
      </c>
      <c r="D34" s="52">
        <v>3</v>
      </c>
      <c r="E34" s="139"/>
      <c r="F34" s="139"/>
      <c r="G34" s="55"/>
      <c r="H34" s="70" t="s">
        <v>122</v>
      </c>
      <c r="I34" s="68">
        <v>3</v>
      </c>
      <c r="J34" s="52">
        <v>3</v>
      </c>
      <c r="K34" s="69"/>
      <c r="L34" s="69"/>
      <c r="M34" s="70" t="s">
        <v>2</v>
      </c>
      <c r="N34" s="68">
        <v>3</v>
      </c>
      <c r="O34" s="52">
        <v>3</v>
      </c>
      <c r="P34" s="69"/>
      <c r="Q34" s="69"/>
      <c r="R34" s="55"/>
      <c r="Z34" s="36"/>
      <c r="AA34"/>
      <c r="AB34"/>
      <c r="AC34"/>
      <c r="AD34"/>
      <c r="AE34"/>
      <c r="AF34"/>
      <c r="AG34"/>
    </row>
    <row r="35" spans="2:33" s="46" customFormat="1" ht="15" customHeight="1" thickBot="1" x14ac:dyDescent="0.3">
      <c r="B35" s="70" t="s">
        <v>10</v>
      </c>
      <c r="C35" s="68">
        <v>4</v>
      </c>
      <c r="D35" s="52">
        <v>4</v>
      </c>
      <c r="E35" s="69"/>
      <c r="F35" s="69"/>
      <c r="G35" s="55"/>
      <c r="H35" s="70" t="s">
        <v>123</v>
      </c>
      <c r="I35" s="68">
        <v>4</v>
      </c>
      <c r="J35" s="52">
        <v>4</v>
      </c>
      <c r="K35" s="69"/>
      <c r="L35" s="69"/>
      <c r="M35" s="70" t="s">
        <v>10</v>
      </c>
      <c r="N35" s="68">
        <v>4</v>
      </c>
      <c r="O35" s="52">
        <v>4</v>
      </c>
      <c r="P35" s="69"/>
      <c r="Q35" s="69"/>
      <c r="R35" s="55"/>
      <c r="Z35" s="36" t="s">
        <v>71</v>
      </c>
      <c r="AA35"/>
      <c r="AB35"/>
      <c r="AC35">
        <v>1</v>
      </c>
      <c r="AD35"/>
      <c r="AE35" s="173">
        <v>0.01</v>
      </c>
      <c r="AF35"/>
      <c r="AG35" s="173">
        <v>-0.01</v>
      </c>
    </row>
    <row r="36" spans="2:33" s="46" customFormat="1" ht="15" customHeight="1" thickBot="1" x14ac:dyDescent="0.3">
      <c r="B36" s="70" t="s">
        <v>17</v>
      </c>
      <c r="C36" s="68">
        <v>5</v>
      </c>
      <c r="D36" s="52">
        <v>5</v>
      </c>
      <c r="E36" s="69"/>
      <c r="F36" s="69"/>
      <c r="G36" s="55"/>
      <c r="H36" s="70" t="s">
        <v>124</v>
      </c>
      <c r="I36" s="68">
        <v>5</v>
      </c>
      <c r="J36" s="52">
        <v>5</v>
      </c>
      <c r="K36" s="69"/>
      <c r="L36" s="69"/>
      <c r="M36" s="70" t="s">
        <v>86</v>
      </c>
      <c r="N36" s="68">
        <v>5</v>
      </c>
      <c r="O36" s="52">
        <v>5</v>
      </c>
      <c r="P36" s="69"/>
      <c r="Q36" s="69"/>
      <c r="R36" s="55"/>
      <c r="Z36" s="37" t="s">
        <v>229</v>
      </c>
      <c r="AA36"/>
      <c r="AB36"/>
      <c r="AC36">
        <v>2</v>
      </c>
      <c r="AD36"/>
      <c r="AE36" s="173">
        <v>0.02</v>
      </c>
      <c r="AF36"/>
      <c r="AG36" s="173">
        <v>-0.02</v>
      </c>
    </row>
    <row r="37" spans="2:33" s="46" customFormat="1" ht="15" customHeight="1" thickBot="1" x14ac:dyDescent="0.3">
      <c r="B37" s="70" t="s">
        <v>11</v>
      </c>
      <c r="C37" s="68">
        <v>6</v>
      </c>
      <c r="D37" s="52">
        <v>6</v>
      </c>
      <c r="E37" s="69"/>
      <c r="F37" s="69"/>
      <c r="G37" s="55"/>
      <c r="H37" s="70" t="s">
        <v>125</v>
      </c>
      <c r="I37" s="68">
        <v>6</v>
      </c>
      <c r="J37" s="52">
        <v>6</v>
      </c>
      <c r="K37" s="69"/>
      <c r="L37" s="69"/>
      <c r="M37" s="70" t="s">
        <v>11</v>
      </c>
      <c r="N37" s="68">
        <v>6</v>
      </c>
      <c r="O37" s="52">
        <v>6</v>
      </c>
      <c r="P37" s="69"/>
      <c r="Q37" s="69"/>
      <c r="R37" s="55"/>
      <c r="Z37" s="36" t="s">
        <v>230</v>
      </c>
      <c r="AA37"/>
      <c r="AB37"/>
      <c r="AC37">
        <v>3</v>
      </c>
      <c r="AD37"/>
      <c r="AE37" s="173">
        <v>0.03</v>
      </c>
      <c r="AF37"/>
      <c r="AG37" s="173">
        <v>-0.03</v>
      </c>
    </row>
    <row r="38" spans="2:33" s="46" customFormat="1" ht="15" customHeight="1" thickBot="1" x14ac:dyDescent="0.3">
      <c r="B38" s="70" t="s">
        <v>12</v>
      </c>
      <c r="C38" s="68">
        <v>7</v>
      </c>
      <c r="D38" s="52">
        <v>7</v>
      </c>
      <c r="E38" s="69"/>
      <c r="F38" s="69"/>
      <c r="G38" s="55"/>
      <c r="H38" s="70" t="s">
        <v>126</v>
      </c>
      <c r="I38" s="68">
        <v>7</v>
      </c>
      <c r="J38" s="52">
        <v>7</v>
      </c>
      <c r="K38" s="69"/>
      <c r="L38" s="69"/>
      <c r="M38" s="70" t="s">
        <v>12</v>
      </c>
      <c r="N38" s="68">
        <v>7</v>
      </c>
      <c r="O38" s="52">
        <v>7</v>
      </c>
      <c r="P38" s="69"/>
      <c r="Q38" s="69"/>
      <c r="R38" s="55"/>
      <c r="Z38" s="36" t="s">
        <v>231</v>
      </c>
      <c r="AA38"/>
      <c r="AB38"/>
      <c r="AC38">
        <v>4</v>
      </c>
      <c r="AD38"/>
      <c r="AE38" s="173">
        <v>0.04</v>
      </c>
      <c r="AF38"/>
      <c r="AG38" s="173">
        <v>-0.04</v>
      </c>
    </row>
    <row r="39" spans="2:33" s="46" customFormat="1" ht="15" customHeight="1" thickBot="1" x14ac:dyDescent="0.3">
      <c r="B39" s="70" t="s">
        <v>70</v>
      </c>
      <c r="C39" s="68">
        <v>8</v>
      </c>
      <c r="D39" s="52">
        <v>8</v>
      </c>
      <c r="E39" s="69"/>
      <c r="F39" s="69"/>
      <c r="G39" s="55"/>
      <c r="H39" s="70" t="s">
        <v>127</v>
      </c>
      <c r="I39" s="68">
        <v>8</v>
      </c>
      <c r="J39" s="52">
        <v>8</v>
      </c>
      <c r="K39" s="69"/>
      <c r="L39" s="69"/>
      <c r="M39" s="72" t="s">
        <v>13</v>
      </c>
      <c r="N39" s="68">
        <v>8</v>
      </c>
      <c r="O39" s="52">
        <v>8</v>
      </c>
      <c r="P39" s="69"/>
      <c r="Q39" s="69"/>
      <c r="R39" s="55"/>
      <c r="Z39" s="36" t="s">
        <v>232</v>
      </c>
      <c r="AA39"/>
      <c r="AB39"/>
      <c r="AC39">
        <v>5</v>
      </c>
      <c r="AD39"/>
      <c r="AE39" s="173">
        <v>0.05</v>
      </c>
      <c r="AF39"/>
      <c r="AG39" s="173">
        <v>-0.05</v>
      </c>
    </row>
    <row r="40" spans="2:33" s="46" customFormat="1" ht="15" customHeight="1" thickBot="1" x14ac:dyDescent="0.3">
      <c r="B40" s="70" t="s">
        <v>14</v>
      </c>
      <c r="C40" s="68">
        <v>9</v>
      </c>
      <c r="D40" s="52">
        <v>9</v>
      </c>
      <c r="E40" s="69"/>
      <c r="F40" s="69"/>
      <c r="G40" s="55"/>
      <c r="H40" s="70" t="s">
        <v>128</v>
      </c>
      <c r="I40" s="68">
        <v>9</v>
      </c>
      <c r="J40" s="52">
        <v>9</v>
      </c>
      <c r="K40" s="69"/>
      <c r="L40" s="69"/>
      <c r="M40" s="70" t="s">
        <v>14</v>
      </c>
      <c r="N40" s="68">
        <v>9</v>
      </c>
      <c r="O40" s="52">
        <v>9</v>
      </c>
      <c r="P40" s="69"/>
      <c r="Q40" s="69"/>
      <c r="R40" s="55"/>
      <c r="Z40" s="36" t="s">
        <v>157</v>
      </c>
      <c r="AA40"/>
      <c r="AB40"/>
      <c r="AC40">
        <v>6</v>
      </c>
      <c r="AD40"/>
      <c r="AE40" s="173">
        <v>0.06</v>
      </c>
      <c r="AF40"/>
      <c r="AG40" s="173">
        <v>-0.06</v>
      </c>
    </row>
    <row r="41" spans="2:33" s="46" customFormat="1" ht="15" customHeight="1" thickBot="1" x14ac:dyDescent="0.3">
      <c r="B41" s="70" t="s">
        <v>15</v>
      </c>
      <c r="C41" s="68">
        <v>10</v>
      </c>
      <c r="D41" s="52">
        <v>10</v>
      </c>
      <c r="E41" s="69"/>
      <c r="F41" s="69"/>
      <c r="G41" s="55"/>
      <c r="H41" s="70" t="s">
        <v>129</v>
      </c>
      <c r="I41" s="68">
        <v>10</v>
      </c>
      <c r="J41" s="52">
        <v>10</v>
      </c>
      <c r="K41" s="69"/>
      <c r="L41" s="69"/>
      <c r="M41" s="70" t="s">
        <v>15</v>
      </c>
      <c r="N41" s="68">
        <v>10</v>
      </c>
      <c r="O41" s="52">
        <v>10</v>
      </c>
      <c r="P41" s="69"/>
      <c r="Q41" s="69"/>
      <c r="R41" s="55"/>
      <c r="Z41" s="36" t="s">
        <v>50</v>
      </c>
      <c r="AA41"/>
      <c r="AB41"/>
      <c r="AC41">
        <v>7</v>
      </c>
      <c r="AD41"/>
      <c r="AE41" s="173">
        <v>7.0000000000000007E-2</v>
      </c>
      <c r="AF41"/>
      <c r="AG41" s="173">
        <v>-7.0000000000000007E-2</v>
      </c>
    </row>
    <row r="42" spans="2:33" s="46" customFormat="1" ht="15" customHeight="1" thickBot="1" x14ac:dyDescent="0.3">
      <c r="B42" s="70" t="s">
        <v>16</v>
      </c>
      <c r="C42" s="68">
        <v>11</v>
      </c>
      <c r="D42" s="52">
        <v>11</v>
      </c>
      <c r="E42" s="69"/>
      <c r="F42" s="69"/>
      <c r="G42" s="55"/>
      <c r="H42" s="70" t="s">
        <v>314</v>
      </c>
      <c r="I42" s="68">
        <v>11</v>
      </c>
      <c r="J42" s="52">
        <v>11</v>
      </c>
      <c r="K42" s="69"/>
      <c r="L42" s="69"/>
      <c r="M42" s="70" t="s">
        <v>16</v>
      </c>
      <c r="N42" s="68">
        <v>11</v>
      </c>
      <c r="O42" s="52">
        <v>11</v>
      </c>
      <c r="P42" s="69"/>
      <c r="Q42" s="69"/>
      <c r="R42" s="55"/>
      <c r="Z42" s="56" t="s">
        <v>158</v>
      </c>
      <c r="AA42"/>
      <c r="AB42"/>
      <c r="AC42">
        <v>8</v>
      </c>
      <c r="AD42"/>
      <c r="AE42" s="173">
        <v>0.08</v>
      </c>
      <c r="AF42"/>
      <c r="AG42" s="173">
        <v>-0.08</v>
      </c>
    </row>
    <row r="43" spans="2:33" s="46" customFormat="1" ht="15" customHeight="1" thickBot="1" x14ac:dyDescent="0.3">
      <c r="B43" s="70" t="s">
        <v>315</v>
      </c>
      <c r="C43" s="68">
        <v>12</v>
      </c>
      <c r="D43" s="52">
        <v>12</v>
      </c>
      <c r="E43" s="69"/>
      <c r="F43" s="69"/>
      <c r="G43" s="55"/>
      <c r="H43" s="70" t="s">
        <v>130</v>
      </c>
      <c r="I43" s="68">
        <v>12</v>
      </c>
      <c r="J43" s="52">
        <v>12</v>
      </c>
      <c r="K43" s="69"/>
      <c r="L43" s="69"/>
      <c r="M43" s="70" t="s">
        <v>315</v>
      </c>
      <c r="N43" s="68">
        <v>12</v>
      </c>
      <c r="O43" s="52">
        <v>12</v>
      </c>
      <c r="P43" s="69"/>
      <c r="Q43" s="69"/>
      <c r="R43" s="55"/>
      <c r="Z43" s="56" t="s">
        <v>242</v>
      </c>
      <c r="AA43"/>
      <c r="AB43"/>
      <c r="AC43">
        <v>9</v>
      </c>
      <c r="AD43"/>
      <c r="AE43" s="173">
        <v>0.09</v>
      </c>
      <c r="AF43"/>
      <c r="AG43" s="173">
        <v>-0.09</v>
      </c>
    </row>
    <row r="44" spans="2:33" s="46" customFormat="1" ht="15" customHeight="1" thickBot="1" x14ac:dyDescent="0.3">
      <c r="B44" s="70" t="s">
        <v>18</v>
      </c>
      <c r="C44" s="68">
        <v>13</v>
      </c>
      <c r="D44" s="52">
        <v>13</v>
      </c>
      <c r="E44" s="69"/>
      <c r="F44" s="69"/>
      <c r="G44" s="55"/>
      <c r="H44" s="72" t="s">
        <v>131</v>
      </c>
      <c r="I44" s="68">
        <v>13</v>
      </c>
      <c r="J44" s="52">
        <v>13</v>
      </c>
      <c r="K44" s="69"/>
      <c r="L44" s="69"/>
      <c r="M44" s="70" t="s">
        <v>18</v>
      </c>
      <c r="N44" s="68">
        <v>13</v>
      </c>
      <c r="O44" s="52">
        <v>13</v>
      </c>
      <c r="P44" s="69"/>
      <c r="Q44" s="69"/>
      <c r="R44" s="55"/>
      <c r="Z44" s="56" t="s">
        <v>67</v>
      </c>
      <c r="AA44"/>
      <c r="AB44"/>
      <c r="AC44">
        <v>10</v>
      </c>
      <c r="AD44"/>
      <c r="AE44" s="173">
        <v>0.1</v>
      </c>
      <c r="AF44"/>
      <c r="AG44" s="173">
        <v>-0.1</v>
      </c>
    </row>
    <row r="45" spans="2:33" s="46" customFormat="1" ht="15.75" customHeight="1" thickBot="1" x14ac:dyDescent="0.3">
      <c r="B45" s="72" t="s">
        <v>19</v>
      </c>
      <c r="C45" s="68">
        <v>14</v>
      </c>
      <c r="D45" s="52">
        <v>14</v>
      </c>
      <c r="E45" s="69"/>
      <c r="F45" s="69"/>
      <c r="G45" s="55"/>
      <c r="H45" s="75"/>
      <c r="I45" s="76"/>
      <c r="J45" s="77"/>
      <c r="K45" s="69"/>
      <c r="L45" s="69"/>
      <c r="M45" s="70" t="s">
        <v>19</v>
      </c>
      <c r="N45" s="68">
        <v>14</v>
      </c>
      <c r="O45" s="52">
        <v>14</v>
      </c>
      <c r="P45" s="69"/>
      <c r="Q45" s="69"/>
      <c r="R45" s="55"/>
      <c r="Z45" s="56" t="s">
        <v>53</v>
      </c>
      <c r="AA45"/>
      <c r="AB45"/>
      <c r="AC45">
        <v>11</v>
      </c>
      <c r="AD45"/>
      <c r="AE45" s="173">
        <v>0.11</v>
      </c>
      <c r="AF45"/>
      <c r="AG45" s="173">
        <v>-0.11</v>
      </c>
    </row>
    <row r="46" spans="2:33" s="46" customFormat="1" ht="16.5" customHeight="1" thickTop="1" thickBot="1" x14ac:dyDescent="0.3">
      <c r="B46" s="75"/>
      <c r="C46" s="76"/>
      <c r="D46" s="77"/>
      <c r="E46" s="69"/>
      <c r="F46" s="69"/>
      <c r="G46" s="55"/>
      <c r="H46" s="78" t="s">
        <v>73</v>
      </c>
      <c r="I46" s="79"/>
      <c r="J46" s="80"/>
      <c r="K46" s="69"/>
      <c r="L46" s="69"/>
      <c r="M46" s="81"/>
      <c r="N46" s="82"/>
      <c r="O46" s="83"/>
      <c r="P46" s="69"/>
      <c r="Q46" s="69"/>
      <c r="R46" s="55"/>
      <c r="Z46" s="56" t="s">
        <v>170</v>
      </c>
      <c r="AA46"/>
      <c r="AB46"/>
      <c r="AC46">
        <v>12</v>
      </c>
      <c r="AD46"/>
      <c r="AE46" s="173">
        <v>0.12</v>
      </c>
      <c r="AF46"/>
      <c r="AG46" s="173">
        <v>-0.12</v>
      </c>
    </row>
    <row r="47" spans="2:33" s="46" customFormat="1" ht="16.5" customHeight="1" thickTop="1" thickBot="1" x14ac:dyDescent="0.3">
      <c r="B47" s="58" t="s">
        <v>35</v>
      </c>
      <c r="C47" s="59"/>
      <c r="D47" s="60"/>
      <c r="E47" s="69"/>
      <c r="F47" s="69"/>
      <c r="G47" s="55"/>
      <c r="H47" s="67" t="s">
        <v>0</v>
      </c>
      <c r="I47" s="68">
        <v>1</v>
      </c>
      <c r="J47" s="52">
        <v>1</v>
      </c>
      <c r="K47" s="69"/>
      <c r="L47" s="69"/>
      <c r="M47" s="58" t="s">
        <v>35</v>
      </c>
      <c r="N47" s="59"/>
      <c r="O47" s="60"/>
      <c r="P47" s="69"/>
      <c r="Q47" s="69"/>
      <c r="R47" s="55"/>
      <c r="Z47" s="56" t="s">
        <v>169</v>
      </c>
      <c r="AA47"/>
      <c r="AB47"/>
      <c r="AC47">
        <v>13</v>
      </c>
      <c r="AD47"/>
      <c r="AE47" s="173">
        <v>0.13</v>
      </c>
      <c r="AF47"/>
      <c r="AG47" s="173">
        <v>-0.13</v>
      </c>
    </row>
    <row r="48" spans="2:33" s="46" customFormat="1" ht="15.75" customHeight="1" thickTop="1" thickBot="1" x14ac:dyDescent="0.3">
      <c r="B48" s="11" t="s">
        <v>20</v>
      </c>
      <c r="C48" s="68">
        <v>1</v>
      </c>
      <c r="D48" s="52">
        <v>1</v>
      </c>
      <c r="E48" s="69"/>
      <c r="F48" s="69"/>
      <c r="G48" s="55"/>
      <c r="H48" s="70" t="s">
        <v>1</v>
      </c>
      <c r="I48" s="68">
        <v>2</v>
      </c>
      <c r="J48" s="52">
        <v>2</v>
      </c>
      <c r="K48" s="69"/>
      <c r="L48" s="69"/>
      <c r="M48" s="70" t="s">
        <v>21</v>
      </c>
      <c r="N48" s="68">
        <v>1</v>
      </c>
      <c r="O48" s="52">
        <v>1</v>
      </c>
      <c r="P48" s="69"/>
      <c r="Q48" s="69"/>
      <c r="R48" s="55"/>
      <c r="Z48" s="56" t="s">
        <v>177</v>
      </c>
      <c r="AA48"/>
      <c r="AB48"/>
      <c r="AC48">
        <v>14</v>
      </c>
      <c r="AD48"/>
      <c r="AE48" s="173">
        <v>0.14000000000000001</v>
      </c>
      <c r="AF48"/>
      <c r="AG48" s="173">
        <v>-0.14000000000000001</v>
      </c>
    </row>
    <row r="49" spans="2:33" s="46" customFormat="1" ht="15" customHeight="1" thickBot="1" x14ac:dyDescent="0.3">
      <c r="B49" s="70" t="s">
        <v>21</v>
      </c>
      <c r="C49" s="68">
        <v>2</v>
      </c>
      <c r="D49" s="52">
        <v>2</v>
      </c>
      <c r="E49" s="69"/>
      <c r="F49" s="69"/>
      <c r="G49" s="55"/>
      <c r="H49" s="70" t="s">
        <v>2</v>
      </c>
      <c r="I49" s="68">
        <v>3</v>
      </c>
      <c r="J49" s="52">
        <v>3</v>
      </c>
      <c r="K49" s="69"/>
      <c r="L49" s="69"/>
      <c r="M49" s="70" t="s">
        <v>22</v>
      </c>
      <c r="N49" s="68">
        <v>2</v>
      </c>
      <c r="O49" s="52">
        <v>2</v>
      </c>
      <c r="P49" s="69"/>
      <c r="Q49" s="69"/>
      <c r="R49" s="55"/>
      <c r="Z49" s="56" t="s">
        <v>179</v>
      </c>
      <c r="AA49"/>
      <c r="AB49"/>
      <c r="AC49">
        <v>15</v>
      </c>
      <c r="AD49"/>
      <c r="AE49" s="173">
        <v>0.15</v>
      </c>
      <c r="AF49"/>
      <c r="AG49" s="173">
        <v>-0.15</v>
      </c>
    </row>
    <row r="50" spans="2:33" s="46" customFormat="1" ht="15" customHeight="1" thickBot="1" x14ac:dyDescent="0.3">
      <c r="B50" s="70" t="s">
        <v>22</v>
      </c>
      <c r="C50" s="68">
        <v>3</v>
      </c>
      <c r="D50" s="52">
        <v>3</v>
      </c>
      <c r="E50" s="69"/>
      <c r="F50" s="69"/>
      <c r="G50" s="55"/>
      <c r="H50" s="70" t="s">
        <v>10</v>
      </c>
      <c r="I50" s="68">
        <v>4</v>
      </c>
      <c r="J50" s="52">
        <v>4</v>
      </c>
      <c r="K50" s="69"/>
      <c r="L50" s="69"/>
      <c r="M50" s="70" t="s">
        <v>23</v>
      </c>
      <c r="N50" s="68">
        <v>3</v>
      </c>
      <c r="O50" s="52">
        <v>3</v>
      </c>
      <c r="P50" s="69"/>
      <c r="Q50" s="69"/>
      <c r="R50" s="55"/>
      <c r="Z50" s="56" t="s">
        <v>233</v>
      </c>
      <c r="AA50"/>
      <c r="AB50"/>
      <c r="AC50">
        <v>16</v>
      </c>
      <c r="AD50"/>
      <c r="AE50" s="173">
        <v>0.16</v>
      </c>
      <c r="AF50"/>
      <c r="AG50" s="173">
        <v>-0.16</v>
      </c>
    </row>
    <row r="51" spans="2:33" s="46" customFormat="1" ht="15" customHeight="1" thickBot="1" x14ac:dyDescent="0.3">
      <c r="B51" s="70" t="s">
        <v>23</v>
      </c>
      <c r="C51" s="68">
        <v>4</v>
      </c>
      <c r="D51" s="52">
        <v>4</v>
      </c>
      <c r="E51" s="69"/>
      <c r="F51" s="69"/>
      <c r="G51" s="55"/>
      <c r="H51" s="70" t="s">
        <v>72</v>
      </c>
      <c r="I51" s="68">
        <v>5</v>
      </c>
      <c r="J51" s="52">
        <v>5</v>
      </c>
      <c r="K51" s="69"/>
      <c r="L51" s="69"/>
      <c r="M51" s="70" t="s">
        <v>54</v>
      </c>
      <c r="N51" s="68">
        <v>4</v>
      </c>
      <c r="O51" s="52">
        <v>4</v>
      </c>
      <c r="P51" s="69"/>
      <c r="Q51" s="69"/>
      <c r="R51" s="55"/>
      <c r="Z51" s="56" t="s">
        <v>68</v>
      </c>
      <c r="AA51"/>
      <c r="AB51"/>
      <c r="AC51">
        <v>17</v>
      </c>
      <c r="AD51"/>
      <c r="AE51" s="173">
        <v>0.17</v>
      </c>
      <c r="AF51"/>
      <c r="AG51" s="173">
        <v>-0.17</v>
      </c>
    </row>
    <row r="52" spans="2:33" s="46" customFormat="1" ht="15" customHeight="1" thickBot="1" x14ac:dyDescent="0.3">
      <c r="B52" s="70" t="s">
        <v>60</v>
      </c>
      <c r="C52" s="68">
        <v>5</v>
      </c>
      <c r="D52" s="52">
        <v>5</v>
      </c>
      <c r="E52" s="69"/>
      <c r="F52" s="69"/>
      <c r="G52" s="55"/>
      <c r="H52" s="70" t="s">
        <v>11</v>
      </c>
      <c r="I52" s="68">
        <v>6</v>
      </c>
      <c r="J52" s="52">
        <v>6</v>
      </c>
      <c r="K52" s="69"/>
      <c r="L52" s="69"/>
      <c r="M52" s="70" t="s">
        <v>25</v>
      </c>
      <c r="N52" s="68">
        <v>5</v>
      </c>
      <c r="O52" s="52">
        <v>5</v>
      </c>
      <c r="P52" s="69"/>
      <c r="Q52" s="69"/>
      <c r="R52" s="55"/>
      <c r="Z52" s="56" t="s">
        <v>180</v>
      </c>
      <c r="AA52"/>
      <c r="AB52"/>
      <c r="AC52">
        <v>18</v>
      </c>
      <c r="AD52"/>
      <c r="AE52" s="173">
        <v>0.18</v>
      </c>
      <c r="AF52"/>
      <c r="AG52" s="173">
        <v>-0.18</v>
      </c>
    </row>
    <row r="53" spans="2:33" s="46" customFormat="1" ht="15" customHeight="1" thickBot="1" x14ac:dyDescent="0.3">
      <c r="B53" s="70" t="s">
        <v>25</v>
      </c>
      <c r="C53" s="68">
        <v>6</v>
      </c>
      <c r="D53" s="52">
        <v>6</v>
      </c>
      <c r="E53" s="69"/>
      <c r="F53" s="69"/>
      <c r="G53" s="55"/>
      <c r="H53" s="70" t="s">
        <v>12</v>
      </c>
      <c r="I53" s="68">
        <v>7</v>
      </c>
      <c r="J53" s="52">
        <v>7</v>
      </c>
      <c r="K53" s="69"/>
      <c r="L53" s="69"/>
      <c r="M53" s="70" t="s">
        <v>20</v>
      </c>
      <c r="N53" s="68">
        <v>6</v>
      </c>
      <c r="O53" s="52">
        <v>6</v>
      </c>
      <c r="P53" s="69"/>
      <c r="Q53" s="69"/>
      <c r="R53" s="55"/>
      <c r="Z53" s="56" t="s">
        <v>181</v>
      </c>
      <c r="AA53"/>
      <c r="AB53"/>
      <c r="AC53">
        <v>19</v>
      </c>
      <c r="AD53"/>
      <c r="AE53" s="173">
        <v>0.19</v>
      </c>
      <c r="AF53"/>
      <c r="AG53" s="173">
        <v>-0.19</v>
      </c>
    </row>
    <row r="54" spans="2:33" s="46" customFormat="1" ht="15" customHeight="1" thickBot="1" x14ac:dyDescent="0.3">
      <c r="B54" s="70" t="s">
        <v>26</v>
      </c>
      <c r="C54" s="68">
        <v>7</v>
      </c>
      <c r="D54" s="52">
        <v>7</v>
      </c>
      <c r="E54" s="69"/>
      <c r="F54" s="69"/>
      <c r="G54" s="55"/>
      <c r="H54" s="70" t="s">
        <v>70</v>
      </c>
      <c r="I54" s="68">
        <v>8</v>
      </c>
      <c r="J54" s="52">
        <v>8</v>
      </c>
      <c r="K54" s="69"/>
      <c r="L54" s="69"/>
      <c r="M54" s="70" t="s">
        <v>26</v>
      </c>
      <c r="N54" s="68">
        <v>7</v>
      </c>
      <c r="O54" s="52">
        <v>7</v>
      </c>
      <c r="P54" s="69"/>
      <c r="Q54" s="69"/>
      <c r="R54" s="55"/>
      <c r="Z54" s="56" t="s">
        <v>182</v>
      </c>
      <c r="AA54"/>
      <c r="AB54"/>
      <c r="AC54">
        <v>20</v>
      </c>
      <c r="AD54"/>
      <c r="AE54" s="173">
        <v>0.2</v>
      </c>
      <c r="AF54"/>
      <c r="AG54" s="173">
        <v>-0.2</v>
      </c>
    </row>
    <row r="55" spans="2:33" s="46" customFormat="1" ht="15" customHeight="1" thickBot="1" x14ac:dyDescent="0.3">
      <c r="B55" s="70" t="s">
        <v>27</v>
      </c>
      <c r="C55" s="68">
        <v>8</v>
      </c>
      <c r="D55" s="52">
        <v>8</v>
      </c>
      <c r="E55" s="69"/>
      <c r="F55" s="69"/>
      <c r="G55" s="55"/>
      <c r="H55" s="70" t="s">
        <v>14</v>
      </c>
      <c r="I55" s="68">
        <v>9</v>
      </c>
      <c r="J55" s="52">
        <v>9</v>
      </c>
      <c r="K55" s="69"/>
      <c r="L55" s="69"/>
      <c r="M55" s="70" t="s">
        <v>27</v>
      </c>
      <c r="N55" s="68">
        <v>8</v>
      </c>
      <c r="O55" s="52">
        <v>8</v>
      </c>
      <c r="P55" s="69"/>
      <c r="Q55" s="69"/>
      <c r="R55" s="55"/>
      <c r="Z55" s="56" t="s">
        <v>183</v>
      </c>
      <c r="AA55"/>
      <c r="AB55"/>
      <c r="AC55">
        <v>21</v>
      </c>
      <c r="AD55"/>
      <c r="AE55" s="173">
        <v>0.21</v>
      </c>
      <c r="AF55"/>
      <c r="AG55" s="173">
        <v>-0.21</v>
      </c>
    </row>
    <row r="56" spans="2:33" s="46" customFormat="1" ht="15" customHeight="1" thickBot="1" x14ac:dyDescent="0.3">
      <c r="B56" s="70" t="s">
        <v>316</v>
      </c>
      <c r="C56" s="68">
        <v>9</v>
      </c>
      <c r="D56" s="52">
        <v>9</v>
      </c>
      <c r="E56" s="69"/>
      <c r="F56" s="69"/>
      <c r="G56" s="55"/>
      <c r="H56" s="70" t="s">
        <v>15</v>
      </c>
      <c r="I56" s="68">
        <v>10</v>
      </c>
      <c r="J56" s="52">
        <v>10</v>
      </c>
      <c r="K56" s="69"/>
      <c r="L56" s="69"/>
      <c r="M56" s="70" t="s">
        <v>316</v>
      </c>
      <c r="N56" s="68">
        <v>9</v>
      </c>
      <c r="O56" s="52">
        <v>9</v>
      </c>
      <c r="P56" s="69"/>
      <c r="Q56" s="69"/>
      <c r="R56" s="55"/>
      <c r="Z56" s="56" t="s">
        <v>257</v>
      </c>
      <c r="AA56"/>
      <c r="AB56"/>
      <c r="AC56">
        <v>22</v>
      </c>
      <c r="AD56"/>
      <c r="AE56" s="173">
        <v>0.22</v>
      </c>
      <c r="AF56"/>
      <c r="AG56" s="173">
        <v>-0.22</v>
      </c>
    </row>
    <row r="57" spans="2:33" s="46" customFormat="1" ht="15" customHeight="1" thickBot="1" x14ac:dyDescent="0.3">
      <c r="B57" s="70" t="s">
        <v>28</v>
      </c>
      <c r="C57" s="68">
        <v>10</v>
      </c>
      <c r="D57" s="52">
        <v>10</v>
      </c>
      <c r="E57" s="69"/>
      <c r="F57" s="69"/>
      <c r="G57" s="55"/>
      <c r="H57" s="70" t="s">
        <v>315</v>
      </c>
      <c r="I57" s="68">
        <v>11</v>
      </c>
      <c r="J57" s="52">
        <v>11</v>
      </c>
      <c r="K57" s="69"/>
      <c r="L57" s="69"/>
      <c r="M57" s="70" t="s">
        <v>28</v>
      </c>
      <c r="N57" s="68">
        <v>10</v>
      </c>
      <c r="O57" s="52">
        <v>10</v>
      </c>
      <c r="P57" s="69"/>
      <c r="Q57" s="69"/>
      <c r="R57" s="55"/>
      <c r="Z57"/>
      <c r="AA57"/>
      <c r="AB57"/>
      <c r="AC57">
        <v>23</v>
      </c>
      <c r="AD57"/>
      <c r="AE57" s="173">
        <v>0.23</v>
      </c>
      <c r="AF57"/>
      <c r="AG57" s="173">
        <v>-0.23</v>
      </c>
    </row>
    <row r="58" spans="2:33" s="46" customFormat="1" ht="15" customHeight="1" thickBot="1" x14ac:dyDescent="0.3">
      <c r="B58" s="70" t="s">
        <v>29</v>
      </c>
      <c r="C58" s="68">
        <v>11</v>
      </c>
      <c r="D58" s="52">
        <v>11</v>
      </c>
      <c r="E58" s="69"/>
      <c r="F58" s="69"/>
      <c r="G58" s="55"/>
      <c r="H58" s="70" t="s">
        <v>18</v>
      </c>
      <c r="I58" s="68">
        <v>12</v>
      </c>
      <c r="J58" s="52">
        <v>12</v>
      </c>
      <c r="K58" s="69"/>
      <c r="L58" s="69"/>
      <c r="M58" s="72" t="s">
        <v>29</v>
      </c>
      <c r="N58" s="68">
        <v>11</v>
      </c>
      <c r="O58" s="52">
        <v>11</v>
      </c>
      <c r="P58" s="69"/>
      <c r="Q58" s="69"/>
      <c r="R58" s="55"/>
      <c r="Z58"/>
      <c r="AA58"/>
      <c r="AB58"/>
      <c r="AC58">
        <v>24</v>
      </c>
      <c r="AD58"/>
      <c r="AE58" s="173">
        <v>0.24</v>
      </c>
      <c r="AF58"/>
      <c r="AG58" s="173">
        <v>-0.24</v>
      </c>
    </row>
    <row r="59" spans="2:33" s="46" customFormat="1" ht="15" customHeight="1" thickBot="1" x14ac:dyDescent="0.3">
      <c r="B59" s="72" t="s">
        <v>31</v>
      </c>
      <c r="C59" s="68">
        <v>12</v>
      </c>
      <c r="D59" s="52">
        <v>12</v>
      </c>
      <c r="E59" s="69"/>
      <c r="F59" s="69"/>
      <c r="G59" s="55"/>
      <c r="H59" s="72" t="s">
        <v>19</v>
      </c>
      <c r="I59" s="68">
        <v>13</v>
      </c>
      <c r="J59" s="52">
        <v>13</v>
      </c>
      <c r="K59" s="69"/>
      <c r="L59" s="69"/>
      <c r="M59" s="72" t="s">
        <v>30</v>
      </c>
      <c r="N59" s="68">
        <v>12</v>
      </c>
      <c r="O59" s="52">
        <v>12</v>
      </c>
      <c r="P59" s="69"/>
      <c r="Q59" s="69"/>
      <c r="R59" s="55"/>
      <c r="Z59"/>
      <c r="AA59"/>
      <c r="AB59"/>
      <c r="AC59">
        <v>25</v>
      </c>
      <c r="AD59"/>
      <c r="AE59" s="173">
        <v>0.25</v>
      </c>
      <c r="AF59"/>
      <c r="AG59" s="173">
        <v>-0.25</v>
      </c>
    </row>
    <row r="60" spans="2:33" s="46" customFormat="1" ht="15.75" customHeight="1" thickBot="1" x14ac:dyDescent="0.3">
      <c r="B60" s="70" t="s">
        <v>61</v>
      </c>
      <c r="C60" s="68">
        <v>13</v>
      </c>
      <c r="D60" s="52">
        <v>13</v>
      </c>
      <c r="E60" s="69"/>
      <c r="F60" s="69"/>
      <c r="G60" s="55"/>
      <c r="H60" s="75"/>
      <c r="I60" s="76"/>
      <c r="J60" s="77"/>
      <c r="K60" s="69"/>
      <c r="L60" s="69"/>
      <c r="M60" s="72" t="s">
        <v>31</v>
      </c>
      <c r="N60" s="68">
        <v>13</v>
      </c>
      <c r="O60" s="52">
        <v>13</v>
      </c>
      <c r="P60" s="69"/>
      <c r="Q60" s="69"/>
      <c r="R60" s="55"/>
      <c r="Z60"/>
      <c r="AA60"/>
      <c r="AB60"/>
      <c r="AC60">
        <v>26</v>
      </c>
      <c r="AD60"/>
      <c r="AE60" s="173">
        <v>0.26</v>
      </c>
      <c r="AF60"/>
      <c r="AG60" s="173">
        <v>-0.26</v>
      </c>
    </row>
    <row r="61" spans="2:33" s="46" customFormat="1" ht="16.5" customHeight="1" thickTop="1" thickBot="1" x14ac:dyDescent="0.3">
      <c r="B61" s="72" t="s">
        <v>69</v>
      </c>
      <c r="C61" s="68">
        <v>14</v>
      </c>
      <c r="D61" s="52">
        <v>14</v>
      </c>
      <c r="E61" s="69"/>
      <c r="F61" s="69"/>
      <c r="G61" s="55"/>
      <c r="H61" s="58" t="s">
        <v>74</v>
      </c>
      <c r="I61" s="59"/>
      <c r="J61" s="60"/>
      <c r="K61" s="69"/>
      <c r="L61" s="69"/>
      <c r="M61" s="72" t="s">
        <v>69</v>
      </c>
      <c r="N61" s="68">
        <v>14</v>
      </c>
      <c r="O61" s="52">
        <v>14</v>
      </c>
      <c r="P61" s="69"/>
      <c r="Q61" s="69"/>
      <c r="R61" s="55"/>
      <c r="Z61"/>
      <c r="AA61"/>
      <c r="AB61"/>
      <c r="AC61">
        <v>27</v>
      </c>
      <c r="AD61"/>
      <c r="AE61" s="173">
        <v>0.27</v>
      </c>
      <c r="AF61"/>
      <c r="AG61" s="173">
        <v>-0.27</v>
      </c>
    </row>
    <row r="62" spans="2:33" s="46" customFormat="1" ht="16.5" customHeight="1" thickTop="1" thickBot="1" x14ac:dyDescent="0.3">
      <c r="B62" s="75"/>
      <c r="C62" s="76"/>
      <c r="D62" s="77"/>
      <c r="E62" s="69"/>
      <c r="F62" s="69"/>
      <c r="G62" s="55"/>
      <c r="H62" s="70" t="s">
        <v>104</v>
      </c>
      <c r="I62" s="68">
        <v>1</v>
      </c>
      <c r="J62" s="52">
        <v>1</v>
      </c>
      <c r="K62" s="69"/>
      <c r="L62" s="69"/>
      <c r="M62" s="72" t="s">
        <v>61</v>
      </c>
      <c r="N62" s="68">
        <v>15</v>
      </c>
      <c r="O62" s="52">
        <v>15</v>
      </c>
      <c r="P62" s="69"/>
      <c r="Q62" s="69"/>
      <c r="R62" s="55"/>
      <c r="Z62"/>
      <c r="AA62"/>
      <c r="AB62"/>
      <c r="AC62">
        <v>28</v>
      </c>
      <c r="AD62"/>
      <c r="AE62" s="173">
        <v>0.28000000000000003</v>
      </c>
      <c r="AF62"/>
      <c r="AG62" s="173">
        <v>-0.28000000000000003</v>
      </c>
    </row>
    <row r="63" spans="2:33" s="46" customFormat="1" ht="16.5" customHeight="1" thickTop="1" thickBot="1" x14ac:dyDescent="0.3">
      <c r="B63" s="58" t="s">
        <v>36</v>
      </c>
      <c r="C63" s="59"/>
      <c r="D63" s="60"/>
      <c r="E63" s="69"/>
      <c r="F63" s="69"/>
      <c r="G63" s="55"/>
      <c r="H63" s="70" t="s">
        <v>105</v>
      </c>
      <c r="I63" s="68">
        <v>2</v>
      </c>
      <c r="J63" s="52">
        <v>2</v>
      </c>
      <c r="K63" s="69"/>
      <c r="L63" s="69"/>
      <c r="M63" s="75"/>
      <c r="N63" s="76"/>
      <c r="O63" s="77"/>
      <c r="P63" s="69"/>
      <c r="Q63" s="69"/>
      <c r="R63" s="55"/>
      <c r="AC63">
        <v>29</v>
      </c>
      <c r="AE63" s="173">
        <v>0.28999999999999998</v>
      </c>
      <c r="AG63" s="173">
        <v>-0.28999999999999998</v>
      </c>
    </row>
    <row r="64" spans="2:33" s="46" customFormat="1" ht="15.75" customHeight="1" thickTop="1" thickBot="1" x14ac:dyDescent="0.3">
      <c r="B64" s="11" t="s">
        <v>32</v>
      </c>
      <c r="C64" s="84">
        <v>1</v>
      </c>
      <c r="D64" s="85">
        <v>1</v>
      </c>
      <c r="E64" s="69"/>
      <c r="F64" s="69"/>
      <c r="G64" s="55"/>
      <c r="H64" s="70" t="s">
        <v>95</v>
      </c>
      <c r="I64" s="68">
        <v>3</v>
      </c>
      <c r="J64" s="52">
        <v>3</v>
      </c>
      <c r="K64" s="69"/>
      <c r="L64" s="69"/>
      <c r="M64" s="58" t="s">
        <v>36</v>
      </c>
      <c r="N64" s="59"/>
      <c r="O64" s="60"/>
      <c r="P64" s="69"/>
      <c r="Q64" s="69"/>
      <c r="R64" s="55"/>
      <c r="AC64">
        <v>30</v>
      </c>
      <c r="AE64" s="173">
        <v>0.3</v>
      </c>
      <c r="AG64" s="173">
        <v>-0.3</v>
      </c>
    </row>
    <row r="65" spans="2:33" s="46" customFormat="1" ht="15.75" customHeight="1" thickTop="1" thickBot="1" x14ac:dyDescent="0.3">
      <c r="B65" s="86" t="s">
        <v>33</v>
      </c>
      <c r="C65" s="87">
        <v>1</v>
      </c>
      <c r="D65" s="54">
        <v>1</v>
      </c>
      <c r="E65" s="69"/>
      <c r="F65" s="69"/>
      <c r="G65" s="55"/>
      <c r="H65" s="70" t="s">
        <v>118</v>
      </c>
      <c r="I65" s="68">
        <v>4</v>
      </c>
      <c r="J65" s="52">
        <v>4</v>
      </c>
      <c r="K65" s="69"/>
      <c r="L65" s="69"/>
      <c r="M65" s="11" t="s">
        <v>32</v>
      </c>
      <c r="N65" s="84">
        <v>1</v>
      </c>
      <c r="O65" s="85">
        <v>1</v>
      </c>
      <c r="P65" s="69"/>
      <c r="Q65" s="69"/>
      <c r="R65" s="55"/>
      <c r="AC65">
        <v>31</v>
      </c>
      <c r="AE65" s="173">
        <v>0.31</v>
      </c>
      <c r="AG65" s="173">
        <v>-0.31</v>
      </c>
    </row>
    <row r="66" spans="2:33" s="46" customFormat="1" ht="15.75" thickBot="1" x14ac:dyDescent="0.3">
      <c r="B66" s="55"/>
      <c r="C66" s="55"/>
      <c r="D66" s="55"/>
      <c r="E66" s="69"/>
      <c r="F66" s="69"/>
      <c r="G66" s="55"/>
      <c r="H66" s="72" t="s">
        <v>119</v>
      </c>
      <c r="I66" s="68">
        <v>5</v>
      </c>
      <c r="J66" s="52">
        <v>5</v>
      </c>
      <c r="K66" s="69"/>
      <c r="L66" s="69"/>
      <c r="M66" s="86" t="s">
        <v>33</v>
      </c>
      <c r="N66" s="87">
        <v>1</v>
      </c>
      <c r="O66" s="54">
        <v>1</v>
      </c>
      <c r="P66" s="69"/>
      <c r="Q66" s="69"/>
      <c r="R66" s="55"/>
      <c r="AC66">
        <v>32</v>
      </c>
      <c r="AE66" s="173">
        <v>0.32</v>
      </c>
      <c r="AG66" s="173">
        <v>-0.32</v>
      </c>
    </row>
    <row r="67" spans="2:33" s="46" customFormat="1" ht="15.75" thickBot="1" x14ac:dyDescent="0.3">
      <c r="B67" s="56" t="s">
        <v>230</v>
      </c>
      <c r="C67" s="55"/>
      <c r="D67" s="55"/>
      <c r="E67" s="69"/>
      <c r="F67" s="69"/>
      <c r="G67" s="55"/>
      <c r="H67" s="75"/>
      <c r="I67" s="76"/>
      <c r="J67" s="77"/>
      <c r="K67" s="69"/>
      <c r="L67" s="69"/>
      <c r="M67" s="55"/>
      <c r="N67" s="55"/>
      <c r="O67" s="55"/>
      <c r="P67" s="55"/>
      <c r="Q67" s="55"/>
      <c r="R67" s="55"/>
      <c r="Z67" s="55"/>
      <c r="AA67" s="55"/>
      <c r="AB67" s="55"/>
      <c r="AC67">
        <v>33</v>
      </c>
      <c r="AD67" s="55"/>
      <c r="AE67" s="173">
        <v>0.33</v>
      </c>
      <c r="AF67" s="55"/>
      <c r="AG67" s="173">
        <v>-0.33</v>
      </c>
    </row>
    <row r="68" spans="2:33" s="46" customFormat="1" ht="16.5" thickTop="1" thickBot="1" x14ac:dyDescent="0.3">
      <c r="B68" s="55"/>
      <c r="C68" s="55"/>
      <c r="D68" s="55"/>
      <c r="E68" s="69"/>
      <c r="F68" s="69"/>
      <c r="G68" s="55"/>
      <c r="H68" s="58" t="s">
        <v>82</v>
      </c>
      <c r="I68" s="59"/>
      <c r="J68" s="60"/>
      <c r="K68" s="69"/>
      <c r="L68" s="69"/>
      <c r="M68" s="55" t="s">
        <v>231</v>
      </c>
      <c r="N68" s="55"/>
      <c r="O68" s="55"/>
      <c r="P68" s="55"/>
      <c r="Q68" s="55"/>
      <c r="R68" s="55"/>
      <c r="Z68" s="55"/>
      <c r="AA68" s="55"/>
      <c r="AB68" s="55"/>
      <c r="AC68">
        <v>34</v>
      </c>
      <c r="AD68" s="55"/>
      <c r="AE68" s="173">
        <v>0.34</v>
      </c>
      <c r="AF68" s="55"/>
      <c r="AG68" s="173">
        <v>-0.34</v>
      </c>
    </row>
    <row r="69" spans="2:33" s="46" customFormat="1" ht="16.5" thickTop="1" thickBot="1" x14ac:dyDescent="0.3">
      <c r="B69" s="64" t="s">
        <v>84</v>
      </c>
      <c r="C69" s="65"/>
      <c r="D69" s="66"/>
      <c r="E69" s="69"/>
      <c r="F69" s="69"/>
      <c r="G69" s="55"/>
      <c r="H69" s="70" t="s">
        <v>75</v>
      </c>
      <c r="I69" s="68">
        <v>1</v>
      </c>
      <c r="J69" s="52">
        <v>1</v>
      </c>
      <c r="K69" s="69"/>
      <c r="L69" s="69"/>
      <c r="M69" s="55"/>
      <c r="N69" s="55"/>
      <c r="O69" s="55"/>
      <c r="P69" s="55"/>
      <c r="Q69" s="55"/>
      <c r="R69" s="55"/>
      <c r="Z69" s="55"/>
      <c r="AA69" s="55"/>
      <c r="AB69" s="55"/>
      <c r="AC69">
        <v>35</v>
      </c>
      <c r="AD69" s="55"/>
      <c r="AE69" s="173">
        <v>0.35</v>
      </c>
      <c r="AF69" s="55"/>
      <c r="AG69" s="173">
        <v>-0.35</v>
      </c>
    </row>
    <row r="70" spans="2:33" s="46" customFormat="1" ht="16.5" thickTop="1" thickBot="1" x14ac:dyDescent="0.3">
      <c r="B70" s="67" t="s">
        <v>0</v>
      </c>
      <c r="C70" s="68">
        <v>1</v>
      </c>
      <c r="D70" s="52">
        <v>1</v>
      </c>
      <c r="E70" s="69"/>
      <c r="F70" s="69"/>
      <c r="G70" s="55"/>
      <c r="H70" s="70" t="s">
        <v>76</v>
      </c>
      <c r="I70" s="68">
        <v>2</v>
      </c>
      <c r="J70" s="52">
        <v>2</v>
      </c>
      <c r="K70" s="69"/>
      <c r="L70" s="69"/>
      <c r="M70" s="64" t="s">
        <v>35</v>
      </c>
      <c r="N70" s="65"/>
      <c r="O70" s="66"/>
      <c r="P70" s="55"/>
      <c r="Q70" s="55"/>
      <c r="R70" s="55"/>
      <c r="Z70" s="55"/>
      <c r="AA70" s="55"/>
      <c r="AB70" s="55"/>
      <c r="AC70">
        <v>36</v>
      </c>
      <c r="AD70" s="55"/>
      <c r="AE70" s="173">
        <v>0.36</v>
      </c>
      <c r="AF70" s="55"/>
      <c r="AG70" s="173">
        <v>-0.36</v>
      </c>
    </row>
    <row r="71" spans="2:33" s="46" customFormat="1" ht="76.5" thickTop="1" thickBot="1" x14ac:dyDescent="0.3">
      <c r="B71" s="70" t="s">
        <v>1</v>
      </c>
      <c r="C71" s="68">
        <v>2</v>
      </c>
      <c r="D71" s="52">
        <v>2</v>
      </c>
      <c r="E71" s="69"/>
      <c r="F71" s="69"/>
      <c r="G71" s="55"/>
      <c r="H71" s="70" t="s">
        <v>77</v>
      </c>
      <c r="I71" s="68">
        <v>3</v>
      </c>
      <c r="J71" s="52">
        <v>3</v>
      </c>
      <c r="K71" s="69"/>
      <c r="L71" s="69"/>
      <c r="M71" s="88" t="s">
        <v>89</v>
      </c>
      <c r="N71" s="68">
        <v>1</v>
      </c>
      <c r="O71" s="52">
        <v>1</v>
      </c>
      <c r="P71" s="69"/>
      <c r="Q71" s="69"/>
      <c r="R71" s="55"/>
      <c r="Z71" s="55"/>
      <c r="AA71" s="55"/>
      <c r="AB71" s="55"/>
      <c r="AC71">
        <v>37</v>
      </c>
      <c r="AD71" s="55"/>
      <c r="AE71" s="173">
        <v>0.37</v>
      </c>
      <c r="AF71" s="55"/>
      <c r="AG71" s="173">
        <v>-0.37</v>
      </c>
    </row>
    <row r="72" spans="2:33" s="46" customFormat="1" ht="15.75" thickBot="1" x14ac:dyDescent="0.3">
      <c r="B72" s="70" t="s">
        <v>2</v>
      </c>
      <c r="C72" s="68">
        <v>3</v>
      </c>
      <c r="D72" s="52">
        <v>3</v>
      </c>
      <c r="E72" s="69"/>
      <c r="F72" s="69"/>
      <c r="G72" s="55"/>
      <c r="H72" s="70" t="s">
        <v>80</v>
      </c>
      <c r="I72" s="68">
        <v>4</v>
      </c>
      <c r="J72" s="52">
        <v>4</v>
      </c>
      <c r="K72" s="69"/>
      <c r="L72" s="69"/>
      <c r="M72" s="70" t="s">
        <v>23</v>
      </c>
      <c r="N72" s="68">
        <v>2</v>
      </c>
      <c r="O72" s="52">
        <v>2</v>
      </c>
      <c r="P72" s="69"/>
      <c r="Q72" s="69"/>
      <c r="R72" s="55"/>
      <c r="AC72">
        <v>38</v>
      </c>
      <c r="AE72" s="173">
        <v>0.38</v>
      </c>
      <c r="AG72" s="173">
        <v>-0.38</v>
      </c>
    </row>
    <row r="73" spans="2:33" s="46" customFormat="1" ht="15.75" thickBot="1" x14ac:dyDescent="0.3">
      <c r="B73" s="70" t="s">
        <v>10</v>
      </c>
      <c r="C73" s="68">
        <v>4</v>
      </c>
      <c r="D73" s="52">
        <v>4</v>
      </c>
      <c r="E73" s="69"/>
      <c r="F73" s="69"/>
      <c r="G73" s="55"/>
      <c r="H73" s="72" t="s">
        <v>317</v>
      </c>
      <c r="I73" s="68">
        <v>5</v>
      </c>
      <c r="J73" s="52">
        <v>5</v>
      </c>
      <c r="K73" s="69"/>
      <c r="L73" s="69"/>
      <c r="M73" s="70" t="s">
        <v>60</v>
      </c>
      <c r="N73" s="68">
        <v>3</v>
      </c>
      <c r="O73" s="52">
        <v>3</v>
      </c>
      <c r="P73" s="69"/>
      <c r="Q73" s="69"/>
      <c r="R73" s="55"/>
      <c r="AC73">
        <v>39</v>
      </c>
      <c r="AE73" s="173">
        <v>0.39</v>
      </c>
      <c r="AG73" s="173">
        <v>-0.39</v>
      </c>
    </row>
    <row r="74" spans="2:33" s="46" customFormat="1" ht="15.75" thickBot="1" x14ac:dyDescent="0.3">
      <c r="B74" s="70" t="s">
        <v>86</v>
      </c>
      <c r="C74" s="68">
        <v>5</v>
      </c>
      <c r="D74" s="52">
        <v>5</v>
      </c>
      <c r="E74" s="69"/>
      <c r="F74" s="69"/>
      <c r="G74" s="55"/>
      <c r="H74" s="72" t="s">
        <v>81</v>
      </c>
      <c r="I74" s="68">
        <v>6</v>
      </c>
      <c r="J74" s="52">
        <v>6</v>
      </c>
      <c r="K74" s="69"/>
      <c r="L74" s="69"/>
      <c r="M74" s="70" t="s">
        <v>87</v>
      </c>
      <c r="N74" s="68">
        <v>4</v>
      </c>
      <c r="O74" s="52">
        <v>4</v>
      </c>
      <c r="P74" s="69"/>
      <c r="Q74" s="69"/>
      <c r="R74" s="55"/>
      <c r="AC74">
        <v>40</v>
      </c>
      <c r="AE74" s="173">
        <v>0.4</v>
      </c>
      <c r="AG74" s="173">
        <v>-0.4</v>
      </c>
    </row>
    <row r="75" spans="2:33" s="46" customFormat="1" ht="15.75" thickBot="1" x14ac:dyDescent="0.3">
      <c r="B75" s="70" t="s">
        <v>11</v>
      </c>
      <c r="C75" s="68">
        <v>6</v>
      </c>
      <c r="D75" s="52">
        <v>6</v>
      </c>
      <c r="E75" s="69"/>
      <c r="F75" s="69"/>
      <c r="G75" s="55"/>
      <c r="H75" s="75"/>
      <c r="I75" s="76"/>
      <c r="J75" s="77"/>
      <c r="K75" s="69"/>
      <c r="L75" s="69"/>
      <c r="M75" s="70" t="s">
        <v>26</v>
      </c>
      <c r="N75" s="68">
        <v>5</v>
      </c>
      <c r="O75" s="52">
        <v>5</v>
      </c>
      <c r="P75" s="69"/>
      <c r="Q75" s="69"/>
      <c r="R75" s="55"/>
      <c r="AC75">
        <v>41</v>
      </c>
      <c r="AE75" s="173">
        <v>0.41</v>
      </c>
      <c r="AG75" s="173">
        <v>-0.41</v>
      </c>
    </row>
    <row r="76" spans="2:33" s="46" customFormat="1" ht="16.5" thickTop="1" thickBot="1" x14ac:dyDescent="0.3">
      <c r="B76" s="70" t="s">
        <v>12</v>
      </c>
      <c r="C76" s="68">
        <v>7</v>
      </c>
      <c r="D76" s="52">
        <v>7</v>
      </c>
      <c r="E76" s="69"/>
      <c r="F76" s="69"/>
      <c r="G76" s="55"/>
      <c r="H76" s="78" t="s">
        <v>331</v>
      </c>
      <c r="I76" s="79"/>
      <c r="J76" s="80"/>
      <c r="K76" s="69"/>
      <c r="L76" s="69"/>
      <c r="M76" s="70" t="s">
        <v>27</v>
      </c>
      <c r="N76" s="68">
        <v>6</v>
      </c>
      <c r="O76" s="52">
        <v>6</v>
      </c>
      <c r="P76" s="69"/>
      <c r="Q76" s="69"/>
      <c r="R76" s="55"/>
      <c r="AC76">
        <v>42</v>
      </c>
      <c r="AE76" s="173">
        <v>0.42</v>
      </c>
      <c r="AG76" s="173">
        <v>-0.42</v>
      </c>
    </row>
    <row r="77" spans="2:33" s="46" customFormat="1" ht="16.5" thickTop="1" thickBot="1" x14ac:dyDescent="0.3">
      <c r="B77" s="72" t="s">
        <v>13</v>
      </c>
      <c r="C77" s="68">
        <v>8</v>
      </c>
      <c r="D77" s="52">
        <v>8</v>
      </c>
      <c r="E77" s="69"/>
      <c r="F77" s="69"/>
      <c r="G77" s="55"/>
      <c r="H77" s="67" t="s">
        <v>132</v>
      </c>
      <c r="I77" s="68">
        <v>1</v>
      </c>
      <c r="J77" s="52">
        <v>1</v>
      </c>
      <c r="K77" s="69"/>
      <c r="L77" s="69"/>
      <c r="M77" s="70" t="s">
        <v>316</v>
      </c>
      <c r="N77" s="68">
        <v>7</v>
      </c>
      <c r="O77" s="52">
        <v>7</v>
      </c>
      <c r="P77" s="69"/>
      <c r="Q77" s="69"/>
      <c r="R77" s="55"/>
      <c r="AC77">
        <v>43</v>
      </c>
      <c r="AE77" s="173">
        <v>0.43</v>
      </c>
      <c r="AG77" s="173">
        <v>-0.43</v>
      </c>
    </row>
    <row r="78" spans="2:33" s="46" customFormat="1" ht="15.75" thickBot="1" x14ac:dyDescent="0.3">
      <c r="B78" s="70" t="s">
        <v>14</v>
      </c>
      <c r="C78" s="68">
        <v>9</v>
      </c>
      <c r="D78" s="52">
        <v>9</v>
      </c>
      <c r="E78" s="69"/>
      <c r="F78" s="69"/>
      <c r="G78" s="55"/>
      <c r="H78" s="70" t="s">
        <v>133</v>
      </c>
      <c r="I78" s="68">
        <v>2</v>
      </c>
      <c r="J78" s="52">
        <v>2</v>
      </c>
      <c r="K78" s="69"/>
      <c r="L78" s="69"/>
      <c r="M78" s="70" t="s">
        <v>28</v>
      </c>
      <c r="N78" s="68">
        <v>8</v>
      </c>
      <c r="O78" s="52">
        <v>8</v>
      </c>
      <c r="P78" s="69"/>
      <c r="Q78" s="69"/>
      <c r="R78" s="55"/>
      <c r="AC78">
        <v>44</v>
      </c>
      <c r="AE78" s="173">
        <v>0.44</v>
      </c>
      <c r="AG78" s="173">
        <v>-0.44</v>
      </c>
    </row>
    <row r="79" spans="2:33" s="46" customFormat="1" ht="15.75" thickBot="1" x14ac:dyDescent="0.3">
      <c r="B79" s="70" t="s">
        <v>15</v>
      </c>
      <c r="C79" s="68">
        <v>10</v>
      </c>
      <c r="D79" s="52">
        <v>10</v>
      </c>
      <c r="E79" s="69"/>
      <c r="F79" s="69"/>
      <c r="G79" s="55"/>
      <c r="H79" s="70" t="s">
        <v>134</v>
      </c>
      <c r="I79" s="68">
        <v>3</v>
      </c>
      <c r="J79" s="52">
        <v>3</v>
      </c>
      <c r="K79" s="69"/>
      <c r="L79" s="69"/>
      <c r="M79" s="70" t="s">
        <v>29</v>
      </c>
      <c r="N79" s="68">
        <v>9</v>
      </c>
      <c r="O79" s="52">
        <v>9</v>
      </c>
      <c r="P79" s="69"/>
      <c r="Q79" s="69"/>
      <c r="R79" s="55"/>
      <c r="AC79">
        <v>45</v>
      </c>
      <c r="AE79" s="173">
        <v>0.45</v>
      </c>
      <c r="AG79" s="173">
        <v>-0.45</v>
      </c>
    </row>
    <row r="80" spans="2:33" s="46" customFormat="1" ht="15.75" thickBot="1" x14ac:dyDescent="0.3">
      <c r="B80" s="70" t="s">
        <v>16</v>
      </c>
      <c r="C80" s="68">
        <v>11</v>
      </c>
      <c r="D80" s="52">
        <v>11</v>
      </c>
      <c r="E80" s="69"/>
      <c r="F80" s="69"/>
      <c r="G80" s="55"/>
      <c r="H80" s="70" t="s">
        <v>135</v>
      </c>
      <c r="I80" s="68">
        <v>4</v>
      </c>
      <c r="J80" s="52">
        <v>4</v>
      </c>
      <c r="K80" s="69"/>
      <c r="L80" s="69"/>
      <c r="M80" s="75"/>
      <c r="N80" s="76"/>
      <c r="O80" s="77"/>
      <c r="P80" s="69"/>
      <c r="Q80" s="69"/>
      <c r="R80" s="55"/>
      <c r="AC80">
        <v>46</v>
      </c>
      <c r="AE80" s="173">
        <v>0.46</v>
      </c>
      <c r="AG80" s="173">
        <v>-0.46</v>
      </c>
    </row>
    <row r="81" spans="2:33" s="46" customFormat="1" ht="16.5" thickTop="1" thickBot="1" x14ac:dyDescent="0.3">
      <c r="B81" s="70" t="s">
        <v>315</v>
      </c>
      <c r="C81" s="68">
        <v>12</v>
      </c>
      <c r="D81" s="52">
        <v>12</v>
      </c>
      <c r="E81" s="69"/>
      <c r="F81" s="69"/>
      <c r="G81" s="55"/>
      <c r="H81" s="70" t="s">
        <v>136</v>
      </c>
      <c r="I81" s="68">
        <v>5</v>
      </c>
      <c r="J81" s="52">
        <v>5</v>
      </c>
      <c r="K81" s="69"/>
      <c r="L81" s="69"/>
      <c r="M81" s="58" t="s">
        <v>36</v>
      </c>
      <c r="N81" s="59"/>
      <c r="O81" s="60"/>
      <c r="P81" s="69"/>
      <c r="Q81" s="69"/>
      <c r="R81" s="55"/>
      <c r="AC81">
        <v>47</v>
      </c>
      <c r="AE81" s="173">
        <v>0.47</v>
      </c>
      <c r="AG81" s="173">
        <v>-0.47</v>
      </c>
    </row>
    <row r="82" spans="2:33" s="46" customFormat="1" ht="16.5" thickTop="1" thickBot="1" x14ac:dyDescent="0.3">
      <c r="B82" s="70" t="s">
        <v>18</v>
      </c>
      <c r="C82" s="68">
        <v>13</v>
      </c>
      <c r="D82" s="52">
        <v>13</v>
      </c>
      <c r="E82" s="69"/>
      <c r="F82" s="69"/>
      <c r="G82" s="55"/>
      <c r="H82" s="70" t="s">
        <v>137</v>
      </c>
      <c r="I82" s="68">
        <v>6</v>
      </c>
      <c r="J82" s="52">
        <v>6</v>
      </c>
      <c r="K82" s="69"/>
      <c r="L82" s="69"/>
      <c r="M82" s="11" t="s">
        <v>32</v>
      </c>
      <c r="N82" s="84">
        <v>1</v>
      </c>
      <c r="O82" s="85">
        <v>1</v>
      </c>
      <c r="P82" s="69"/>
      <c r="Q82" s="69"/>
      <c r="R82" s="55"/>
      <c r="AC82">
        <v>48</v>
      </c>
      <c r="AE82" s="173">
        <v>0.48</v>
      </c>
      <c r="AG82" s="173">
        <v>-0.48</v>
      </c>
    </row>
    <row r="83" spans="2:33" s="46" customFormat="1" ht="15.75" thickBot="1" x14ac:dyDescent="0.3">
      <c r="B83" s="70" t="s">
        <v>19</v>
      </c>
      <c r="C83" s="71">
        <v>3704.4</v>
      </c>
      <c r="D83" s="53">
        <v>4233.6000000000004</v>
      </c>
      <c r="E83" s="69"/>
      <c r="F83" s="69"/>
      <c r="G83" s="55"/>
      <c r="H83" s="70" t="s">
        <v>138</v>
      </c>
      <c r="I83" s="68">
        <v>7</v>
      </c>
      <c r="J83" s="52">
        <v>7</v>
      </c>
      <c r="K83" s="69"/>
      <c r="L83" s="69"/>
      <c r="M83" s="72" t="s">
        <v>33</v>
      </c>
      <c r="N83" s="73">
        <v>1</v>
      </c>
      <c r="O83" s="74">
        <v>1</v>
      </c>
      <c r="P83" s="69"/>
      <c r="Q83" s="69"/>
      <c r="R83" s="55"/>
      <c r="AC83">
        <v>49</v>
      </c>
      <c r="AE83" s="173">
        <v>0.49</v>
      </c>
      <c r="AG83" s="173">
        <v>-0.49</v>
      </c>
    </row>
    <row r="84" spans="2:33" s="46" customFormat="1" ht="15.75" thickBot="1" x14ac:dyDescent="0.3">
      <c r="B84" s="81"/>
      <c r="C84" s="82"/>
      <c r="D84" s="83"/>
      <c r="E84" s="69"/>
      <c r="F84" s="69"/>
      <c r="G84" s="55"/>
      <c r="H84" s="70" t="s">
        <v>139</v>
      </c>
      <c r="I84" s="68">
        <v>8</v>
      </c>
      <c r="J84" s="52">
        <v>8</v>
      </c>
      <c r="K84" s="69"/>
      <c r="L84" s="69"/>
      <c r="M84" s="75"/>
      <c r="N84" s="76"/>
      <c r="O84" s="77"/>
      <c r="P84" s="69"/>
      <c r="Q84" s="69"/>
      <c r="R84" s="55"/>
      <c r="AC84">
        <v>50</v>
      </c>
      <c r="AE84" s="173">
        <v>0.5</v>
      </c>
      <c r="AG84" s="173">
        <v>-0.5</v>
      </c>
    </row>
    <row r="85" spans="2:33" s="46" customFormat="1" ht="16.5" thickTop="1" thickBot="1" x14ac:dyDescent="0.3">
      <c r="B85" s="58" t="s">
        <v>35</v>
      </c>
      <c r="C85" s="59"/>
      <c r="D85" s="60"/>
      <c r="E85" s="69"/>
      <c r="F85" s="69"/>
      <c r="G85" s="55"/>
      <c r="H85" s="70" t="s">
        <v>140</v>
      </c>
      <c r="I85" s="68">
        <v>9</v>
      </c>
      <c r="J85" s="52">
        <v>9</v>
      </c>
      <c r="K85" s="69"/>
      <c r="L85" s="69"/>
      <c r="M85" s="58" t="s">
        <v>88</v>
      </c>
      <c r="N85" s="59"/>
      <c r="O85" s="60"/>
      <c r="P85" s="69"/>
      <c r="Q85" s="69"/>
      <c r="R85" s="55"/>
      <c r="AC85">
        <v>51</v>
      </c>
      <c r="AE85" s="173">
        <v>0.51</v>
      </c>
      <c r="AG85" s="173">
        <v>-0.51</v>
      </c>
    </row>
    <row r="86" spans="2:33" s="46" customFormat="1" ht="16.5" thickTop="1" thickBot="1" x14ac:dyDescent="0.3">
      <c r="B86" s="70" t="s">
        <v>21</v>
      </c>
      <c r="C86" s="68">
        <v>1</v>
      </c>
      <c r="D86" s="52">
        <v>1</v>
      </c>
      <c r="E86" s="69"/>
      <c r="F86" s="69"/>
      <c r="G86" s="55"/>
      <c r="H86" s="70" t="s">
        <v>141</v>
      </c>
      <c r="I86" s="68">
        <v>10</v>
      </c>
      <c r="J86" s="52">
        <v>10</v>
      </c>
      <c r="K86" s="69"/>
      <c r="L86" s="69"/>
      <c r="M86" s="86" t="s">
        <v>90</v>
      </c>
      <c r="N86" s="89">
        <v>1</v>
      </c>
      <c r="O86" s="90">
        <v>1</v>
      </c>
      <c r="P86" s="69"/>
      <c r="Q86" s="69"/>
      <c r="R86" s="55"/>
      <c r="AC86">
        <v>52</v>
      </c>
      <c r="AE86" s="173">
        <v>0.52</v>
      </c>
      <c r="AG86" s="173">
        <v>-0.52</v>
      </c>
    </row>
    <row r="87" spans="2:33" s="46" customFormat="1" ht="15.75" thickBot="1" x14ac:dyDescent="0.3">
      <c r="B87" s="70" t="s">
        <v>22</v>
      </c>
      <c r="C87" s="68">
        <v>2</v>
      </c>
      <c r="D87" s="52">
        <v>2</v>
      </c>
      <c r="E87" s="69"/>
      <c r="F87" s="69"/>
      <c r="G87" s="55"/>
      <c r="H87" s="70" t="s">
        <v>318</v>
      </c>
      <c r="I87" s="68">
        <v>11</v>
      </c>
      <c r="J87" s="52">
        <v>11</v>
      </c>
      <c r="K87" s="69"/>
      <c r="L87" s="69"/>
      <c r="M87" s="55"/>
      <c r="N87" s="55"/>
      <c r="O87" s="55"/>
      <c r="P87" s="55"/>
      <c r="Q87" s="55"/>
      <c r="R87" s="55"/>
      <c r="AC87">
        <v>53</v>
      </c>
      <c r="AE87" s="173">
        <v>0.53</v>
      </c>
      <c r="AG87" s="173">
        <v>-0.53</v>
      </c>
    </row>
    <row r="88" spans="2:33" s="46" customFormat="1" ht="15.75" thickBot="1" x14ac:dyDescent="0.3">
      <c r="B88" s="70" t="s">
        <v>23</v>
      </c>
      <c r="C88" s="68">
        <v>3</v>
      </c>
      <c r="D88" s="52">
        <v>3</v>
      </c>
      <c r="E88" s="69"/>
      <c r="F88" s="69"/>
      <c r="G88" s="55"/>
      <c r="H88" s="70" t="s">
        <v>142</v>
      </c>
      <c r="I88" s="68">
        <v>12</v>
      </c>
      <c r="J88" s="52">
        <v>12</v>
      </c>
      <c r="K88" s="69"/>
      <c r="L88" s="69"/>
      <c r="M88" s="55"/>
      <c r="N88" s="55"/>
      <c r="O88" s="55"/>
      <c r="P88" s="55"/>
      <c r="Q88" s="55"/>
      <c r="R88" s="55"/>
      <c r="AC88">
        <v>54</v>
      </c>
      <c r="AE88" s="173">
        <v>0.54</v>
      </c>
      <c r="AG88" s="173">
        <v>-0.54</v>
      </c>
    </row>
    <row r="89" spans="2:33" s="46" customFormat="1" ht="15.75" thickBot="1" x14ac:dyDescent="0.3">
      <c r="B89" s="70" t="s">
        <v>54</v>
      </c>
      <c r="C89" s="68">
        <v>4</v>
      </c>
      <c r="D89" s="52">
        <v>4</v>
      </c>
      <c r="E89" s="69"/>
      <c r="F89" s="69"/>
      <c r="G89" s="55"/>
      <c r="H89" s="72" t="s">
        <v>143</v>
      </c>
      <c r="I89" s="68">
        <v>13</v>
      </c>
      <c r="J89" s="52">
        <v>13</v>
      </c>
      <c r="K89" s="69"/>
      <c r="L89" s="69"/>
      <c r="M89" s="55"/>
      <c r="N89" s="55"/>
      <c r="O89" s="55"/>
      <c r="P89" s="55"/>
      <c r="Q89" s="55"/>
      <c r="R89" s="55"/>
      <c r="AC89">
        <v>55</v>
      </c>
      <c r="AE89" s="173">
        <v>0.55000000000000004</v>
      </c>
      <c r="AG89" s="173">
        <v>-0.55000000000000004</v>
      </c>
    </row>
    <row r="90" spans="2:33" s="46" customFormat="1" ht="15.75" thickBot="1" x14ac:dyDescent="0.3">
      <c r="B90" s="70" t="s">
        <v>25</v>
      </c>
      <c r="C90" s="68">
        <v>5</v>
      </c>
      <c r="D90" s="52">
        <v>5</v>
      </c>
      <c r="E90" s="69"/>
      <c r="F90" s="69"/>
      <c r="G90" s="55"/>
      <c r="H90" s="75"/>
      <c r="I90" s="76"/>
      <c r="J90" s="77"/>
      <c r="K90" s="69"/>
      <c r="L90" s="69"/>
      <c r="M90" s="55"/>
      <c r="N90" s="55"/>
      <c r="O90" s="55"/>
      <c r="P90" s="55"/>
      <c r="Q90" s="55"/>
      <c r="R90" s="55"/>
      <c r="AC90">
        <v>56</v>
      </c>
      <c r="AE90" s="173">
        <v>0.56000000000000005</v>
      </c>
      <c r="AG90" s="173">
        <v>-0.56000000000000005</v>
      </c>
    </row>
    <row r="91" spans="2:33" s="46" customFormat="1" ht="16.5" thickTop="1" thickBot="1" x14ac:dyDescent="0.3">
      <c r="B91" s="70" t="s">
        <v>20</v>
      </c>
      <c r="C91" s="68">
        <v>6</v>
      </c>
      <c r="D91" s="52">
        <v>6</v>
      </c>
      <c r="E91" s="69"/>
      <c r="F91" s="69"/>
      <c r="G91" s="55"/>
      <c r="H91" s="78" t="s">
        <v>83</v>
      </c>
      <c r="I91" s="79"/>
      <c r="J91" s="80"/>
      <c r="K91" s="69"/>
      <c r="L91" s="69"/>
      <c r="M91" s="55"/>
      <c r="N91" s="55"/>
      <c r="O91" s="55"/>
      <c r="P91" s="55"/>
      <c r="Q91" s="55"/>
      <c r="R91" s="55"/>
      <c r="AC91">
        <v>57</v>
      </c>
      <c r="AE91" s="173">
        <v>0.56999999999999995</v>
      </c>
      <c r="AG91" s="173">
        <v>-0.56999999999999995</v>
      </c>
    </row>
    <row r="92" spans="2:33" s="46" customFormat="1" ht="16.5" thickTop="1" thickBot="1" x14ac:dyDescent="0.3">
      <c r="B92" s="70" t="s">
        <v>26</v>
      </c>
      <c r="C92" s="68">
        <v>7</v>
      </c>
      <c r="D92" s="52">
        <v>7</v>
      </c>
      <c r="E92" s="69"/>
      <c r="F92" s="69"/>
      <c r="G92" s="55"/>
      <c r="H92" s="67" t="s">
        <v>144</v>
      </c>
      <c r="I92" s="68">
        <v>1</v>
      </c>
      <c r="J92" s="52">
        <v>1</v>
      </c>
      <c r="K92" s="69"/>
      <c r="L92" s="69"/>
      <c r="M92" s="55"/>
      <c r="N92" s="55"/>
      <c r="O92" s="55"/>
      <c r="P92" s="55"/>
      <c r="Q92" s="55"/>
      <c r="R92" s="55"/>
      <c r="AC92">
        <v>58</v>
      </c>
      <c r="AE92" s="173">
        <v>0.57999999999999996</v>
      </c>
      <c r="AG92" s="173">
        <v>-0.57999999999999996</v>
      </c>
    </row>
    <row r="93" spans="2:33" s="46" customFormat="1" ht="15.75" thickBot="1" x14ac:dyDescent="0.3">
      <c r="B93" s="70" t="s">
        <v>27</v>
      </c>
      <c r="C93" s="68">
        <v>8</v>
      </c>
      <c r="D93" s="52">
        <v>8</v>
      </c>
      <c r="E93" s="69"/>
      <c r="F93" s="69"/>
      <c r="G93" s="55"/>
      <c r="H93" s="70" t="s">
        <v>145</v>
      </c>
      <c r="I93" s="68">
        <v>2</v>
      </c>
      <c r="J93" s="52">
        <v>2</v>
      </c>
      <c r="K93" s="69"/>
      <c r="L93" s="69"/>
      <c r="M93" s="55"/>
      <c r="N93" s="55"/>
      <c r="O93" s="55"/>
      <c r="P93" s="55"/>
      <c r="Q93" s="55"/>
      <c r="R93" s="55"/>
      <c r="AC93">
        <v>59</v>
      </c>
      <c r="AE93" s="173">
        <v>0.59</v>
      </c>
      <c r="AG93" s="173">
        <v>-0.59</v>
      </c>
    </row>
    <row r="94" spans="2:33" s="46" customFormat="1" ht="15.75" thickBot="1" x14ac:dyDescent="0.3">
      <c r="B94" s="70" t="s">
        <v>316</v>
      </c>
      <c r="C94" s="68">
        <v>9</v>
      </c>
      <c r="D94" s="52">
        <v>9</v>
      </c>
      <c r="E94" s="69"/>
      <c r="F94" s="69"/>
      <c r="G94" s="55"/>
      <c r="H94" s="70" t="s">
        <v>146</v>
      </c>
      <c r="I94" s="68">
        <v>3</v>
      </c>
      <c r="J94" s="52">
        <v>3</v>
      </c>
      <c r="K94" s="69"/>
      <c r="L94" s="69"/>
      <c r="M94" s="55"/>
      <c r="N94" s="55"/>
      <c r="O94" s="55"/>
      <c r="P94" s="55"/>
      <c r="Q94" s="55"/>
      <c r="R94" s="55"/>
      <c r="AC94">
        <v>60</v>
      </c>
      <c r="AE94" s="173">
        <v>0.6</v>
      </c>
      <c r="AG94" s="173">
        <v>-0.6</v>
      </c>
    </row>
    <row r="95" spans="2:33" s="46" customFormat="1" ht="15.75" thickBot="1" x14ac:dyDescent="0.3">
      <c r="B95" s="70" t="s">
        <v>28</v>
      </c>
      <c r="C95" s="68">
        <v>10</v>
      </c>
      <c r="D95" s="52">
        <v>10</v>
      </c>
      <c r="E95" s="69"/>
      <c r="F95" s="69"/>
      <c r="G95" s="55"/>
      <c r="H95" s="70" t="s">
        <v>147</v>
      </c>
      <c r="I95" s="68">
        <v>4</v>
      </c>
      <c r="J95" s="52">
        <v>4</v>
      </c>
      <c r="K95" s="69"/>
      <c r="L95" s="69"/>
      <c r="M95" s="55"/>
      <c r="N95" s="55"/>
      <c r="O95" s="55"/>
      <c r="P95" s="55"/>
      <c r="Q95" s="55"/>
      <c r="R95" s="55"/>
      <c r="AC95">
        <v>61</v>
      </c>
      <c r="AE95" s="173">
        <v>0.61</v>
      </c>
      <c r="AG95" s="173">
        <v>-0.61</v>
      </c>
    </row>
    <row r="96" spans="2:33" s="46" customFormat="1" ht="15.75" thickBot="1" x14ac:dyDescent="0.3">
      <c r="B96" s="72" t="s">
        <v>29</v>
      </c>
      <c r="C96" s="68">
        <v>11</v>
      </c>
      <c r="D96" s="52">
        <v>11</v>
      </c>
      <c r="E96" s="69"/>
      <c r="F96" s="69"/>
      <c r="G96" s="55"/>
      <c r="H96" s="70" t="s">
        <v>148</v>
      </c>
      <c r="I96" s="68">
        <v>5</v>
      </c>
      <c r="J96" s="52">
        <v>5</v>
      </c>
      <c r="K96" s="69"/>
      <c r="L96" s="69"/>
      <c r="M96" s="55"/>
      <c r="N96" s="55"/>
      <c r="O96" s="55"/>
      <c r="P96" s="55"/>
      <c r="Q96" s="55"/>
      <c r="R96" s="55"/>
      <c r="AC96">
        <v>62</v>
      </c>
      <c r="AE96" s="173">
        <v>0.62</v>
      </c>
      <c r="AG96" s="173">
        <v>-0.62</v>
      </c>
    </row>
    <row r="97" spans="2:33" s="46" customFormat="1" ht="15.75" thickBot="1" x14ac:dyDescent="0.3">
      <c r="B97" s="72" t="s">
        <v>30</v>
      </c>
      <c r="C97" s="68">
        <v>12</v>
      </c>
      <c r="D97" s="52">
        <v>12</v>
      </c>
      <c r="E97" s="69"/>
      <c r="F97" s="69"/>
      <c r="G97" s="55"/>
      <c r="H97" s="70" t="s">
        <v>149</v>
      </c>
      <c r="I97" s="68">
        <v>6</v>
      </c>
      <c r="J97" s="52">
        <v>6</v>
      </c>
      <c r="K97" s="69"/>
      <c r="L97" s="69"/>
      <c r="M97" s="55"/>
      <c r="N97" s="55"/>
      <c r="O97" s="55"/>
      <c r="P97" s="55"/>
      <c r="Q97" s="55"/>
      <c r="R97" s="55"/>
      <c r="AC97">
        <v>63</v>
      </c>
      <c r="AE97" s="173">
        <v>0.63</v>
      </c>
      <c r="AG97" s="173">
        <v>-0.63</v>
      </c>
    </row>
    <row r="98" spans="2:33" s="46" customFormat="1" ht="15.75" thickBot="1" x14ac:dyDescent="0.3">
      <c r="B98" s="72" t="s">
        <v>31</v>
      </c>
      <c r="C98" s="68">
        <v>13</v>
      </c>
      <c r="D98" s="52">
        <v>13</v>
      </c>
      <c r="E98" s="69"/>
      <c r="F98" s="69"/>
      <c r="G98" s="55"/>
      <c r="H98" s="70" t="s">
        <v>150</v>
      </c>
      <c r="I98" s="68">
        <v>7</v>
      </c>
      <c r="J98" s="52">
        <v>7</v>
      </c>
      <c r="K98" s="69"/>
      <c r="L98" s="69"/>
      <c r="M98" s="55"/>
      <c r="N98" s="55"/>
      <c r="O98" s="55"/>
      <c r="P98" s="55"/>
      <c r="Q98" s="55"/>
      <c r="R98" s="55"/>
      <c r="AC98">
        <v>64</v>
      </c>
      <c r="AE98" s="173">
        <v>0.64</v>
      </c>
      <c r="AG98" s="173">
        <v>-0.64</v>
      </c>
    </row>
    <row r="99" spans="2:33" s="46" customFormat="1" ht="15.75" thickBot="1" x14ac:dyDescent="0.3">
      <c r="B99" s="72" t="s">
        <v>69</v>
      </c>
      <c r="C99" s="68">
        <v>14</v>
      </c>
      <c r="D99" s="52">
        <v>14</v>
      </c>
      <c r="E99" s="69"/>
      <c r="F99" s="69"/>
      <c r="G99" s="55"/>
      <c r="H99" s="70" t="s">
        <v>151</v>
      </c>
      <c r="I99" s="68">
        <v>8</v>
      </c>
      <c r="J99" s="52">
        <v>8</v>
      </c>
      <c r="K99" s="69"/>
      <c r="L99" s="69"/>
      <c r="M99" s="55"/>
      <c r="N99" s="55"/>
      <c r="O99" s="55"/>
      <c r="P99" s="55"/>
      <c r="Q99" s="55"/>
      <c r="R99" s="55"/>
      <c r="AC99">
        <v>65</v>
      </c>
      <c r="AE99" s="173">
        <v>0.65</v>
      </c>
      <c r="AG99" s="173">
        <v>-0.65</v>
      </c>
    </row>
    <row r="100" spans="2:33" s="46" customFormat="1" ht="15.75" thickBot="1" x14ac:dyDescent="0.3">
      <c r="B100" s="72" t="s">
        <v>61</v>
      </c>
      <c r="C100" s="68">
        <v>15</v>
      </c>
      <c r="D100" s="52">
        <v>15</v>
      </c>
      <c r="E100" s="69"/>
      <c r="F100" s="69"/>
      <c r="G100" s="55"/>
      <c r="H100" s="70" t="s">
        <v>152</v>
      </c>
      <c r="I100" s="68">
        <v>9</v>
      </c>
      <c r="J100" s="52">
        <v>9</v>
      </c>
      <c r="K100" s="69"/>
      <c r="L100" s="69"/>
      <c r="M100" s="55"/>
      <c r="N100" s="55"/>
      <c r="O100" s="55"/>
      <c r="P100" s="55"/>
      <c r="Q100" s="55"/>
      <c r="R100" s="55"/>
      <c r="AC100">
        <v>66</v>
      </c>
      <c r="AE100" s="173">
        <v>0.66</v>
      </c>
      <c r="AG100" s="173">
        <v>-0.66</v>
      </c>
    </row>
    <row r="101" spans="2:33" s="46" customFormat="1" ht="15.75" thickBot="1" x14ac:dyDescent="0.3">
      <c r="B101" s="75"/>
      <c r="C101" s="76"/>
      <c r="D101" s="77"/>
      <c r="E101" s="69"/>
      <c r="F101" s="69"/>
      <c r="G101" s="55"/>
      <c r="H101" s="70" t="s">
        <v>153</v>
      </c>
      <c r="I101" s="68">
        <v>10</v>
      </c>
      <c r="J101" s="52">
        <v>10</v>
      </c>
      <c r="K101" s="69"/>
      <c r="L101" s="69"/>
      <c r="M101" s="55"/>
      <c r="N101" s="55"/>
      <c r="O101" s="55"/>
      <c r="P101" s="55"/>
      <c r="Q101" s="55"/>
      <c r="R101" s="55"/>
      <c r="AC101">
        <v>67</v>
      </c>
      <c r="AE101" s="173">
        <v>0.67</v>
      </c>
      <c r="AG101" s="173">
        <v>-0.67</v>
      </c>
    </row>
    <row r="102" spans="2:33" s="46" customFormat="1" ht="16.5" thickTop="1" thickBot="1" x14ac:dyDescent="0.3">
      <c r="B102" s="58" t="s">
        <v>36</v>
      </c>
      <c r="C102" s="59"/>
      <c r="D102" s="60"/>
      <c r="E102" s="69"/>
      <c r="F102" s="69"/>
      <c r="G102" s="55"/>
      <c r="H102" s="70" t="s">
        <v>319</v>
      </c>
      <c r="I102" s="68">
        <v>11</v>
      </c>
      <c r="J102" s="52">
        <v>11</v>
      </c>
      <c r="K102" s="69"/>
      <c r="L102" s="69"/>
      <c r="M102" s="55"/>
      <c r="N102" s="55"/>
      <c r="O102" s="55"/>
      <c r="P102" s="55"/>
      <c r="Q102" s="55"/>
      <c r="R102" s="55"/>
      <c r="AC102">
        <v>68</v>
      </c>
      <c r="AE102" s="173">
        <v>0.68</v>
      </c>
      <c r="AG102" s="173">
        <v>-0.68</v>
      </c>
    </row>
    <row r="103" spans="2:33" s="46" customFormat="1" ht="16.5" thickTop="1" thickBot="1" x14ac:dyDescent="0.3">
      <c r="B103" s="11" t="s">
        <v>32</v>
      </c>
      <c r="C103" s="84">
        <v>1</v>
      </c>
      <c r="D103" s="85">
        <v>336.44</v>
      </c>
      <c r="E103" s="69"/>
      <c r="F103" s="69"/>
      <c r="G103" s="55"/>
      <c r="H103" s="70" t="s">
        <v>154</v>
      </c>
      <c r="I103" s="68">
        <v>12</v>
      </c>
      <c r="J103" s="52">
        <v>12</v>
      </c>
      <c r="K103" s="69"/>
      <c r="L103" s="69"/>
      <c r="M103" s="55"/>
      <c r="N103" s="55"/>
      <c r="O103" s="55"/>
      <c r="P103" s="55"/>
      <c r="Q103" s="55"/>
      <c r="R103" s="55"/>
      <c r="AC103">
        <v>69</v>
      </c>
      <c r="AE103" s="173">
        <v>0.69</v>
      </c>
      <c r="AG103" s="173">
        <v>-0.69</v>
      </c>
    </row>
    <row r="104" spans="2:33" s="46" customFormat="1" ht="15.75" thickBot="1" x14ac:dyDescent="0.3">
      <c r="B104" s="86" t="s">
        <v>33</v>
      </c>
      <c r="C104" s="87">
        <v>1</v>
      </c>
      <c r="D104" s="54">
        <v>595.24</v>
      </c>
      <c r="E104" s="69"/>
      <c r="F104" s="69"/>
      <c r="G104" s="55"/>
      <c r="H104" s="86" t="s">
        <v>155</v>
      </c>
      <c r="I104" s="68">
        <v>13</v>
      </c>
      <c r="J104" s="52">
        <v>13</v>
      </c>
      <c r="K104" s="69"/>
      <c r="L104" s="69"/>
      <c r="M104" s="55"/>
      <c r="N104" s="55"/>
      <c r="O104" s="55"/>
      <c r="P104" s="55"/>
      <c r="Q104" s="55"/>
      <c r="R104" s="55"/>
      <c r="AC104">
        <v>70</v>
      </c>
      <c r="AE104" s="173">
        <v>0.7</v>
      </c>
      <c r="AG104" s="173">
        <v>-0.7</v>
      </c>
    </row>
    <row r="105" spans="2:33" s="46" customFormat="1" x14ac:dyDescent="0.25">
      <c r="B105" s="47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AC105">
        <v>71</v>
      </c>
      <c r="AE105" s="173">
        <v>0.71</v>
      </c>
      <c r="AG105" s="173">
        <v>-0.71</v>
      </c>
    </row>
    <row r="106" spans="2:33" s="46" customFormat="1" x14ac:dyDescent="0.25">
      <c r="B106" s="47" t="s">
        <v>232</v>
      </c>
      <c r="D106" s="55"/>
      <c r="E106" s="55"/>
      <c r="F106" s="55"/>
      <c r="G106" s="55" t="s">
        <v>157</v>
      </c>
      <c r="H106" s="55"/>
      <c r="I106" s="55"/>
      <c r="J106" s="55"/>
      <c r="K106" s="55"/>
      <c r="L106" s="55" t="s">
        <v>50</v>
      </c>
      <c r="M106" s="55"/>
      <c r="N106" s="55"/>
      <c r="O106" s="55"/>
      <c r="P106" s="55"/>
      <c r="Q106" s="55"/>
      <c r="R106" s="55"/>
      <c r="AC106">
        <v>72</v>
      </c>
      <c r="AE106" s="173">
        <v>0.72</v>
      </c>
      <c r="AG106" s="173">
        <v>-0.72</v>
      </c>
    </row>
    <row r="107" spans="2:33" s="46" customFormat="1" ht="15.75" thickBot="1" x14ac:dyDescent="0.3">
      <c r="B107" s="47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AC107">
        <v>73</v>
      </c>
      <c r="AE107" s="173">
        <v>0.73</v>
      </c>
      <c r="AG107" s="173">
        <v>-0.73</v>
      </c>
    </row>
    <row r="108" spans="2:33" s="46" customFormat="1" ht="16.5" thickTop="1" thickBot="1" x14ac:dyDescent="0.3">
      <c r="B108" s="61" t="s">
        <v>91</v>
      </c>
      <c r="C108" s="62"/>
      <c r="D108" s="63"/>
      <c r="E108" s="55"/>
      <c r="F108" s="55"/>
      <c r="G108" s="30" t="s">
        <v>84</v>
      </c>
      <c r="H108" s="31"/>
      <c r="I108" s="32"/>
      <c r="J108" s="55"/>
      <c r="K108" s="55"/>
      <c r="L108" s="18" t="s">
        <v>85</v>
      </c>
      <c r="M108" s="19"/>
      <c r="N108" s="19"/>
      <c r="O108" s="19"/>
      <c r="P108" s="20"/>
      <c r="Q108" s="55"/>
      <c r="R108" s="55"/>
      <c r="AC108">
        <v>74</v>
      </c>
      <c r="AE108" s="173">
        <v>0.74</v>
      </c>
      <c r="AG108" s="173">
        <v>-0.74</v>
      </c>
    </row>
    <row r="109" spans="2:33" s="46" customFormat="1" ht="16.5" thickTop="1" thickBot="1" x14ac:dyDescent="0.3">
      <c r="B109" s="67" t="s">
        <v>0</v>
      </c>
      <c r="C109" s="68">
        <v>1</v>
      </c>
      <c r="D109" s="52">
        <v>1</v>
      </c>
      <c r="E109" s="57"/>
      <c r="F109" s="57"/>
      <c r="G109" s="8" t="s">
        <v>0</v>
      </c>
      <c r="H109" s="68">
        <v>1</v>
      </c>
      <c r="I109" s="52">
        <v>1</v>
      </c>
      <c r="J109" s="57"/>
      <c r="K109" s="57"/>
      <c r="L109" s="8" t="s">
        <v>0</v>
      </c>
      <c r="M109" s="68">
        <v>1</v>
      </c>
      <c r="N109" s="52">
        <v>1</v>
      </c>
      <c r="O109" s="68">
        <v>1</v>
      </c>
      <c r="P109" s="52">
        <v>1</v>
      </c>
      <c r="Q109" s="55"/>
      <c r="R109" s="55"/>
      <c r="AC109">
        <v>75</v>
      </c>
      <c r="AE109" s="173">
        <v>0.75</v>
      </c>
      <c r="AG109" s="173">
        <v>-0.75</v>
      </c>
    </row>
    <row r="110" spans="2:33" s="46" customFormat="1" ht="15.75" thickBot="1" x14ac:dyDescent="0.3">
      <c r="B110" s="70" t="s">
        <v>1</v>
      </c>
      <c r="C110" s="68">
        <v>2</v>
      </c>
      <c r="D110" s="52">
        <v>2</v>
      </c>
      <c r="E110" s="57"/>
      <c r="F110" s="57"/>
      <c r="G110" s="9" t="s">
        <v>1</v>
      </c>
      <c r="H110" s="68">
        <v>2</v>
      </c>
      <c r="I110" s="52">
        <v>2</v>
      </c>
      <c r="J110" s="57"/>
      <c r="K110" s="57"/>
      <c r="L110" s="9" t="s">
        <v>1</v>
      </c>
      <c r="M110" s="68">
        <v>2</v>
      </c>
      <c r="N110" s="52">
        <v>2</v>
      </c>
      <c r="O110" s="68">
        <v>2</v>
      </c>
      <c r="P110" s="52">
        <v>2</v>
      </c>
      <c r="Q110" s="55"/>
      <c r="R110" s="55"/>
      <c r="AC110">
        <v>76</v>
      </c>
      <c r="AE110" s="173">
        <v>0.76</v>
      </c>
      <c r="AG110" s="173">
        <v>-0.76</v>
      </c>
    </row>
    <row r="111" spans="2:33" s="46" customFormat="1" ht="15.75" thickBot="1" x14ac:dyDescent="0.3">
      <c r="B111" s="70" t="s">
        <v>2</v>
      </c>
      <c r="C111" s="68">
        <v>3</v>
      </c>
      <c r="D111" s="52">
        <v>3</v>
      </c>
      <c r="E111" s="57"/>
      <c r="F111" s="57"/>
      <c r="G111" s="9" t="s">
        <v>2</v>
      </c>
      <c r="H111" s="68">
        <v>3</v>
      </c>
      <c r="I111" s="52">
        <v>3</v>
      </c>
      <c r="J111" s="57"/>
      <c r="K111" s="57"/>
      <c r="L111" s="9" t="s">
        <v>2</v>
      </c>
      <c r="M111" s="68">
        <v>3</v>
      </c>
      <c r="N111" s="52">
        <v>3</v>
      </c>
      <c r="O111" s="68">
        <v>3</v>
      </c>
      <c r="P111" s="52">
        <v>3</v>
      </c>
      <c r="Q111" s="55"/>
      <c r="R111" s="55"/>
      <c r="AC111">
        <v>77</v>
      </c>
      <c r="AE111" s="173">
        <v>0.77</v>
      </c>
      <c r="AG111" s="173">
        <v>-0.77</v>
      </c>
    </row>
    <row r="112" spans="2:33" s="46" customFormat="1" ht="15.75" thickBot="1" x14ac:dyDescent="0.3">
      <c r="B112" s="70" t="s">
        <v>10</v>
      </c>
      <c r="C112" s="68">
        <v>4</v>
      </c>
      <c r="D112" s="52">
        <v>4</v>
      </c>
      <c r="E112" s="57"/>
      <c r="F112" s="57"/>
      <c r="G112" s="9" t="s">
        <v>10</v>
      </c>
      <c r="H112" s="68">
        <v>4</v>
      </c>
      <c r="I112" s="52">
        <v>4</v>
      </c>
      <c r="J112" s="57"/>
      <c r="K112" s="57"/>
      <c r="L112" s="9" t="s">
        <v>10</v>
      </c>
      <c r="M112" s="68">
        <v>4</v>
      </c>
      <c r="N112" s="52">
        <v>4</v>
      </c>
      <c r="O112" s="68">
        <v>4</v>
      </c>
      <c r="P112" s="52">
        <v>4</v>
      </c>
      <c r="Q112" s="55"/>
      <c r="R112" s="55"/>
      <c r="AC112">
        <v>78</v>
      </c>
      <c r="AE112" s="173">
        <v>0.78</v>
      </c>
      <c r="AG112" s="173">
        <v>-0.78</v>
      </c>
    </row>
    <row r="113" spans="2:33" s="46" customFormat="1" ht="15.75" thickBot="1" x14ac:dyDescent="0.3">
      <c r="B113" s="70" t="s">
        <v>72</v>
      </c>
      <c r="C113" s="68">
        <v>5</v>
      </c>
      <c r="D113" s="52">
        <v>5</v>
      </c>
      <c r="E113" s="57"/>
      <c r="F113" s="57"/>
      <c r="G113" s="9" t="s">
        <v>86</v>
      </c>
      <c r="H113" s="68">
        <v>5</v>
      </c>
      <c r="I113" s="52">
        <v>5</v>
      </c>
      <c r="J113" s="57"/>
      <c r="K113" s="57"/>
      <c r="L113" s="9" t="s">
        <v>17</v>
      </c>
      <c r="M113" s="68">
        <v>5</v>
      </c>
      <c r="N113" s="52">
        <v>5</v>
      </c>
      <c r="O113" s="68">
        <v>5</v>
      </c>
      <c r="P113" s="52">
        <v>5</v>
      </c>
      <c r="Q113" s="55"/>
      <c r="R113" s="55"/>
      <c r="AC113">
        <v>79</v>
      </c>
      <c r="AE113" s="173">
        <v>0.79</v>
      </c>
      <c r="AG113" s="173">
        <v>-0.79</v>
      </c>
    </row>
    <row r="114" spans="2:33" s="46" customFormat="1" ht="15.75" thickBot="1" x14ac:dyDescent="0.3">
      <c r="B114" s="70" t="s">
        <v>11</v>
      </c>
      <c r="C114" s="68">
        <v>6</v>
      </c>
      <c r="D114" s="52">
        <v>6</v>
      </c>
      <c r="E114" s="57"/>
      <c r="F114" s="57"/>
      <c r="G114" s="9" t="s">
        <v>11</v>
      </c>
      <c r="H114" s="68">
        <v>6</v>
      </c>
      <c r="I114" s="52">
        <v>6</v>
      </c>
      <c r="J114" s="57"/>
      <c r="K114" s="57"/>
      <c r="L114" s="9" t="s">
        <v>11</v>
      </c>
      <c r="M114" s="68">
        <v>6</v>
      </c>
      <c r="N114" s="52">
        <v>6</v>
      </c>
      <c r="O114" s="68">
        <v>6</v>
      </c>
      <c r="P114" s="52">
        <v>6</v>
      </c>
      <c r="Q114" s="55"/>
      <c r="R114" s="55"/>
      <c r="AC114">
        <v>80</v>
      </c>
      <c r="AE114" s="173">
        <v>0.8</v>
      </c>
      <c r="AG114" s="173">
        <v>-0.8</v>
      </c>
    </row>
    <row r="115" spans="2:33" s="46" customFormat="1" ht="15.75" thickBot="1" x14ac:dyDescent="0.3">
      <c r="B115" s="70" t="s">
        <v>12</v>
      </c>
      <c r="C115" s="68">
        <v>7</v>
      </c>
      <c r="D115" s="52">
        <v>7</v>
      </c>
      <c r="E115" s="57"/>
      <c r="F115" s="57"/>
      <c r="G115" s="9" t="s">
        <v>12</v>
      </c>
      <c r="H115" s="68">
        <v>7</v>
      </c>
      <c r="I115" s="52">
        <v>7</v>
      </c>
      <c r="J115" s="57"/>
      <c r="K115" s="57"/>
      <c r="L115" s="9" t="s">
        <v>12</v>
      </c>
      <c r="M115" s="68">
        <v>7</v>
      </c>
      <c r="N115" s="52">
        <v>7</v>
      </c>
      <c r="O115" s="68">
        <v>7</v>
      </c>
      <c r="P115" s="52">
        <v>7</v>
      </c>
      <c r="Q115" s="55"/>
      <c r="R115" s="55"/>
      <c r="AC115">
        <v>81</v>
      </c>
      <c r="AE115" s="173">
        <v>0.81</v>
      </c>
      <c r="AG115" s="173">
        <v>-0.81</v>
      </c>
    </row>
    <row r="116" spans="2:33" s="46" customFormat="1" ht="15.75" thickBot="1" x14ac:dyDescent="0.3">
      <c r="B116" s="70" t="s">
        <v>70</v>
      </c>
      <c r="C116" s="68">
        <v>8</v>
      </c>
      <c r="D116" s="52">
        <v>8</v>
      </c>
      <c r="E116" s="57"/>
      <c r="F116" s="57"/>
      <c r="G116" s="12" t="s">
        <v>13</v>
      </c>
      <c r="H116" s="68">
        <v>8</v>
      </c>
      <c r="I116" s="52">
        <v>8</v>
      </c>
      <c r="J116" s="57"/>
      <c r="K116" s="57"/>
      <c r="L116" s="9" t="s">
        <v>13</v>
      </c>
      <c r="M116" s="68">
        <v>8</v>
      </c>
      <c r="N116" s="52">
        <v>8</v>
      </c>
      <c r="O116" s="68">
        <v>8</v>
      </c>
      <c r="P116" s="52">
        <v>8</v>
      </c>
      <c r="Q116" s="55"/>
      <c r="R116" s="55"/>
      <c r="AC116">
        <v>82</v>
      </c>
      <c r="AE116" s="173">
        <v>0.82</v>
      </c>
      <c r="AG116" s="173">
        <v>-0.82</v>
      </c>
    </row>
    <row r="117" spans="2:33" s="46" customFormat="1" ht="15.75" thickBot="1" x14ac:dyDescent="0.3">
      <c r="B117" s="70" t="s">
        <v>14</v>
      </c>
      <c r="C117" s="68">
        <v>9</v>
      </c>
      <c r="D117" s="52">
        <v>9</v>
      </c>
      <c r="E117" s="57"/>
      <c r="F117" s="57"/>
      <c r="G117" s="9" t="s">
        <v>14</v>
      </c>
      <c r="H117" s="68">
        <v>9</v>
      </c>
      <c r="I117" s="52">
        <v>9</v>
      </c>
      <c r="J117" s="57"/>
      <c r="K117" s="57"/>
      <c r="L117" s="9" t="s">
        <v>14</v>
      </c>
      <c r="M117" s="68">
        <v>9</v>
      </c>
      <c r="N117" s="52">
        <v>9</v>
      </c>
      <c r="O117" s="68">
        <v>9</v>
      </c>
      <c r="P117" s="52">
        <v>9</v>
      </c>
      <c r="Q117" s="55"/>
      <c r="R117" s="55"/>
      <c r="AC117">
        <v>83</v>
      </c>
      <c r="AE117" s="173">
        <v>0.83</v>
      </c>
      <c r="AG117" s="173">
        <v>-0.83</v>
      </c>
    </row>
    <row r="118" spans="2:33" s="46" customFormat="1" ht="15.75" thickBot="1" x14ac:dyDescent="0.3">
      <c r="B118" s="70" t="s">
        <v>15</v>
      </c>
      <c r="C118" s="68">
        <v>10</v>
      </c>
      <c r="D118" s="52">
        <v>10</v>
      </c>
      <c r="E118" s="57"/>
      <c r="F118" s="57"/>
      <c r="G118" s="9" t="s">
        <v>15</v>
      </c>
      <c r="H118" s="68">
        <v>10</v>
      </c>
      <c r="I118" s="52">
        <v>10</v>
      </c>
      <c r="J118" s="57"/>
      <c r="K118" s="57"/>
      <c r="L118" s="9" t="s">
        <v>15</v>
      </c>
      <c r="M118" s="68">
        <v>10</v>
      </c>
      <c r="N118" s="52">
        <v>10</v>
      </c>
      <c r="O118" s="68">
        <v>10</v>
      </c>
      <c r="P118" s="52">
        <v>10</v>
      </c>
      <c r="Q118" s="55"/>
      <c r="R118" s="55"/>
      <c r="AC118">
        <v>84</v>
      </c>
      <c r="AE118" s="173">
        <v>0.84</v>
      </c>
      <c r="AG118" s="173">
        <v>-0.84</v>
      </c>
    </row>
    <row r="119" spans="2:33" s="46" customFormat="1" ht="15.75" thickBot="1" x14ac:dyDescent="0.3">
      <c r="B119" s="70" t="s">
        <v>315</v>
      </c>
      <c r="C119" s="68">
        <v>11</v>
      </c>
      <c r="D119" s="52">
        <v>11</v>
      </c>
      <c r="E119" s="57"/>
      <c r="F119" s="57"/>
      <c r="G119" s="9" t="s">
        <v>16</v>
      </c>
      <c r="H119" s="68">
        <v>11</v>
      </c>
      <c r="I119" s="52">
        <v>11</v>
      </c>
      <c r="J119" s="57"/>
      <c r="K119" s="57"/>
      <c r="L119" s="9" t="s">
        <v>16</v>
      </c>
      <c r="M119" s="68">
        <v>11</v>
      </c>
      <c r="N119" s="52">
        <v>11</v>
      </c>
      <c r="O119" s="68">
        <v>11</v>
      </c>
      <c r="P119" s="52">
        <v>11</v>
      </c>
      <c r="Q119" s="55"/>
      <c r="R119" s="55"/>
      <c r="AC119">
        <v>85</v>
      </c>
      <c r="AE119" s="173">
        <v>0.85</v>
      </c>
      <c r="AG119" s="173">
        <v>-0.85</v>
      </c>
    </row>
    <row r="120" spans="2:33" s="46" customFormat="1" ht="15.75" thickBot="1" x14ac:dyDescent="0.3">
      <c r="B120" s="70" t="s">
        <v>18</v>
      </c>
      <c r="C120" s="68">
        <v>12</v>
      </c>
      <c r="D120" s="52">
        <v>12</v>
      </c>
      <c r="E120" s="57"/>
      <c r="F120" s="57"/>
      <c r="G120" s="9" t="s">
        <v>315</v>
      </c>
      <c r="H120" s="68">
        <v>12</v>
      </c>
      <c r="I120" s="52">
        <v>12</v>
      </c>
      <c r="J120" s="57"/>
      <c r="K120" s="57"/>
      <c r="L120" s="9" t="s">
        <v>315</v>
      </c>
      <c r="M120" s="68">
        <v>12</v>
      </c>
      <c r="N120" s="52">
        <v>12</v>
      </c>
      <c r="O120" s="68">
        <v>12</v>
      </c>
      <c r="P120" s="52">
        <v>12</v>
      </c>
      <c r="Q120" s="55"/>
      <c r="R120" s="55"/>
      <c r="AC120">
        <v>86</v>
      </c>
      <c r="AE120" s="173">
        <v>0.86</v>
      </c>
      <c r="AG120" s="173">
        <v>-0.86</v>
      </c>
    </row>
    <row r="121" spans="2:33" s="46" customFormat="1" ht="15.75" thickBot="1" x14ac:dyDescent="0.3">
      <c r="B121" s="72" t="s">
        <v>19</v>
      </c>
      <c r="C121" s="68">
        <v>13</v>
      </c>
      <c r="D121" s="52">
        <v>13</v>
      </c>
      <c r="E121" s="57"/>
      <c r="F121" s="57"/>
      <c r="G121" s="9" t="s">
        <v>18</v>
      </c>
      <c r="H121" s="68">
        <v>13</v>
      </c>
      <c r="I121" s="52">
        <v>13</v>
      </c>
      <c r="J121" s="57"/>
      <c r="K121" s="57"/>
      <c r="L121" s="9" t="s">
        <v>18</v>
      </c>
      <c r="M121" s="68">
        <v>13</v>
      </c>
      <c r="N121" s="52">
        <v>13</v>
      </c>
      <c r="O121" s="68">
        <v>13</v>
      </c>
      <c r="P121" s="52">
        <v>13</v>
      </c>
      <c r="Q121" s="55"/>
      <c r="R121" s="55"/>
      <c r="AC121">
        <v>87</v>
      </c>
      <c r="AE121" s="173">
        <v>0.87</v>
      </c>
      <c r="AG121" s="173">
        <v>-0.87</v>
      </c>
    </row>
    <row r="122" spans="2:33" s="46" customFormat="1" ht="15.75" thickBot="1" x14ac:dyDescent="0.3">
      <c r="B122" s="75"/>
      <c r="C122" s="76"/>
      <c r="D122" s="77"/>
      <c r="E122" s="57"/>
      <c r="F122" s="57"/>
      <c r="G122" s="9" t="s">
        <v>19</v>
      </c>
      <c r="H122" s="68">
        <v>14</v>
      </c>
      <c r="I122" s="52">
        <v>14</v>
      </c>
      <c r="J122" s="57"/>
      <c r="K122" s="57"/>
      <c r="L122" s="12" t="s">
        <v>19</v>
      </c>
      <c r="M122" s="68">
        <v>14</v>
      </c>
      <c r="N122" s="52">
        <v>14</v>
      </c>
      <c r="O122" s="68">
        <v>14</v>
      </c>
      <c r="P122" s="52">
        <v>14</v>
      </c>
      <c r="Q122" s="55"/>
      <c r="R122" s="55"/>
      <c r="AC122">
        <v>88</v>
      </c>
      <c r="AE122" s="173">
        <v>0.88</v>
      </c>
      <c r="AG122" s="173">
        <v>-0.88</v>
      </c>
    </row>
    <row r="123" spans="2:33" s="46" customFormat="1" ht="16.5" thickTop="1" thickBot="1" x14ac:dyDescent="0.3">
      <c r="B123" s="78" t="s">
        <v>83</v>
      </c>
      <c r="C123" s="91"/>
      <c r="D123" s="92"/>
      <c r="E123" s="57"/>
      <c r="F123" s="57"/>
      <c r="G123" s="27"/>
      <c r="H123" s="28"/>
      <c r="I123" s="29"/>
      <c r="J123" s="57"/>
      <c r="K123" s="57"/>
      <c r="L123" s="24"/>
      <c r="M123" s="25"/>
      <c r="N123" s="25"/>
      <c r="O123" s="25"/>
      <c r="P123" s="26"/>
      <c r="Q123" s="55"/>
      <c r="R123" s="55"/>
      <c r="AC123">
        <v>89</v>
      </c>
      <c r="AE123" s="173">
        <v>0.89</v>
      </c>
      <c r="AG123" s="173">
        <v>-0.89</v>
      </c>
    </row>
    <row r="124" spans="2:33" s="46" customFormat="1" ht="16.5" thickTop="1" thickBot="1" x14ac:dyDescent="0.3">
      <c r="B124" s="67" t="s">
        <v>106</v>
      </c>
      <c r="C124" s="68">
        <v>1</v>
      </c>
      <c r="D124" s="52">
        <v>1</v>
      </c>
      <c r="E124" s="57"/>
      <c r="F124" s="57"/>
      <c r="G124" s="18" t="s">
        <v>35</v>
      </c>
      <c r="H124" s="19"/>
      <c r="I124" s="20"/>
      <c r="J124" s="57"/>
      <c r="K124" s="57"/>
      <c r="L124" s="18" t="s">
        <v>35</v>
      </c>
      <c r="M124" s="19"/>
      <c r="N124" s="19"/>
      <c r="O124" s="97"/>
      <c r="P124" s="98"/>
      <c r="Q124" s="55"/>
      <c r="R124" s="55"/>
      <c r="AC124">
        <v>90</v>
      </c>
      <c r="AE124" s="173">
        <v>0.9</v>
      </c>
      <c r="AG124" s="173">
        <v>-0.9</v>
      </c>
    </row>
    <row r="125" spans="2:33" s="46" customFormat="1" ht="16.5" thickTop="1" thickBot="1" x14ac:dyDescent="0.3">
      <c r="B125" s="70" t="s">
        <v>107</v>
      </c>
      <c r="C125" s="68">
        <v>2</v>
      </c>
      <c r="D125" s="52">
        <v>2</v>
      </c>
      <c r="E125" s="57"/>
      <c r="F125" s="57"/>
      <c r="G125" s="9" t="s">
        <v>20</v>
      </c>
      <c r="H125" s="68">
        <v>1</v>
      </c>
      <c r="I125" s="52">
        <v>1</v>
      </c>
      <c r="J125" s="57"/>
      <c r="K125" s="57"/>
      <c r="L125" s="11" t="s">
        <v>20</v>
      </c>
      <c r="M125" s="68">
        <v>1</v>
      </c>
      <c r="N125" s="52">
        <v>1</v>
      </c>
      <c r="O125" s="99"/>
      <c r="P125" s="100"/>
      <c r="Q125" s="55"/>
      <c r="R125" s="55"/>
      <c r="AC125">
        <v>91</v>
      </c>
      <c r="AE125" s="173">
        <v>0.91</v>
      </c>
      <c r="AG125" s="173">
        <v>-0.91</v>
      </c>
    </row>
    <row r="126" spans="2:33" s="46" customFormat="1" ht="15.75" thickBot="1" x14ac:dyDescent="0.3">
      <c r="B126" s="70" t="s">
        <v>108</v>
      </c>
      <c r="C126" s="68">
        <v>3</v>
      </c>
      <c r="D126" s="52">
        <v>3</v>
      </c>
      <c r="E126" s="57"/>
      <c r="F126" s="57"/>
      <c r="G126" s="9" t="s">
        <v>21</v>
      </c>
      <c r="H126" s="68">
        <v>2</v>
      </c>
      <c r="I126" s="52">
        <v>2</v>
      </c>
      <c r="J126" s="57"/>
      <c r="K126" s="57"/>
      <c r="L126" s="9" t="s">
        <v>21</v>
      </c>
      <c r="M126" s="68">
        <v>2</v>
      </c>
      <c r="N126" s="52">
        <v>2</v>
      </c>
      <c r="O126" s="99"/>
      <c r="P126" s="100"/>
      <c r="Q126" s="55"/>
      <c r="R126" s="55"/>
      <c r="AC126">
        <v>92</v>
      </c>
      <c r="AE126" s="173">
        <v>0.92</v>
      </c>
      <c r="AG126" s="173">
        <v>-0.92</v>
      </c>
    </row>
    <row r="127" spans="2:33" s="46" customFormat="1" ht="15.75" thickBot="1" x14ac:dyDescent="0.3">
      <c r="B127" s="70" t="s">
        <v>109</v>
      </c>
      <c r="C127" s="68">
        <v>4</v>
      </c>
      <c r="D127" s="52">
        <v>4</v>
      </c>
      <c r="E127" s="57"/>
      <c r="F127" s="57"/>
      <c r="G127" s="9" t="s">
        <v>22</v>
      </c>
      <c r="H127" s="68">
        <v>3</v>
      </c>
      <c r="I127" s="52">
        <v>3</v>
      </c>
      <c r="J127" s="57"/>
      <c r="K127" s="57"/>
      <c r="L127" s="9" t="s">
        <v>22</v>
      </c>
      <c r="M127" s="68">
        <v>3</v>
      </c>
      <c r="N127" s="52">
        <v>3</v>
      </c>
      <c r="O127" s="99"/>
      <c r="P127" s="100"/>
      <c r="Q127" s="55"/>
      <c r="R127" s="55"/>
      <c r="AC127">
        <v>93</v>
      </c>
      <c r="AE127" s="173">
        <v>0.93</v>
      </c>
      <c r="AG127" s="173">
        <v>-0.93</v>
      </c>
    </row>
    <row r="128" spans="2:33" s="46" customFormat="1" ht="15.75" thickBot="1" x14ac:dyDescent="0.3">
      <c r="B128" s="70" t="s">
        <v>110</v>
      </c>
      <c r="C128" s="68">
        <v>5</v>
      </c>
      <c r="D128" s="52">
        <v>5</v>
      </c>
      <c r="E128" s="57"/>
      <c r="F128" s="57"/>
      <c r="G128" s="9" t="s">
        <v>23</v>
      </c>
      <c r="H128" s="68">
        <v>4</v>
      </c>
      <c r="I128" s="52">
        <v>4</v>
      </c>
      <c r="J128" s="57"/>
      <c r="K128" s="57"/>
      <c r="L128" s="9" t="s">
        <v>23</v>
      </c>
      <c r="M128" s="68">
        <v>4</v>
      </c>
      <c r="N128" s="52">
        <v>4</v>
      </c>
      <c r="O128" s="99"/>
      <c r="P128" s="100"/>
      <c r="Q128" s="55"/>
      <c r="R128" s="55"/>
      <c r="AC128">
        <v>94</v>
      </c>
      <c r="AE128" s="173">
        <v>0.94</v>
      </c>
      <c r="AG128" s="173">
        <v>-0.94</v>
      </c>
    </row>
    <row r="129" spans="2:33" s="46" customFormat="1" ht="15.75" thickBot="1" x14ac:dyDescent="0.3">
      <c r="B129" s="70" t="s">
        <v>111</v>
      </c>
      <c r="C129" s="68">
        <v>6</v>
      </c>
      <c r="D129" s="52">
        <v>6</v>
      </c>
      <c r="E129" s="57"/>
      <c r="F129" s="57"/>
      <c r="G129" s="9" t="s">
        <v>54</v>
      </c>
      <c r="H129" s="68">
        <v>5</v>
      </c>
      <c r="I129" s="52">
        <v>5</v>
      </c>
      <c r="J129" s="57"/>
      <c r="K129" s="57"/>
      <c r="L129" s="9" t="s">
        <v>313</v>
      </c>
      <c r="M129" s="68">
        <v>5</v>
      </c>
      <c r="N129" s="52">
        <v>5</v>
      </c>
      <c r="O129" s="99"/>
      <c r="P129" s="100"/>
      <c r="Q129" s="55"/>
      <c r="R129" s="55"/>
      <c r="AC129">
        <v>95</v>
      </c>
      <c r="AE129" s="173">
        <v>0.95</v>
      </c>
      <c r="AG129" s="173">
        <v>-0.95</v>
      </c>
    </row>
    <row r="130" spans="2:33" s="46" customFormat="1" ht="15.75" thickBot="1" x14ac:dyDescent="0.3">
      <c r="B130" s="70" t="s">
        <v>112</v>
      </c>
      <c r="C130" s="68">
        <v>7</v>
      </c>
      <c r="D130" s="52">
        <v>7</v>
      </c>
      <c r="E130" s="57"/>
      <c r="F130" s="57"/>
      <c r="G130" s="9" t="s">
        <v>25</v>
      </c>
      <c r="H130" s="68">
        <v>6</v>
      </c>
      <c r="I130" s="52">
        <v>6</v>
      </c>
      <c r="J130" s="57"/>
      <c r="K130" s="57"/>
      <c r="L130" s="9" t="s">
        <v>25</v>
      </c>
      <c r="M130" s="68">
        <v>6</v>
      </c>
      <c r="N130" s="52">
        <v>6</v>
      </c>
      <c r="O130" s="99"/>
      <c r="P130" s="100"/>
      <c r="Q130" s="55"/>
      <c r="R130" s="55"/>
      <c r="AC130">
        <v>96</v>
      </c>
      <c r="AE130" s="173">
        <v>0.96</v>
      </c>
      <c r="AG130" s="173">
        <v>-0.96</v>
      </c>
    </row>
    <row r="131" spans="2:33" s="46" customFormat="1" ht="15.75" thickBot="1" x14ac:dyDescent="0.3">
      <c r="B131" s="70" t="s">
        <v>113</v>
      </c>
      <c r="C131" s="68">
        <v>8</v>
      </c>
      <c r="D131" s="52">
        <v>8</v>
      </c>
      <c r="E131" s="57"/>
      <c r="F131" s="57"/>
      <c r="G131" s="9" t="s">
        <v>26</v>
      </c>
      <c r="H131" s="68">
        <v>7</v>
      </c>
      <c r="I131" s="52">
        <v>7</v>
      </c>
      <c r="J131" s="57"/>
      <c r="K131" s="57"/>
      <c r="L131" s="9" t="s">
        <v>26</v>
      </c>
      <c r="M131" s="68">
        <v>7</v>
      </c>
      <c r="N131" s="52">
        <v>7</v>
      </c>
      <c r="O131" s="99"/>
      <c r="P131" s="100"/>
      <c r="Q131" s="55"/>
      <c r="R131" s="55"/>
      <c r="AC131">
        <v>97</v>
      </c>
      <c r="AE131" s="173">
        <v>0.97</v>
      </c>
      <c r="AG131" s="173">
        <v>-0.97</v>
      </c>
    </row>
    <row r="132" spans="2:33" s="46" customFormat="1" ht="15.75" thickBot="1" x14ac:dyDescent="0.3">
      <c r="B132" s="70" t="s">
        <v>114</v>
      </c>
      <c r="C132" s="68">
        <v>9</v>
      </c>
      <c r="D132" s="52">
        <v>9</v>
      </c>
      <c r="E132" s="57"/>
      <c r="F132" s="57"/>
      <c r="G132" s="9" t="s">
        <v>27</v>
      </c>
      <c r="H132" s="68">
        <v>8</v>
      </c>
      <c r="I132" s="52">
        <v>8</v>
      </c>
      <c r="J132" s="57"/>
      <c r="K132" s="57"/>
      <c r="L132" s="9" t="s">
        <v>27</v>
      </c>
      <c r="M132" s="68">
        <v>8</v>
      </c>
      <c r="N132" s="52">
        <v>8</v>
      </c>
      <c r="O132" s="99"/>
      <c r="P132" s="100"/>
      <c r="Q132" s="55"/>
      <c r="R132" s="55"/>
      <c r="AC132">
        <v>98</v>
      </c>
      <c r="AE132" s="173">
        <v>0.98</v>
      </c>
      <c r="AG132" s="173">
        <v>-0.98</v>
      </c>
    </row>
    <row r="133" spans="2:33" s="46" customFormat="1" ht="15.75" thickBot="1" x14ac:dyDescent="0.3">
      <c r="B133" s="70" t="s">
        <v>115</v>
      </c>
      <c r="C133" s="68">
        <v>10</v>
      </c>
      <c r="D133" s="52">
        <v>10</v>
      </c>
      <c r="E133" s="57"/>
      <c r="F133" s="57"/>
      <c r="G133" s="9" t="s">
        <v>316</v>
      </c>
      <c r="H133" s="68">
        <v>9</v>
      </c>
      <c r="I133" s="52">
        <v>9</v>
      </c>
      <c r="J133" s="57"/>
      <c r="K133" s="57"/>
      <c r="L133" s="9" t="s">
        <v>316</v>
      </c>
      <c r="M133" s="68">
        <v>9</v>
      </c>
      <c r="N133" s="52">
        <v>9</v>
      </c>
      <c r="O133" s="99"/>
      <c r="P133" s="100"/>
      <c r="Q133" s="55"/>
      <c r="R133" s="55"/>
      <c r="AC133">
        <v>99</v>
      </c>
      <c r="AE133" s="173">
        <v>0.99</v>
      </c>
      <c r="AG133" s="173">
        <v>-0.99</v>
      </c>
    </row>
    <row r="134" spans="2:33" s="46" customFormat="1" ht="15.75" thickBot="1" x14ac:dyDescent="0.3">
      <c r="B134" s="70" t="s">
        <v>320</v>
      </c>
      <c r="C134" s="68">
        <v>11</v>
      </c>
      <c r="D134" s="52">
        <v>11</v>
      </c>
      <c r="E134" s="57"/>
      <c r="F134" s="57"/>
      <c r="G134" s="9" t="s">
        <v>28</v>
      </c>
      <c r="H134" s="68">
        <v>10</v>
      </c>
      <c r="I134" s="52">
        <v>10</v>
      </c>
      <c r="J134" s="57"/>
      <c r="K134" s="57"/>
      <c r="L134" s="9" t="s">
        <v>28</v>
      </c>
      <c r="M134" s="68">
        <v>10</v>
      </c>
      <c r="N134" s="52">
        <v>10</v>
      </c>
      <c r="O134" s="99"/>
      <c r="P134" s="100"/>
      <c r="Q134" s="55"/>
      <c r="R134" s="55"/>
      <c r="AC134">
        <v>100</v>
      </c>
      <c r="AE134" s="173">
        <v>1</v>
      </c>
      <c r="AG134" s="173">
        <v>-1</v>
      </c>
    </row>
    <row r="135" spans="2:33" s="46" customFormat="1" ht="15.75" thickBot="1" x14ac:dyDescent="0.3">
      <c r="B135" s="70" t="s">
        <v>116</v>
      </c>
      <c r="C135" s="68">
        <v>12</v>
      </c>
      <c r="D135" s="52">
        <v>12</v>
      </c>
      <c r="E135" s="57"/>
      <c r="F135" s="57"/>
      <c r="G135" s="12" t="s">
        <v>29</v>
      </c>
      <c r="H135" s="68">
        <v>11</v>
      </c>
      <c r="I135" s="52">
        <v>11</v>
      </c>
      <c r="J135" s="57"/>
      <c r="K135" s="57"/>
      <c r="L135" s="9" t="s">
        <v>29</v>
      </c>
      <c r="M135" s="68">
        <v>11</v>
      </c>
      <c r="N135" s="52">
        <v>11</v>
      </c>
      <c r="O135" s="99"/>
      <c r="P135" s="100"/>
      <c r="Q135" s="55"/>
      <c r="R135" s="55"/>
      <c r="AC135">
        <v>101</v>
      </c>
      <c r="AE135" s="173">
        <v>1.01</v>
      </c>
      <c r="AG135" s="173">
        <v>-1.01</v>
      </c>
    </row>
    <row r="136" spans="2:33" s="46" customFormat="1" ht="15.75" thickBot="1" x14ac:dyDescent="0.3">
      <c r="B136" s="72" t="s">
        <v>117</v>
      </c>
      <c r="C136" s="68">
        <v>13</v>
      </c>
      <c r="D136" s="52">
        <v>13</v>
      </c>
      <c r="E136" s="57"/>
      <c r="F136" s="57"/>
      <c r="G136" s="12" t="s">
        <v>31</v>
      </c>
      <c r="H136" s="68">
        <v>12</v>
      </c>
      <c r="I136" s="52">
        <v>12</v>
      </c>
      <c r="J136" s="57"/>
      <c r="K136" s="57"/>
      <c r="L136" s="12" t="s">
        <v>30</v>
      </c>
      <c r="M136" s="68">
        <v>12</v>
      </c>
      <c r="N136" s="52">
        <v>12</v>
      </c>
      <c r="O136" s="99"/>
      <c r="P136" s="100"/>
      <c r="Q136" s="55"/>
      <c r="R136" s="55"/>
      <c r="AC136">
        <v>102</v>
      </c>
      <c r="AE136" s="173">
        <v>1.02</v>
      </c>
      <c r="AG136" s="173">
        <v>-1.02</v>
      </c>
    </row>
    <row r="137" spans="2:33" s="46" customFormat="1" ht="15.75" thickBot="1" x14ac:dyDescent="0.3">
      <c r="B137" s="75"/>
      <c r="C137" s="76"/>
      <c r="D137" s="77"/>
      <c r="E137" s="57"/>
      <c r="F137" s="57"/>
      <c r="G137" s="12" t="s">
        <v>61</v>
      </c>
      <c r="H137" s="68">
        <v>13</v>
      </c>
      <c r="I137" s="52">
        <v>13</v>
      </c>
      <c r="J137" s="57"/>
      <c r="K137" s="57"/>
      <c r="L137" s="12" t="s">
        <v>31</v>
      </c>
      <c r="M137" s="68">
        <v>13</v>
      </c>
      <c r="N137" s="52">
        <v>13</v>
      </c>
      <c r="O137" s="99"/>
      <c r="P137" s="100"/>
      <c r="Q137" s="55"/>
      <c r="R137" s="55"/>
      <c r="AC137">
        <v>103</v>
      </c>
      <c r="AE137" s="173">
        <v>1.03</v>
      </c>
      <c r="AG137" s="173">
        <v>-1.03</v>
      </c>
    </row>
    <row r="138" spans="2:33" s="46" customFormat="1" ht="16.5" thickTop="1" thickBot="1" x14ac:dyDescent="0.3">
      <c r="B138" s="58" t="s">
        <v>74</v>
      </c>
      <c r="C138" s="59"/>
      <c r="D138" s="60"/>
      <c r="E138" s="57"/>
      <c r="F138" s="57"/>
      <c r="G138" s="12" t="s">
        <v>156</v>
      </c>
      <c r="H138" s="68">
        <v>14</v>
      </c>
      <c r="I138" s="52">
        <v>14</v>
      </c>
      <c r="J138" s="57"/>
      <c r="K138" s="57"/>
      <c r="L138" s="24"/>
      <c r="M138" s="25"/>
      <c r="N138" s="25"/>
      <c r="O138" s="25"/>
      <c r="P138" s="26"/>
      <c r="Q138" s="55"/>
      <c r="R138" s="55"/>
      <c r="AC138">
        <v>104</v>
      </c>
      <c r="AE138" s="173">
        <v>1.04</v>
      </c>
      <c r="AG138" s="173">
        <v>-1.04</v>
      </c>
    </row>
    <row r="139" spans="2:33" s="46" customFormat="1" ht="16.5" thickTop="1" thickBot="1" x14ac:dyDescent="0.3">
      <c r="B139" s="70" t="s">
        <v>104</v>
      </c>
      <c r="C139" s="68">
        <v>1</v>
      </c>
      <c r="D139" s="52">
        <v>1</v>
      </c>
      <c r="E139" s="57"/>
      <c r="F139" s="57"/>
      <c r="G139" s="24"/>
      <c r="H139" s="25"/>
      <c r="I139" s="26"/>
      <c r="J139" s="57"/>
      <c r="K139" s="57"/>
      <c r="L139" s="18" t="s">
        <v>36</v>
      </c>
      <c r="M139" s="19"/>
      <c r="N139" s="19"/>
      <c r="O139" s="97"/>
      <c r="P139" s="98"/>
      <c r="Q139" s="55"/>
      <c r="R139" s="55"/>
      <c r="AC139">
        <v>105</v>
      </c>
      <c r="AE139" s="173">
        <v>1.05</v>
      </c>
      <c r="AG139" s="173">
        <v>-1.05</v>
      </c>
    </row>
    <row r="140" spans="2:33" s="46" customFormat="1" ht="16.5" thickTop="1" thickBot="1" x14ac:dyDescent="0.3">
      <c r="B140" s="70" t="s">
        <v>105</v>
      </c>
      <c r="C140" s="68">
        <v>2</v>
      </c>
      <c r="D140" s="52">
        <v>2</v>
      </c>
      <c r="E140" s="57"/>
      <c r="F140" s="57"/>
      <c r="G140" s="18" t="s">
        <v>36</v>
      </c>
      <c r="H140" s="19"/>
      <c r="I140" s="20"/>
      <c r="J140" s="57"/>
      <c r="K140" s="57"/>
      <c r="L140" s="13" t="s">
        <v>32</v>
      </c>
      <c r="M140" s="6">
        <v>1</v>
      </c>
      <c r="N140" s="6">
        <v>1</v>
      </c>
      <c r="O140" s="101"/>
      <c r="P140" s="101"/>
      <c r="Q140" s="55"/>
      <c r="R140" s="55"/>
      <c r="AC140">
        <v>106</v>
      </c>
      <c r="AE140" s="173">
        <v>1.06</v>
      </c>
      <c r="AG140" s="173">
        <v>-1.06</v>
      </c>
    </row>
    <row r="141" spans="2:33" s="46" customFormat="1" ht="16.5" thickTop="1" thickBot="1" x14ac:dyDescent="0.3">
      <c r="B141" s="70" t="s">
        <v>95</v>
      </c>
      <c r="C141" s="68">
        <v>3</v>
      </c>
      <c r="D141" s="52">
        <v>3</v>
      </c>
      <c r="E141" s="57"/>
      <c r="F141" s="57"/>
      <c r="G141" s="13" t="s">
        <v>32</v>
      </c>
      <c r="H141" s="6">
        <v>1</v>
      </c>
      <c r="I141" s="14">
        <v>1</v>
      </c>
      <c r="J141" s="57"/>
      <c r="K141" s="57"/>
      <c r="L141" s="12" t="s">
        <v>33</v>
      </c>
      <c r="M141" s="5">
        <v>1</v>
      </c>
      <c r="N141" s="5">
        <v>1</v>
      </c>
      <c r="O141" s="99"/>
      <c r="P141" s="99"/>
      <c r="Q141" s="55"/>
      <c r="R141" s="55"/>
      <c r="AC141">
        <v>107</v>
      </c>
      <c r="AE141" s="173">
        <v>1.07</v>
      </c>
      <c r="AG141" s="173">
        <v>-1.07</v>
      </c>
    </row>
    <row r="142" spans="2:33" s="46" customFormat="1" ht="15.75" thickBot="1" x14ac:dyDescent="0.3">
      <c r="B142" s="70" t="s">
        <v>78</v>
      </c>
      <c r="C142" s="68">
        <v>4</v>
      </c>
      <c r="D142" s="52">
        <v>4</v>
      </c>
      <c r="E142" s="57"/>
      <c r="F142" s="57"/>
      <c r="G142" s="15" t="s">
        <v>33</v>
      </c>
      <c r="H142" s="16">
        <v>1</v>
      </c>
      <c r="I142" s="3">
        <v>1</v>
      </c>
      <c r="J142" s="57"/>
      <c r="K142" s="57"/>
      <c r="L142" s="24"/>
      <c r="M142" s="25"/>
      <c r="N142" s="25"/>
      <c r="O142" s="25"/>
      <c r="P142" s="26"/>
      <c r="Q142" s="55"/>
      <c r="R142" s="55"/>
      <c r="AC142">
        <v>108</v>
      </c>
      <c r="AE142" s="173">
        <v>1.08</v>
      </c>
      <c r="AG142" s="173">
        <v>-1.08</v>
      </c>
    </row>
    <row r="143" spans="2:33" s="46" customFormat="1" ht="16.5" thickTop="1" thickBot="1" x14ac:dyDescent="0.3">
      <c r="B143" s="72" t="s">
        <v>79</v>
      </c>
      <c r="C143" s="68">
        <v>5</v>
      </c>
      <c r="D143" s="52">
        <v>5</v>
      </c>
      <c r="E143" s="57"/>
      <c r="F143" s="57"/>
      <c r="G143" s="55"/>
      <c r="H143" s="55"/>
      <c r="I143" s="55"/>
      <c r="J143" s="55"/>
      <c r="K143" s="55"/>
      <c r="L143" s="18" t="s">
        <v>37</v>
      </c>
      <c r="M143" s="19"/>
      <c r="N143" s="97"/>
      <c r="O143" s="19"/>
      <c r="P143" s="20"/>
      <c r="Q143" s="55"/>
      <c r="R143" s="55"/>
      <c r="AC143">
        <v>109</v>
      </c>
      <c r="AE143" s="173">
        <v>1.0900000000000001</v>
      </c>
      <c r="AG143" s="173">
        <v>-1.0900000000000001</v>
      </c>
    </row>
    <row r="144" spans="2:33" s="46" customFormat="1" ht="16.5" thickTop="1" thickBot="1" x14ac:dyDescent="0.3">
      <c r="B144" s="75"/>
      <c r="C144" s="76"/>
      <c r="D144" s="77"/>
      <c r="E144" s="57"/>
      <c r="F144" s="57"/>
      <c r="G144" s="55"/>
      <c r="H144" s="55"/>
      <c r="I144" s="55"/>
      <c r="J144" s="55"/>
      <c r="K144" s="55"/>
      <c r="L144" s="13" t="s">
        <v>38</v>
      </c>
      <c r="M144" s="68">
        <v>1</v>
      </c>
      <c r="N144" s="52">
        <v>1</v>
      </c>
      <c r="O144" s="68">
        <v>1</v>
      </c>
      <c r="P144" s="52">
        <v>1</v>
      </c>
      <c r="Q144" s="55"/>
      <c r="R144" s="55"/>
      <c r="AC144">
        <v>110</v>
      </c>
      <c r="AE144" s="173">
        <v>1.1000000000000001</v>
      </c>
      <c r="AG144" s="173">
        <v>-1.1000000000000001</v>
      </c>
    </row>
    <row r="145" spans="2:33" s="46" customFormat="1" ht="16.5" thickTop="1" thickBot="1" x14ac:dyDescent="0.3">
      <c r="B145" s="58" t="s">
        <v>82</v>
      </c>
      <c r="C145" s="59"/>
      <c r="D145" s="60"/>
      <c r="E145" s="57"/>
      <c r="F145" s="57"/>
      <c r="G145" s="55"/>
      <c r="H145" s="55"/>
      <c r="I145" s="55"/>
      <c r="J145" s="55"/>
      <c r="K145" s="55"/>
      <c r="L145" s="9" t="s">
        <v>39</v>
      </c>
      <c r="M145" s="68">
        <v>2</v>
      </c>
      <c r="N145" s="52">
        <v>2</v>
      </c>
      <c r="O145" s="68">
        <v>2</v>
      </c>
      <c r="P145" s="52">
        <v>2</v>
      </c>
      <c r="Q145" s="55"/>
      <c r="R145" s="55"/>
      <c r="AC145">
        <v>111</v>
      </c>
      <c r="AE145" s="173">
        <v>1.1100000000000001</v>
      </c>
      <c r="AG145" s="173">
        <v>-1.1100000000000001</v>
      </c>
    </row>
    <row r="146" spans="2:33" s="46" customFormat="1" ht="16.5" thickTop="1" thickBot="1" x14ac:dyDescent="0.3">
      <c r="B146" s="70" t="s">
        <v>75</v>
      </c>
      <c r="C146" s="68">
        <v>1</v>
      </c>
      <c r="D146" s="52">
        <v>1</v>
      </c>
      <c r="E146" s="57"/>
      <c r="F146" s="57"/>
      <c r="G146" s="55"/>
      <c r="H146" s="55"/>
      <c r="I146" s="55"/>
      <c r="J146" s="55"/>
      <c r="K146" s="55"/>
      <c r="L146" s="9" t="s">
        <v>40</v>
      </c>
      <c r="M146" s="68">
        <v>3</v>
      </c>
      <c r="N146" s="52">
        <v>3</v>
      </c>
      <c r="O146" s="68">
        <v>3</v>
      </c>
      <c r="P146" s="52">
        <v>3</v>
      </c>
      <c r="Q146" s="55"/>
      <c r="R146" s="55"/>
      <c r="AC146">
        <v>112</v>
      </c>
      <c r="AE146" s="173">
        <v>1.1200000000000001</v>
      </c>
      <c r="AG146" s="173">
        <v>-1.1200000000000001</v>
      </c>
    </row>
    <row r="147" spans="2:33" s="46" customFormat="1" ht="15.75" thickBot="1" x14ac:dyDescent="0.3">
      <c r="B147" s="70" t="s">
        <v>76</v>
      </c>
      <c r="C147" s="68">
        <v>2</v>
      </c>
      <c r="D147" s="52">
        <v>2</v>
      </c>
      <c r="E147" s="57"/>
      <c r="F147" s="57"/>
      <c r="G147" s="55"/>
      <c r="H147" s="55"/>
      <c r="I147" s="55"/>
      <c r="J147" s="55"/>
      <c r="K147" s="55"/>
      <c r="L147" s="9" t="s">
        <v>41</v>
      </c>
      <c r="M147" s="68">
        <v>4</v>
      </c>
      <c r="N147" s="52">
        <v>4</v>
      </c>
      <c r="O147" s="68">
        <v>4</v>
      </c>
      <c r="P147" s="52">
        <v>4</v>
      </c>
      <c r="Q147" s="55"/>
      <c r="R147" s="55"/>
      <c r="AC147">
        <v>113</v>
      </c>
      <c r="AE147" s="173">
        <v>1.1299999999999999</v>
      </c>
      <c r="AG147" s="173">
        <v>-1.1299999999999999</v>
      </c>
    </row>
    <row r="148" spans="2:33" s="46" customFormat="1" ht="15.75" thickBot="1" x14ac:dyDescent="0.3">
      <c r="B148" s="70" t="s">
        <v>77</v>
      </c>
      <c r="C148" s="68">
        <v>3</v>
      </c>
      <c r="D148" s="52">
        <v>3</v>
      </c>
      <c r="E148" s="57"/>
      <c r="F148" s="57"/>
      <c r="G148" s="55"/>
      <c r="H148" s="55"/>
      <c r="I148" s="55"/>
      <c r="J148" s="55"/>
      <c r="K148" s="55"/>
      <c r="L148" s="9" t="s">
        <v>42</v>
      </c>
      <c r="M148" s="68">
        <v>5</v>
      </c>
      <c r="N148" s="52">
        <v>5</v>
      </c>
      <c r="O148" s="68">
        <v>5</v>
      </c>
      <c r="P148" s="52">
        <v>5</v>
      </c>
      <c r="Q148" s="55"/>
      <c r="R148" s="55"/>
      <c r="AC148">
        <v>114</v>
      </c>
      <c r="AE148" s="173">
        <v>1.1399999999999999</v>
      </c>
      <c r="AG148" s="173">
        <v>-1.1399999999999999</v>
      </c>
    </row>
    <row r="149" spans="2:33" s="46" customFormat="1" ht="15.75" thickBot="1" x14ac:dyDescent="0.3">
      <c r="B149" s="70" t="s">
        <v>92</v>
      </c>
      <c r="C149" s="68">
        <v>4</v>
      </c>
      <c r="D149" s="52">
        <v>4</v>
      </c>
      <c r="E149" s="57"/>
      <c r="F149" s="57"/>
      <c r="G149" s="55"/>
      <c r="H149" s="55"/>
      <c r="I149" s="55"/>
      <c r="J149" s="55"/>
      <c r="K149" s="55"/>
      <c r="L149" s="9" t="s">
        <v>43</v>
      </c>
      <c r="M149" s="68">
        <v>6</v>
      </c>
      <c r="N149" s="52">
        <v>6</v>
      </c>
      <c r="O149" s="68">
        <v>6</v>
      </c>
      <c r="P149" s="52">
        <v>6</v>
      </c>
      <c r="Q149" s="55"/>
      <c r="R149" s="55"/>
      <c r="AC149">
        <v>115</v>
      </c>
      <c r="AE149" s="173">
        <v>1.1499999999999999</v>
      </c>
      <c r="AG149" s="173">
        <v>-1.1499999999999999</v>
      </c>
    </row>
    <row r="150" spans="2:33" s="46" customFormat="1" ht="15.75" thickBot="1" x14ac:dyDescent="0.3">
      <c r="B150" s="70" t="s">
        <v>93</v>
      </c>
      <c r="C150" s="68">
        <v>5</v>
      </c>
      <c r="D150" s="52">
        <v>5</v>
      </c>
      <c r="E150" s="57"/>
      <c r="F150" s="57"/>
      <c r="G150" s="55"/>
      <c r="H150" s="55"/>
      <c r="I150" s="55"/>
      <c r="J150" s="55"/>
      <c r="K150" s="55"/>
      <c r="L150" s="9" t="s">
        <v>44</v>
      </c>
      <c r="M150" s="68">
        <v>7</v>
      </c>
      <c r="N150" s="52">
        <v>7</v>
      </c>
      <c r="O150" s="68">
        <v>7</v>
      </c>
      <c r="P150" s="52">
        <v>7</v>
      </c>
      <c r="Q150" s="55"/>
      <c r="R150" s="55"/>
      <c r="AC150">
        <v>116</v>
      </c>
      <c r="AE150" s="173">
        <v>1.1599999999999999</v>
      </c>
      <c r="AG150" s="173">
        <v>-1.1599999999999999</v>
      </c>
    </row>
    <row r="151" spans="2:33" s="46" customFormat="1" ht="15.75" thickBot="1" x14ac:dyDescent="0.3">
      <c r="B151" s="70" t="s">
        <v>80</v>
      </c>
      <c r="C151" s="68">
        <v>6</v>
      </c>
      <c r="D151" s="52">
        <v>6</v>
      </c>
      <c r="E151" s="57"/>
      <c r="F151" s="57"/>
      <c r="G151" s="55"/>
      <c r="H151" s="55"/>
      <c r="I151" s="55"/>
      <c r="J151" s="55"/>
      <c r="K151" s="55"/>
      <c r="L151" s="9" t="s">
        <v>45</v>
      </c>
      <c r="M151" s="68">
        <v>8</v>
      </c>
      <c r="N151" s="52">
        <v>8</v>
      </c>
      <c r="O151" s="68">
        <v>8</v>
      </c>
      <c r="P151" s="52">
        <v>8</v>
      </c>
      <c r="Q151" s="55"/>
      <c r="R151" s="55"/>
      <c r="AC151">
        <v>117</v>
      </c>
      <c r="AE151" s="173">
        <v>1.17</v>
      </c>
      <c r="AG151" s="173">
        <v>-1.17</v>
      </c>
    </row>
    <row r="152" spans="2:33" s="46" customFormat="1" ht="15.75" thickBot="1" x14ac:dyDescent="0.3">
      <c r="B152" s="72" t="s">
        <v>317</v>
      </c>
      <c r="C152" s="68">
        <v>7</v>
      </c>
      <c r="D152" s="52">
        <v>7</v>
      </c>
      <c r="E152" s="57"/>
      <c r="F152" s="57"/>
      <c r="G152" s="55"/>
      <c r="H152" s="55"/>
      <c r="I152" s="55"/>
      <c r="J152" s="55"/>
      <c r="K152" s="55"/>
      <c r="L152" s="9" t="s">
        <v>46</v>
      </c>
      <c r="M152" s="68">
        <v>9</v>
      </c>
      <c r="N152" s="52">
        <v>9</v>
      </c>
      <c r="O152" s="68">
        <v>9</v>
      </c>
      <c r="P152" s="52">
        <v>9</v>
      </c>
      <c r="Q152" s="55"/>
      <c r="R152" s="55"/>
      <c r="AC152">
        <v>118</v>
      </c>
      <c r="AE152" s="173">
        <v>1.18</v>
      </c>
      <c r="AG152" s="173">
        <v>-1.18</v>
      </c>
    </row>
    <row r="153" spans="2:33" s="46" customFormat="1" ht="15.75" thickBot="1" x14ac:dyDescent="0.3">
      <c r="B153" s="72" t="s">
        <v>81</v>
      </c>
      <c r="C153" s="68">
        <v>8</v>
      </c>
      <c r="D153" s="52">
        <v>8</v>
      </c>
      <c r="E153" s="57"/>
      <c r="F153" s="57"/>
      <c r="G153" s="55"/>
      <c r="H153" s="55"/>
      <c r="I153" s="55"/>
      <c r="J153" s="55"/>
      <c r="K153" s="55"/>
      <c r="L153" s="9" t="s">
        <v>47</v>
      </c>
      <c r="M153" s="68">
        <v>10</v>
      </c>
      <c r="N153" s="52">
        <v>10</v>
      </c>
      <c r="O153" s="68">
        <v>10</v>
      </c>
      <c r="P153" s="52">
        <v>10</v>
      </c>
      <c r="Q153" s="55"/>
      <c r="R153" s="55"/>
      <c r="AC153">
        <v>119</v>
      </c>
      <c r="AE153" s="173">
        <v>1.19</v>
      </c>
      <c r="AG153" s="173">
        <v>-1.19</v>
      </c>
    </row>
    <row r="154" spans="2:33" s="46" customFormat="1" ht="15.75" thickBot="1" x14ac:dyDescent="0.3">
      <c r="B154" s="75"/>
      <c r="C154" s="76"/>
      <c r="D154" s="77"/>
      <c r="E154" s="57"/>
      <c r="F154" s="57"/>
      <c r="G154" s="55"/>
      <c r="H154" s="55"/>
      <c r="I154" s="55"/>
      <c r="J154" s="55"/>
      <c r="K154" s="55"/>
      <c r="L154" s="9" t="s">
        <v>321</v>
      </c>
      <c r="M154" s="68">
        <v>11</v>
      </c>
      <c r="N154" s="52">
        <v>11</v>
      </c>
      <c r="O154" s="68">
        <v>11</v>
      </c>
      <c r="P154" s="52">
        <v>11</v>
      </c>
      <c r="Q154" s="55"/>
      <c r="R154" s="55"/>
      <c r="AC154">
        <v>120</v>
      </c>
      <c r="AE154" s="173">
        <v>1.2</v>
      </c>
      <c r="AG154" s="173">
        <v>-1.2</v>
      </c>
    </row>
    <row r="155" spans="2:33" s="46" customFormat="1" ht="16.5" thickTop="1" thickBot="1" x14ac:dyDescent="0.3">
      <c r="B155" s="78" t="s">
        <v>94</v>
      </c>
      <c r="C155" s="91"/>
      <c r="D155" s="92"/>
      <c r="E155" s="57"/>
      <c r="F155" s="57"/>
      <c r="G155" s="55"/>
      <c r="H155" s="55"/>
      <c r="I155" s="55"/>
      <c r="J155" s="55"/>
      <c r="K155" s="55"/>
      <c r="L155" s="9" t="s">
        <v>48</v>
      </c>
      <c r="M155" s="68">
        <v>12</v>
      </c>
      <c r="N155" s="52">
        <v>12</v>
      </c>
      <c r="O155" s="68">
        <v>12</v>
      </c>
      <c r="P155" s="52">
        <v>12</v>
      </c>
      <c r="Q155" s="55"/>
      <c r="R155" s="55"/>
      <c r="AC155">
        <v>121</v>
      </c>
      <c r="AE155" s="173">
        <v>1.21</v>
      </c>
      <c r="AG155" s="173">
        <v>-1.21</v>
      </c>
    </row>
    <row r="156" spans="2:33" s="46" customFormat="1" ht="16.5" thickTop="1" thickBot="1" x14ac:dyDescent="0.3">
      <c r="B156" s="67" t="s">
        <v>103</v>
      </c>
      <c r="C156" s="68">
        <v>1</v>
      </c>
      <c r="D156" s="52">
        <v>1</v>
      </c>
      <c r="E156" s="57"/>
      <c r="F156" s="57"/>
      <c r="G156" s="55"/>
      <c r="H156" s="55"/>
      <c r="I156" s="55"/>
      <c r="J156" s="55"/>
      <c r="K156" s="55"/>
      <c r="L156" s="15" t="s">
        <v>49</v>
      </c>
      <c r="M156" s="68">
        <v>13</v>
      </c>
      <c r="N156" s="52">
        <v>13</v>
      </c>
      <c r="O156" s="68">
        <v>13</v>
      </c>
      <c r="P156" s="52">
        <v>13</v>
      </c>
      <c r="Q156" s="55"/>
      <c r="R156" s="55"/>
      <c r="AC156">
        <v>122</v>
      </c>
      <c r="AE156" s="173">
        <v>1.22</v>
      </c>
      <c r="AG156" s="173">
        <v>-1.22</v>
      </c>
    </row>
    <row r="157" spans="2:33" s="46" customFormat="1" ht="15.75" thickBot="1" x14ac:dyDescent="0.3">
      <c r="B157" s="70" t="s">
        <v>102</v>
      </c>
      <c r="C157" s="68">
        <v>2</v>
      </c>
      <c r="D157" s="52">
        <v>2</v>
      </c>
      <c r="E157" s="57"/>
      <c r="F157" s="57"/>
      <c r="G157" s="55"/>
      <c r="H157" s="55"/>
      <c r="I157" s="55"/>
      <c r="J157" s="55"/>
      <c r="K157" s="55"/>
      <c r="Q157" s="55"/>
      <c r="R157" s="55"/>
      <c r="AC157">
        <v>123</v>
      </c>
      <c r="AE157" s="173">
        <v>1.23</v>
      </c>
      <c r="AG157" s="173">
        <v>-1.23</v>
      </c>
    </row>
    <row r="158" spans="2:33" s="46" customFormat="1" ht="15.75" thickBot="1" x14ac:dyDescent="0.3">
      <c r="B158" s="70" t="s">
        <v>101</v>
      </c>
      <c r="C158" s="68">
        <v>3</v>
      </c>
      <c r="D158" s="52">
        <v>3</v>
      </c>
      <c r="E158" s="57"/>
      <c r="F158" s="57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AC158">
        <v>124</v>
      </c>
      <c r="AE158" s="173">
        <v>1.24</v>
      </c>
      <c r="AG158" s="173">
        <v>-1.24</v>
      </c>
    </row>
    <row r="159" spans="2:33" s="46" customFormat="1" ht="15.75" thickBot="1" x14ac:dyDescent="0.3">
      <c r="B159" s="70" t="s">
        <v>100</v>
      </c>
      <c r="C159" s="68">
        <v>4</v>
      </c>
      <c r="D159" s="52">
        <v>4</v>
      </c>
      <c r="E159" s="57"/>
      <c r="F159" s="57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AC159">
        <v>125</v>
      </c>
      <c r="AE159" s="173">
        <v>1.25</v>
      </c>
      <c r="AG159" s="173">
        <v>-1.25</v>
      </c>
    </row>
    <row r="160" spans="2:33" s="46" customFormat="1" ht="15.75" thickBot="1" x14ac:dyDescent="0.3">
      <c r="B160" s="70" t="s">
        <v>99</v>
      </c>
      <c r="C160" s="68">
        <v>5</v>
      </c>
      <c r="D160" s="52">
        <v>5</v>
      </c>
      <c r="E160" s="57"/>
      <c r="F160" s="57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AC160">
        <v>126</v>
      </c>
      <c r="AE160" s="173">
        <v>1.26</v>
      </c>
      <c r="AG160" s="173">
        <v>-1.26</v>
      </c>
    </row>
    <row r="161" spans="2:33" s="46" customFormat="1" ht="15.75" thickBot="1" x14ac:dyDescent="0.3">
      <c r="B161" s="70" t="s">
        <v>98</v>
      </c>
      <c r="C161" s="68">
        <v>6</v>
      </c>
      <c r="D161" s="52">
        <v>6</v>
      </c>
      <c r="E161" s="57"/>
      <c r="F161" s="57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AC161">
        <v>127</v>
      </c>
      <c r="AE161" s="173">
        <v>1.27</v>
      </c>
      <c r="AG161" s="173">
        <v>-1.27</v>
      </c>
    </row>
    <row r="162" spans="2:33" s="46" customFormat="1" ht="15.75" thickBot="1" x14ac:dyDescent="0.3">
      <c r="B162" s="70" t="s">
        <v>96</v>
      </c>
      <c r="C162" s="68">
        <v>7</v>
      </c>
      <c r="D162" s="52">
        <v>7</v>
      </c>
      <c r="E162" s="57"/>
      <c r="F162" s="57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AC162">
        <v>128</v>
      </c>
      <c r="AE162" s="173">
        <v>1.28</v>
      </c>
      <c r="AG162" s="173">
        <v>-1.28</v>
      </c>
    </row>
    <row r="163" spans="2:33" s="46" customFormat="1" ht="15.75" thickBot="1" x14ac:dyDescent="0.3">
      <c r="B163" s="70" t="s">
        <v>97</v>
      </c>
      <c r="C163" s="68">
        <v>8</v>
      </c>
      <c r="D163" s="52">
        <v>8</v>
      </c>
      <c r="E163" s="57"/>
      <c r="F163" s="57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AC163">
        <v>129</v>
      </c>
      <c r="AE163" s="173">
        <v>1.29</v>
      </c>
      <c r="AG163" s="173">
        <v>-1.29</v>
      </c>
    </row>
    <row r="164" spans="2:33" s="46" customFormat="1" ht="15.75" thickBot="1" x14ac:dyDescent="0.3">
      <c r="B164" s="86" t="s">
        <v>322</v>
      </c>
      <c r="C164" s="68">
        <v>9</v>
      </c>
      <c r="D164" s="52">
        <v>9</v>
      </c>
      <c r="E164" s="57"/>
      <c r="F164" s="57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AC164">
        <v>130</v>
      </c>
      <c r="AE164" s="173">
        <v>1.3</v>
      </c>
      <c r="AG164" s="173">
        <v>-1.3</v>
      </c>
    </row>
    <row r="165" spans="2:33" x14ac:dyDescent="0.25">
      <c r="Z165" s="46"/>
      <c r="AA165" s="46"/>
      <c r="AB165" s="46"/>
      <c r="AC165">
        <v>131</v>
      </c>
      <c r="AD165" s="46"/>
      <c r="AE165" s="173">
        <v>1.31</v>
      </c>
      <c r="AF165" s="46"/>
      <c r="AG165" s="173">
        <v>-1.31</v>
      </c>
    </row>
    <row r="166" spans="2:33" x14ac:dyDescent="0.25">
      <c r="B166" s="17" t="s">
        <v>158</v>
      </c>
      <c r="G166" s="1" t="s">
        <v>67</v>
      </c>
      <c r="L166" s="1" t="s">
        <v>53</v>
      </c>
      <c r="Z166" s="46"/>
      <c r="AA166" s="46"/>
      <c r="AB166" s="46"/>
      <c r="AC166">
        <v>132</v>
      </c>
      <c r="AD166" s="46"/>
      <c r="AE166" s="173">
        <v>1.32</v>
      </c>
      <c r="AF166" s="46"/>
      <c r="AG166" s="173">
        <v>-1.32</v>
      </c>
    </row>
    <row r="167" spans="2:33" ht="15.75" thickBot="1" x14ac:dyDescent="0.3">
      <c r="Z167" s="46"/>
      <c r="AA167" s="46"/>
      <c r="AB167" s="46"/>
      <c r="AC167">
        <v>133</v>
      </c>
      <c r="AD167" s="46"/>
      <c r="AE167" s="173">
        <v>1.33</v>
      </c>
      <c r="AF167" s="46"/>
      <c r="AG167" s="173">
        <v>-1.33</v>
      </c>
    </row>
    <row r="168" spans="2:33" ht="16.5" thickTop="1" thickBot="1" x14ac:dyDescent="0.3">
      <c r="B168" s="18" t="s">
        <v>84</v>
      </c>
      <c r="C168" s="19"/>
      <c r="D168" s="20"/>
      <c r="G168" s="18" t="s">
        <v>84</v>
      </c>
      <c r="H168" s="19"/>
      <c r="I168" s="20"/>
      <c r="L168" s="18" t="s">
        <v>84</v>
      </c>
      <c r="M168" s="19"/>
      <c r="N168" s="20"/>
      <c r="Z168" s="46"/>
      <c r="AA168" s="46"/>
      <c r="AB168" s="46"/>
      <c r="AC168">
        <v>134</v>
      </c>
      <c r="AD168" s="46"/>
      <c r="AE168" s="173">
        <v>1.34</v>
      </c>
      <c r="AF168" s="46"/>
      <c r="AG168" s="173">
        <v>-1.34</v>
      </c>
    </row>
    <row r="169" spans="2:33" ht="16.5" thickTop="1" thickBot="1" x14ac:dyDescent="0.3">
      <c r="B169" s="8" t="s">
        <v>0</v>
      </c>
      <c r="C169" s="68">
        <v>1</v>
      </c>
      <c r="D169" s="52">
        <v>1</v>
      </c>
      <c r="G169" s="8" t="s">
        <v>0</v>
      </c>
      <c r="H169" s="68">
        <v>1</v>
      </c>
      <c r="I169" s="52">
        <v>1</v>
      </c>
      <c r="L169" s="8" t="s">
        <v>0</v>
      </c>
      <c r="M169" s="68">
        <v>1</v>
      </c>
      <c r="N169" s="52">
        <v>1</v>
      </c>
      <c r="Z169" s="46"/>
      <c r="AA169" s="46"/>
      <c r="AB169" s="46"/>
      <c r="AC169">
        <v>135</v>
      </c>
      <c r="AD169" s="46"/>
      <c r="AE169" s="173">
        <v>1.35</v>
      </c>
      <c r="AF169" s="46"/>
      <c r="AG169" s="173">
        <v>-1.35</v>
      </c>
    </row>
    <row r="170" spans="2:33" ht="15.75" thickBot="1" x14ac:dyDescent="0.3">
      <c r="B170" s="9" t="s">
        <v>1</v>
      </c>
      <c r="C170" s="68">
        <v>2</v>
      </c>
      <c r="D170" s="52">
        <v>2</v>
      </c>
      <c r="G170" s="9" t="s">
        <v>1</v>
      </c>
      <c r="H170" s="68">
        <v>2</v>
      </c>
      <c r="I170" s="52">
        <v>2</v>
      </c>
      <c r="L170" s="9" t="s">
        <v>1</v>
      </c>
      <c r="M170" s="68">
        <v>2</v>
      </c>
      <c r="N170" s="52">
        <v>2</v>
      </c>
      <c r="Z170" s="46"/>
      <c r="AA170" s="46"/>
      <c r="AB170" s="46"/>
      <c r="AC170">
        <v>136</v>
      </c>
      <c r="AD170" s="46"/>
      <c r="AE170" s="173">
        <v>1.36</v>
      </c>
      <c r="AF170" s="46"/>
      <c r="AG170" s="173">
        <v>-1.36</v>
      </c>
    </row>
    <row r="171" spans="2:33" ht="15.75" thickBot="1" x14ac:dyDescent="0.3">
      <c r="B171" s="9" t="s">
        <v>2</v>
      </c>
      <c r="C171" s="68">
        <v>3</v>
      </c>
      <c r="D171" s="52">
        <v>3</v>
      </c>
      <c r="G171" s="9" t="s">
        <v>2</v>
      </c>
      <c r="H171" s="68">
        <v>3</v>
      </c>
      <c r="I171" s="52">
        <v>3</v>
      </c>
      <c r="L171" s="9" t="s">
        <v>2</v>
      </c>
      <c r="M171" s="68">
        <v>3</v>
      </c>
      <c r="N171" s="52">
        <v>3</v>
      </c>
      <c r="Z171" s="46"/>
      <c r="AA171" s="46"/>
      <c r="AB171" s="46"/>
      <c r="AC171">
        <v>137</v>
      </c>
      <c r="AD171" s="46"/>
      <c r="AE171" s="173">
        <v>1.37</v>
      </c>
      <c r="AF171" s="46"/>
      <c r="AG171" s="173">
        <v>-1.37</v>
      </c>
    </row>
    <row r="172" spans="2:33" ht="15.75" thickBot="1" x14ac:dyDescent="0.3">
      <c r="B172" s="9" t="s">
        <v>10</v>
      </c>
      <c r="C172" s="68">
        <v>4</v>
      </c>
      <c r="D172" s="52">
        <v>4</v>
      </c>
      <c r="G172" s="9" t="s">
        <v>10</v>
      </c>
      <c r="H172" s="68">
        <v>4</v>
      </c>
      <c r="I172" s="52">
        <v>4</v>
      </c>
      <c r="L172" s="9" t="s">
        <v>10</v>
      </c>
      <c r="M172" s="68">
        <v>4</v>
      </c>
      <c r="N172" s="52">
        <v>4</v>
      </c>
      <c r="Z172" s="46"/>
      <c r="AA172" s="46"/>
      <c r="AB172" s="46"/>
      <c r="AC172">
        <v>138</v>
      </c>
      <c r="AD172" s="46"/>
      <c r="AE172" s="173">
        <v>1.38</v>
      </c>
      <c r="AF172" s="46"/>
      <c r="AG172" s="173">
        <v>-1.38</v>
      </c>
    </row>
    <row r="173" spans="2:33" ht="15.75" thickBot="1" x14ac:dyDescent="0.3">
      <c r="B173" s="9" t="s">
        <v>17</v>
      </c>
      <c r="C173" s="68">
        <v>5</v>
      </c>
      <c r="D173" s="52">
        <v>5</v>
      </c>
      <c r="G173" s="9" t="s">
        <v>17</v>
      </c>
      <c r="H173" s="68">
        <v>5</v>
      </c>
      <c r="I173" s="52">
        <v>5</v>
      </c>
      <c r="L173" s="9" t="s">
        <v>11</v>
      </c>
      <c r="M173" s="68">
        <v>5</v>
      </c>
      <c r="N173" s="52">
        <v>5</v>
      </c>
      <c r="Z173" s="46"/>
      <c r="AA173" s="46"/>
      <c r="AB173" s="46"/>
      <c r="AC173">
        <v>139</v>
      </c>
      <c r="AD173" s="46"/>
      <c r="AE173" s="173">
        <v>1.39</v>
      </c>
      <c r="AF173" s="46"/>
      <c r="AG173" s="173">
        <v>-1.39</v>
      </c>
    </row>
    <row r="174" spans="2:33" ht="15.75" thickBot="1" x14ac:dyDescent="0.3">
      <c r="B174" s="9" t="s">
        <v>11</v>
      </c>
      <c r="C174" s="68">
        <v>6</v>
      </c>
      <c r="D174" s="52">
        <v>6</v>
      </c>
      <c r="G174" s="9" t="s">
        <v>11</v>
      </c>
      <c r="H174" s="68">
        <v>6</v>
      </c>
      <c r="I174" s="52">
        <v>6</v>
      </c>
      <c r="L174" s="9" t="s">
        <v>12</v>
      </c>
      <c r="M174" s="68">
        <v>6</v>
      </c>
      <c r="N174" s="52">
        <v>6</v>
      </c>
      <c r="Z174" s="46"/>
      <c r="AA174" s="46"/>
      <c r="AB174" s="46"/>
      <c r="AC174">
        <v>140</v>
      </c>
      <c r="AD174" s="46"/>
      <c r="AE174" s="173">
        <v>1.4</v>
      </c>
      <c r="AF174" s="46"/>
      <c r="AG174" s="173">
        <v>-1.4</v>
      </c>
    </row>
    <row r="175" spans="2:33" ht="15.75" thickBot="1" x14ac:dyDescent="0.3">
      <c r="B175" s="9" t="s">
        <v>12</v>
      </c>
      <c r="C175" s="68">
        <v>7</v>
      </c>
      <c r="D175" s="52">
        <v>7</v>
      </c>
      <c r="G175" s="9" t="s">
        <v>12</v>
      </c>
      <c r="H175" s="68">
        <v>7</v>
      </c>
      <c r="I175" s="52">
        <v>7</v>
      </c>
      <c r="L175" s="12" t="s">
        <v>13</v>
      </c>
      <c r="M175" s="68">
        <v>7</v>
      </c>
      <c r="N175" s="52">
        <v>7</v>
      </c>
      <c r="Z175" s="46"/>
      <c r="AA175" s="46"/>
      <c r="AB175" s="46"/>
      <c r="AC175">
        <v>141</v>
      </c>
      <c r="AD175" s="46"/>
      <c r="AE175" s="173">
        <v>1.41</v>
      </c>
      <c r="AF175" s="46"/>
      <c r="AG175" s="173">
        <v>-1.41</v>
      </c>
    </row>
    <row r="176" spans="2:33" ht="15.75" thickBot="1" x14ac:dyDescent="0.3">
      <c r="B176" s="9" t="s">
        <v>70</v>
      </c>
      <c r="C176" s="68">
        <v>8</v>
      </c>
      <c r="D176" s="52">
        <v>8</v>
      </c>
      <c r="G176" s="9" t="s">
        <v>14</v>
      </c>
      <c r="H176" s="68">
        <v>8</v>
      </c>
      <c r="I176" s="52">
        <v>8</v>
      </c>
      <c r="L176" s="24"/>
      <c r="M176" s="25"/>
      <c r="N176" s="26"/>
      <c r="Z176" s="46"/>
      <c r="AA176" s="46"/>
      <c r="AB176" s="46"/>
      <c r="AC176">
        <v>142</v>
      </c>
      <c r="AD176" s="46"/>
      <c r="AE176" s="173">
        <v>1.42</v>
      </c>
      <c r="AF176" s="46"/>
      <c r="AG176" s="173">
        <v>-1.42</v>
      </c>
    </row>
    <row r="177" spans="2:33" ht="16.5" thickTop="1" thickBot="1" x14ac:dyDescent="0.3">
      <c r="B177" s="9" t="s">
        <v>14</v>
      </c>
      <c r="C177" s="68">
        <v>9</v>
      </c>
      <c r="D177" s="52">
        <v>9</v>
      </c>
      <c r="G177" s="9" t="s">
        <v>15</v>
      </c>
      <c r="H177" s="68">
        <v>9</v>
      </c>
      <c r="I177" s="52">
        <v>9</v>
      </c>
      <c r="L177" s="18" t="s">
        <v>35</v>
      </c>
      <c r="M177" s="19"/>
      <c r="N177" s="20"/>
      <c r="Z177" s="46"/>
      <c r="AA177" s="46"/>
      <c r="AB177" s="46"/>
      <c r="AC177">
        <v>143</v>
      </c>
      <c r="AD177" s="46"/>
      <c r="AE177" s="173">
        <v>1.43</v>
      </c>
      <c r="AF177" s="46"/>
      <c r="AG177" s="173">
        <v>-1.43</v>
      </c>
    </row>
    <row r="178" spans="2:33" ht="16.5" thickTop="1" thickBot="1" x14ac:dyDescent="0.3">
      <c r="B178" s="9" t="s">
        <v>15</v>
      </c>
      <c r="C178" s="68">
        <v>10</v>
      </c>
      <c r="D178" s="52">
        <v>10</v>
      </c>
      <c r="G178" s="9" t="s">
        <v>16</v>
      </c>
      <c r="H178" s="68">
        <v>10</v>
      </c>
      <c r="I178" s="52">
        <v>10</v>
      </c>
      <c r="L178" s="9" t="s">
        <v>21</v>
      </c>
      <c r="M178" s="68">
        <v>1</v>
      </c>
      <c r="N178" s="52">
        <v>1</v>
      </c>
      <c r="Z178" s="46"/>
      <c r="AA178" s="46"/>
      <c r="AB178" s="46"/>
      <c r="AC178">
        <v>144</v>
      </c>
      <c r="AD178" s="46"/>
      <c r="AE178" s="173">
        <v>1.44</v>
      </c>
      <c r="AF178" s="46"/>
      <c r="AG178" s="173">
        <v>-1.44</v>
      </c>
    </row>
    <row r="179" spans="2:33" ht="15.75" thickBot="1" x14ac:dyDescent="0.3">
      <c r="B179" s="9" t="s">
        <v>16</v>
      </c>
      <c r="C179" s="68">
        <v>11</v>
      </c>
      <c r="D179" s="52">
        <v>11</v>
      </c>
      <c r="G179" s="9" t="s">
        <v>315</v>
      </c>
      <c r="H179" s="68">
        <v>11</v>
      </c>
      <c r="I179" s="52">
        <v>11</v>
      </c>
      <c r="L179" s="9" t="s">
        <v>22</v>
      </c>
      <c r="M179" s="68">
        <v>2</v>
      </c>
      <c r="N179" s="52">
        <v>2</v>
      </c>
      <c r="Z179" s="46"/>
      <c r="AA179" s="46"/>
      <c r="AB179" s="46"/>
      <c r="AC179">
        <v>145</v>
      </c>
      <c r="AD179" s="46"/>
      <c r="AE179" s="173">
        <v>1.45</v>
      </c>
      <c r="AF179" s="46"/>
      <c r="AG179" s="173">
        <v>-1.45</v>
      </c>
    </row>
    <row r="180" spans="2:33" ht="15.75" thickBot="1" x14ac:dyDescent="0.3">
      <c r="B180" s="9" t="s">
        <v>315</v>
      </c>
      <c r="C180" s="68">
        <v>12</v>
      </c>
      <c r="D180" s="52">
        <v>12</v>
      </c>
      <c r="G180" s="9" t="s">
        <v>18</v>
      </c>
      <c r="H180" s="68">
        <v>12</v>
      </c>
      <c r="I180" s="52">
        <v>12</v>
      </c>
      <c r="L180" s="9" t="s">
        <v>23</v>
      </c>
      <c r="M180" s="68">
        <v>3</v>
      </c>
      <c r="N180" s="52">
        <v>3</v>
      </c>
      <c r="Z180" s="46"/>
      <c r="AA180" s="46"/>
      <c r="AB180" s="46"/>
      <c r="AC180">
        <v>146</v>
      </c>
      <c r="AD180" s="46"/>
      <c r="AE180" s="173">
        <v>1.46</v>
      </c>
      <c r="AF180" s="46"/>
      <c r="AG180" s="173">
        <v>-1.46</v>
      </c>
    </row>
    <row r="181" spans="2:33" ht="15.75" thickBot="1" x14ac:dyDescent="0.3">
      <c r="B181" s="9" t="s">
        <v>18</v>
      </c>
      <c r="C181" s="68">
        <v>13</v>
      </c>
      <c r="D181" s="52">
        <v>13</v>
      </c>
      <c r="G181" s="12" t="s">
        <v>19</v>
      </c>
      <c r="H181" s="68">
        <v>13</v>
      </c>
      <c r="I181" s="52">
        <v>13</v>
      </c>
      <c r="L181" s="9" t="s">
        <v>54</v>
      </c>
      <c r="M181" s="68">
        <v>4</v>
      </c>
      <c r="N181" s="52">
        <v>4</v>
      </c>
      <c r="Z181" s="46"/>
      <c r="AA181" s="46"/>
      <c r="AB181" s="46"/>
      <c r="AC181">
        <v>147</v>
      </c>
      <c r="AD181" s="46"/>
      <c r="AE181" s="173">
        <v>1.47</v>
      </c>
      <c r="AF181" s="46"/>
      <c r="AG181" s="173">
        <v>-1.47</v>
      </c>
    </row>
    <row r="182" spans="2:33" ht="15.75" thickBot="1" x14ac:dyDescent="0.3">
      <c r="B182" s="12" t="s">
        <v>19</v>
      </c>
      <c r="C182" s="68">
        <v>14</v>
      </c>
      <c r="D182" s="52">
        <v>14</v>
      </c>
      <c r="G182" s="24"/>
      <c r="H182" s="25"/>
      <c r="I182" s="26"/>
      <c r="L182" s="9" t="s">
        <v>25</v>
      </c>
      <c r="M182" s="68">
        <v>5</v>
      </c>
      <c r="N182" s="52">
        <v>5</v>
      </c>
      <c r="Z182" s="46"/>
      <c r="AA182" s="46"/>
      <c r="AB182" s="46"/>
      <c r="AC182">
        <v>148</v>
      </c>
      <c r="AD182" s="46"/>
      <c r="AE182" s="173">
        <v>1.48</v>
      </c>
      <c r="AF182" s="46"/>
      <c r="AG182" s="173">
        <v>-1.48</v>
      </c>
    </row>
    <row r="183" spans="2:33" ht="16.5" thickTop="1" thickBot="1" x14ac:dyDescent="0.3">
      <c r="B183" s="24"/>
      <c r="C183" s="25"/>
      <c r="D183" s="26"/>
      <c r="G183" s="18" t="s">
        <v>35</v>
      </c>
      <c r="H183" s="19"/>
      <c r="I183" s="20"/>
      <c r="L183" s="9" t="s">
        <v>26</v>
      </c>
      <c r="M183" s="68">
        <v>6</v>
      </c>
      <c r="N183" s="52">
        <v>6</v>
      </c>
      <c r="Z183" s="46"/>
      <c r="AA183" s="46"/>
      <c r="AB183" s="46"/>
      <c r="AC183">
        <v>149</v>
      </c>
      <c r="AD183" s="46"/>
      <c r="AE183" s="173">
        <v>1.49</v>
      </c>
      <c r="AF183" s="46"/>
      <c r="AG183" s="173">
        <v>-1.49</v>
      </c>
    </row>
    <row r="184" spans="2:33" ht="16.5" thickTop="1" thickBot="1" x14ac:dyDescent="0.3">
      <c r="B184" s="18" t="s">
        <v>35</v>
      </c>
      <c r="C184" s="19"/>
      <c r="D184" s="20"/>
      <c r="G184" s="11" t="s">
        <v>20</v>
      </c>
      <c r="H184" s="68">
        <v>1</v>
      </c>
      <c r="I184" s="52">
        <v>1</v>
      </c>
      <c r="L184" s="9" t="s">
        <v>27</v>
      </c>
      <c r="M184" s="68">
        <v>7</v>
      </c>
      <c r="N184" s="52">
        <v>7</v>
      </c>
      <c r="Z184" s="46"/>
      <c r="AA184" s="46"/>
      <c r="AB184" s="46"/>
      <c r="AC184">
        <v>150</v>
      </c>
      <c r="AD184" s="46"/>
      <c r="AE184" s="173">
        <v>1.5</v>
      </c>
      <c r="AF184" s="46"/>
      <c r="AG184" s="173">
        <v>-1.5</v>
      </c>
    </row>
    <row r="185" spans="2:33" ht="16.5" thickTop="1" thickBot="1" x14ac:dyDescent="0.3">
      <c r="B185" s="9" t="s">
        <v>21</v>
      </c>
      <c r="C185" s="68">
        <v>1</v>
      </c>
      <c r="D185" s="52">
        <v>1</v>
      </c>
      <c r="G185" s="9" t="s">
        <v>21</v>
      </c>
      <c r="H185" s="68">
        <v>2</v>
      </c>
      <c r="I185" s="52">
        <v>2</v>
      </c>
      <c r="L185" s="9" t="s">
        <v>316</v>
      </c>
      <c r="M185" s="68">
        <v>8</v>
      </c>
      <c r="N185" s="52">
        <v>8</v>
      </c>
    </row>
    <row r="186" spans="2:33" ht="15.75" thickBot="1" x14ac:dyDescent="0.3">
      <c r="B186" s="9" t="s">
        <v>22</v>
      </c>
      <c r="C186" s="68">
        <v>2</v>
      </c>
      <c r="D186" s="52">
        <v>2</v>
      </c>
      <c r="G186" s="9" t="s">
        <v>22</v>
      </c>
      <c r="H186" s="68">
        <v>3</v>
      </c>
      <c r="I186" s="52">
        <v>3</v>
      </c>
      <c r="L186" s="9" t="s">
        <v>28</v>
      </c>
      <c r="M186" s="68">
        <v>9</v>
      </c>
      <c r="N186" s="52">
        <v>9</v>
      </c>
    </row>
    <row r="187" spans="2:33" ht="15.75" thickBot="1" x14ac:dyDescent="0.3">
      <c r="B187" s="9" t="s">
        <v>23</v>
      </c>
      <c r="C187" s="68">
        <v>3</v>
      </c>
      <c r="D187" s="52">
        <v>3</v>
      </c>
      <c r="G187" s="9" t="s">
        <v>23</v>
      </c>
      <c r="H187" s="68">
        <v>4</v>
      </c>
      <c r="I187" s="52">
        <v>4</v>
      </c>
      <c r="L187" s="12" t="s">
        <v>29</v>
      </c>
      <c r="M187" s="68">
        <v>10</v>
      </c>
      <c r="N187" s="52">
        <v>10</v>
      </c>
    </row>
    <row r="188" spans="2:33" ht="15.75" thickBot="1" x14ac:dyDescent="0.3">
      <c r="B188" s="9" t="s">
        <v>60</v>
      </c>
      <c r="C188" s="68">
        <v>4</v>
      </c>
      <c r="D188" s="52">
        <v>4</v>
      </c>
      <c r="G188" s="9" t="s">
        <v>60</v>
      </c>
      <c r="H188" s="68">
        <v>5</v>
      </c>
      <c r="I188" s="52">
        <v>5</v>
      </c>
      <c r="L188" s="24"/>
      <c r="M188" s="25"/>
      <c r="N188" s="26"/>
    </row>
    <row r="189" spans="2:33" ht="16.5" thickTop="1" thickBot="1" x14ac:dyDescent="0.3">
      <c r="B189" s="9" t="s">
        <v>25</v>
      </c>
      <c r="C189" s="68">
        <v>5</v>
      </c>
      <c r="D189" s="52">
        <v>5</v>
      </c>
      <c r="G189" s="9" t="s">
        <v>25</v>
      </c>
      <c r="H189" s="68">
        <v>6</v>
      </c>
      <c r="I189" s="52">
        <v>6</v>
      </c>
      <c r="L189" s="18" t="s">
        <v>36</v>
      </c>
      <c r="M189" s="19"/>
      <c r="N189" s="20"/>
    </row>
    <row r="190" spans="2:33" ht="16.5" thickTop="1" thickBot="1" x14ac:dyDescent="0.3">
      <c r="B190" s="11" t="s">
        <v>20</v>
      </c>
      <c r="C190" s="68">
        <v>6</v>
      </c>
      <c r="D190" s="52">
        <v>6</v>
      </c>
      <c r="G190" s="9" t="s">
        <v>26</v>
      </c>
      <c r="H190" s="68">
        <v>7</v>
      </c>
      <c r="I190" s="52">
        <v>7</v>
      </c>
      <c r="L190" s="13" t="s">
        <v>32</v>
      </c>
      <c r="M190" s="6">
        <v>1</v>
      </c>
      <c r="N190" s="14">
        <v>1</v>
      </c>
    </row>
    <row r="191" spans="2:33" ht="15.75" thickBot="1" x14ac:dyDescent="0.3">
      <c r="B191" s="9" t="s">
        <v>26</v>
      </c>
      <c r="C191" s="68">
        <v>7</v>
      </c>
      <c r="D191" s="52">
        <v>7</v>
      </c>
      <c r="G191" s="9" t="s">
        <v>27</v>
      </c>
      <c r="H191" s="68">
        <v>8</v>
      </c>
      <c r="I191" s="52">
        <v>8</v>
      </c>
      <c r="L191" s="12" t="s">
        <v>33</v>
      </c>
      <c r="M191" s="5">
        <v>1</v>
      </c>
      <c r="N191" s="21">
        <v>1</v>
      </c>
    </row>
    <row r="192" spans="2:33" ht="15.75" thickBot="1" x14ac:dyDescent="0.3">
      <c r="B192" s="9" t="s">
        <v>27</v>
      </c>
      <c r="C192" s="68">
        <v>8</v>
      </c>
      <c r="D192" s="52">
        <v>8</v>
      </c>
      <c r="G192" s="9" t="s">
        <v>316</v>
      </c>
      <c r="H192" s="68">
        <v>9</v>
      </c>
      <c r="I192" s="52">
        <v>9</v>
      </c>
      <c r="L192" s="24"/>
      <c r="M192" s="25"/>
      <c r="N192" s="26"/>
    </row>
    <row r="193" spans="2:14" ht="16.5" thickTop="1" thickBot="1" x14ac:dyDescent="0.3">
      <c r="B193" s="9" t="s">
        <v>316</v>
      </c>
      <c r="C193" s="68">
        <v>9</v>
      </c>
      <c r="D193" s="52">
        <v>9</v>
      </c>
      <c r="G193" s="9" t="s">
        <v>28</v>
      </c>
      <c r="H193" s="68">
        <v>10</v>
      </c>
      <c r="I193" s="52">
        <v>10</v>
      </c>
      <c r="L193" s="18" t="s">
        <v>55</v>
      </c>
      <c r="M193" s="19"/>
      <c r="N193" s="20"/>
    </row>
    <row r="194" spans="2:14" ht="16.5" thickTop="1" thickBot="1" x14ac:dyDescent="0.3">
      <c r="B194" s="9" t="s">
        <v>28</v>
      </c>
      <c r="C194" s="68">
        <v>10</v>
      </c>
      <c r="D194" s="52">
        <v>10</v>
      </c>
      <c r="G194" s="9" t="s">
        <v>29</v>
      </c>
      <c r="H194" s="68">
        <v>11</v>
      </c>
      <c r="I194" s="52">
        <v>11</v>
      </c>
      <c r="L194" s="12" t="s">
        <v>58</v>
      </c>
      <c r="M194" s="22">
        <v>1</v>
      </c>
      <c r="N194" s="23"/>
    </row>
    <row r="195" spans="2:14" ht="15.75" thickBot="1" x14ac:dyDescent="0.3">
      <c r="B195" s="9" t="s">
        <v>29</v>
      </c>
      <c r="C195" s="68">
        <v>11</v>
      </c>
      <c r="D195" s="52">
        <v>11</v>
      </c>
      <c r="G195" s="12" t="s">
        <v>31</v>
      </c>
      <c r="H195" s="68">
        <v>12</v>
      </c>
      <c r="I195" s="52">
        <v>12</v>
      </c>
      <c r="L195" s="24"/>
      <c r="M195" s="25"/>
      <c r="N195" s="26"/>
    </row>
    <row r="196" spans="2:14" ht="16.5" thickTop="1" thickBot="1" x14ac:dyDescent="0.3">
      <c r="B196" s="12" t="s">
        <v>30</v>
      </c>
      <c r="C196" s="68">
        <v>12</v>
      </c>
      <c r="D196" s="52">
        <v>12</v>
      </c>
      <c r="G196" s="9" t="s">
        <v>61</v>
      </c>
      <c r="H196" s="68">
        <v>13</v>
      </c>
      <c r="I196" s="52">
        <v>13</v>
      </c>
      <c r="L196" s="18" t="s">
        <v>56</v>
      </c>
      <c r="M196" s="19"/>
      <c r="N196" s="20"/>
    </row>
    <row r="197" spans="2:14" ht="16.5" thickTop="1" thickBot="1" x14ac:dyDescent="0.3">
      <c r="B197" s="12" t="s">
        <v>31</v>
      </c>
      <c r="C197" s="68">
        <v>13</v>
      </c>
      <c r="D197" s="52">
        <v>13</v>
      </c>
      <c r="G197" s="12" t="s">
        <v>62</v>
      </c>
      <c r="H197" s="68">
        <v>14</v>
      </c>
      <c r="I197" s="52">
        <v>14</v>
      </c>
      <c r="L197" s="9" t="s">
        <v>59</v>
      </c>
      <c r="M197" s="68">
        <v>1</v>
      </c>
      <c r="N197" s="52">
        <v>1</v>
      </c>
    </row>
    <row r="198" spans="2:14" ht="15.75" thickBot="1" x14ac:dyDescent="0.3">
      <c r="B198" s="9" t="s">
        <v>69</v>
      </c>
      <c r="C198" s="68">
        <v>14</v>
      </c>
      <c r="D198" s="52">
        <v>14</v>
      </c>
      <c r="G198" s="24"/>
      <c r="H198" s="25"/>
      <c r="I198" s="26"/>
      <c r="L198" s="9" t="s">
        <v>57</v>
      </c>
      <c r="M198" s="68">
        <v>2</v>
      </c>
      <c r="N198" s="52">
        <v>2</v>
      </c>
    </row>
    <row r="199" spans="2:14" ht="16.5" thickTop="1" thickBot="1" x14ac:dyDescent="0.3">
      <c r="B199" s="15" t="s">
        <v>61</v>
      </c>
      <c r="C199" s="68">
        <v>15</v>
      </c>
      <c r="D199" s="52">
        <v>15</v>
      </c>
      <c r="G199" s="18" t="s">
        <v>36</v>
      </c>
      <c r="H199" s="19"/>
      <c r="I199" s="20"/>
      <c r="L199" s="15" t="s">
        <v>244</v>
      </c>
      <c r="M199" s="68">
        <v>3</v>
      </c>
      <c r="N199" s="52">
        <v>3</v>
      </c>
    </row>
    <row r="200" spans="2:14" ht="15.75" thickBot="1" x14ac:dyDescent="0.3">
      <c r="B200" s="24"/>
      <c r="C200" s="25"/>
      <c r="D200" s="26"/>
      <c r="G200" s="13" t="s">
        <v>32</v>
      </c>
      <c r="H200" s="6">
        <v>1</v>
      </c>
      <c r="I200" s="14">
        <v>1</v>
      </c>
    </row>
    <row r="201" spans="2:14" ht="16.5" thickTop="1" thickBot="1" x14ac:dyDescent="0.3">
      <c r="B201" s="18" t="s">
        <v>159</v>
      </c>
      <c r="C201" s="19"/>
      <c r="D201" s="20"/>
      <c r="G201" s="12" t="s">
        <v>33</v>
      </c>
      <c r="H201" s="5">
        <v>1</v>
      </c>
      <c r="I201" s="21">
        <v>1</v>
      </c>
    </row>
    <row r="202" spans="2:14" ht="16.5" thickTop="1" thickBot="1" x14ac:dyDescent="0.3">
      <c r="B202" s="9" t="s">
        <v>160</v>
      </c>
      <c r="C202" s="68">
        <v>1</v>
      </c>
      <c r="D202" s="52">
        <v>1</v>
      </c>
      <c r="G202" s="24"/>
      <c r="H202" s="25"/>
      <c r="I202" s="26"/>
    </row>
    <row r="203" spans="2:14" ht="16.5" thickTop="1" thickBot="1" x14ac:dyDescent="0.3">
      <c r="B203" s="9" t="s">
        <v>33</v>
      </c>
      <c r="C203" s="68">
        <v>2</v>
      </c>
      <c r="D203" s="52">
        <v>2</v>
      </c>
      <c r="G203" s="18" t="s">
        <v>55</v>
      </c>
      <c r="H203" s="19"/>
      <c r="I203" s="20"/>
    </row>
    <row r="204" spans="2:14" ht="16.5" thickTop="1" thickBot="1" x14ac:dyDescent="0.3">
      <c r="B204" s="9" t="s">
        <v>161</v>
      </c>
      <c r="C204" s="68">
        <v>3</v>
      </c>
      <c r="D204" s="52">
        <v>3</v>
      </c>
      <c r="G204" s="12" t="s">
        <v>65</v>
      </c>
      <c r="H204" s="22">
        <v>1</v>
      </c>
      <c r="I204" s="23"/>
    </row>
    <row r="205" spans="2:14" ht="15.75" thickBot="1" x14ac:dyDescent="0.3">
      <c r="B205" s="9" t="s">
        <v>162</v>
      </c>
      <c r="C205" s="68">
        <v>4</v>
      </c>
      <c r="D205" s="52">
        <v>4</v>
      </c>
      <c r="G205" s="24"/>
      <c r="H205" s="25"/>
      <c r="I205" s="26"/>
    </row>
    <row r="206" spans="2:14" ht="16.5" thickTop="1" thickBot="1" x14ac:dyDescent="0.3">
      <c r="G206" s="18" t="s">
        <v>63</v>
      </c>
      <c r="H206" s="19"/>
      <c r="I206" s="20"/>
    </row>
    <row r="207" spans="2:14" ht="15.75" thickTop="1" x14ac:dyDescent="0.25">
      <c r="G207" s="12" t="s">
        <v>66</v>
      </c>
      <c r="H207" s="5">
        <v>1</v>
      </c>
      <c r="I207" s="21">
        <v>1</v>
      </c>
    </row>
    <row r="208" spans="2:14" ht="15.75" thickBot="1" x14ac:dyDescent="0.3">
      <c r="G208" s="24"/>
      <c r="H208" s="25"/>
      <c r="I208" s="26"/>
    </row>
    <row r="209" spans="2:14" ht="16.5" thickTop="1" thickBot="1" x14ac:dyDescent="0.3">
      <c r="G209" s="18" t="s">
        <v>56</v>
      </c>
      <c r="H209" s="19"/>
      <c r="I209" s="20"/>
    </row>
    <row r="210" spans="2:14" ht="16.5" thickTop="1" thickBot="1" x14ac:dyDescent="0.3">
      <c r="G210" s="9" t="s">
        <v>64</v>
      </c>
      <c r="H210" s="68">
        <v>1</v>
      </c>
      <c r="I210" s="52">
        <v>1</v>
      </c>
    </row>
    <row r="211" spans="2:14" ht="15.75" thickBot="1" x14ac:dyDescent="0.3">
      <c r="G211" s="9" t="s">
        <v>57</v>
      </c>
      <c r="H211" s="68">
        <v>2</v>
      </c>
      <c r="I211" s="52">
        <v>2</v>
      </c>
    </row>
    <row r="212" spans="2:14" ht="15.75" thickBot="1" x14ac:dyDescent="0.3">
      <c r="G212" s="15" t="s">
        <v>244</v>
      </c>
      <c r="H212" s="68">
        <v>3</v>
      </c>
      <c r="I212" s="52">
        <v>3</v>
      </c>
    </row>
    <row r="214" spans="2:14" x14ac:dyDescent="0.25">
      <c r="B214" s="17" t="s">
        <v>170</v>
      </c>
      <c r="G214" s="1" t="s">
        <v>169</v>
      </c>
      <c r="L214" s="1" t="s">
        <v>177</v>
      </c>
    </row>
    <row r="215" spans="2:14" ht="15.75" thickBot="1" x14ac:dyDescent="0.3"/>
    <row r="216" spans="2:14" ht="15.75" thickBot="1" x14ac:dyDescent="0.3">
      <c r="B216" s="30" t="s">
        <v>84</v>
      </c>
      <c r="C216" s="31"/>
      <c r="D216" s="32"/>
      <c r="G216" s="30" t="s">
        <v>84</v>
      </c>
      <c r="H216" s="31"/>
      <c r="I216" s="32"/>
      <c r="L216" s="30" t="s">
        <v>84</v>
      </c>
      <c r="M216" s="31"/>
      <c r="N216" s="32"/>
    </row>
    <row r="217" spans="2:14" ht="16.5" thickTop="1" thickBot="1" x14ac:dyDescent="0.3">
      <c r="B217" s="34" t="s">
        <v>163</v>
      </c>
      <c r="C217" s="68">
        <v>1</v>
      </c>
      <c r="D217" s="52">
        <v>1</v>
      </c>
      <c r="G217" s="8" t="s">
        <v>0</v>
      </c>
      <c r="H217" s="68">
        <v>1</v>
      </c>
      <c r="I217" s="52">
        <v>1</v>
      </c>
      <c r="L217" s="8" t="s">
        <v>0</v>
      </c>
      <c r="M217" s="68">
        <v>1</v>
      </c>
      <c r="N217" s="52">
        <v>1</v>
      </c>
    </row>
    <row r="218" spans="2:14" ht="15.75" thickBot="1" x14ac:dyDescent="0.3">
      <c r="B218" s="9" t="s">
        <v>164</v>
      </c>
      <c r="C218" s="68">
        <v>2</v>
      </c>
      <c r="D218" s="52">
        <v>2</v>
      </c>
      <c r="G218" s="9" t="s">
        <v>1</v>
      </c>
      <c r="H218" s="68">
        <v>2</v>
      </c>
      <c r="I218" s="52">
        <v>2</v>
      </c>
      <c r="L218" s="9" t="s">
        <v>1</v>
      </c>
      <c r="M218" s="68">
        <v>2</v>
      </c>
      <c r="N218" s="52">
        <v>2</v>
      </c>
    </row>
    <row r="219" spans="2:14" ht="15.75" thickBot="1" x14ac:dyDescent="0.3">
      <c r="B219" s="13" t="s">
        <v>0</v>
      </c>
      <c r="C219" s="68">
        <v>3</v>
      </c>
      <c r="D219" s="52">
        <v>3</v>
      </c>
      <c r="G219" s="9" t="s">
        <v>2</v>
      </c>
      <c r="H219" s="68">
        <v>3</v>
      </c>
      <c r="I219" s="52">
        <v>3</v>
      </c>
      <c r="L219" s="9" t="s">
        <v>2</v>
      </c>
      <c r="M219" s="68">
        <v>3</v>
      </c>
      <c r="N219" s="52">
        <v>3</v>
      </c>
    </row>
    <row r="220" spans="2:14" ht="15.75" thickBot="1" x14ac:dyDescent="0.3">
      <c r="B220" s="9" t="s">
        <v>1</v>
      </c>
      <c r="C220" s="68">
        <v>4</v>
      </c>
      <c r="D220" s="52">
        <v>4</v>
      </c>
      <c r="G220" s="9" t="s">
        <v>10</v>
      </c>
      <c r="H220" s="68">
        <v>4</v>
      </c>
      <c r="I220" s="52">
        <v>4</v>
      </c>
      <c r="L220" s="9" t="s">
        <v>10</v>
      </c>
      <c r="M220" s="68">
        <v>4</v>
      </c>
      <c r="N220" s="52">
        <v>4</v>
      </c>
    </row>
    <row r="221" spans="2:14" ht="15.75" thickBot="1" x14ac:dyDescent="0.3">
      <c r="B221" s="9" t="s">
        <v>2</v>
      </c>
      <c r="C221" s="68">
        <v>5</v>
      </c>
      <c r="D221" s="52">
        <v>5</v>
      </c>
      <c r="G221" s="9" t="s">
        <v>17</v>
      </c>
      <c r="H221" s="68">
        <v>5</v>
      </c>
      <c r="I221" s="52">
        <v>5</v>
      </c>
      <c r="L221" s="9" t="s">
        <v>17</v>
      </c>
      <c r="M221" s="68">
        <v>5</v>
      </c>
      <c r="N221" s="52">
        <v>5</v>
      </c>
    </row>
    <row r="222" spans="2:14" ht="15.75" thickBot="1" x14ac:dyDescent="0.3">
      <c r="B222" s="9" t="s">
        <v>10</v>
      </c>
      <c r="C222" s="68">
        <v>6</v>
      </c>
      <c r="D222" s="52">
        <v>6</v>
      </c>
      <c r="G222" s="9" t="s">
        <v>11</v>
      </c>
      <c r="H222" s="68">
        <v>6</v>
      </c>
      <c r="I222" s="52">
        <v>6</v>
      </c>
      <c r="L222" s="9" t="s">
        <v>11</v>
      </c>
      <c r="M222" s="68">
        <v>6</v>
      </c>
      <c r="N222" s="52">
        <v>6</v>
      </c>
    </row>
    <row r="223" spans="2:14" ht="15.75" thickBot="1" x14ac:dyDescent="0.3">
      <c r="B223" s="9" t="s">
        <v>11</v>
      </c>
      <c r="C223" s="68">
        <v>7</v>
      </c>
      <c r="D223" s="52">
        <v>7</v>
      </c>
      <c r="G223" s="9" t="s">
        <v>12</v>
      </c>
      <c r="H223" s="68">
        <v>7</v>
      </c>
      <c r="I223" s="52">
        <v>7</v>
      </c>
      <c r="L223" s="9" t="s">
        <v>12</v>
      </c>
      <c r="M223" s="68">
        <v>7</v>
      </c>
      <c r="N223" s="52">
        <v>7</v>
      </c>
    </row>
    <row r="224" spans="2:14" ht="15.75" thickBot="1" x14ac:dyDescent="0.3">
      <c r="B224" s="9" t="s">
        <v>14</v>
      </c>
      <c r="C224" s="68">
        <v>8</v>
      </c>
      <c r="D224" s="52">
        <v>8</v>
      </c>
      <c r="G224" s="9" t="s">
        <v>70</v>
      </c>
      <c r="H224" s="68">
        <v>8</v>
      </c>
      <c r="I224" s="52">
        <v>8</v>
      </c>
      <c r="L224" s="9" t="s">
        <v>70</v>
      </c>
      <c r="M224" s="68">
        <v>8</v>
      </c>
      <c r="N224" s="52">
        <v>8</v>
      </c>
    </row>
    <row r="225" spans="2:14" ht="15.75" thickBot="1" x14ac:dyDescent="0.3">
      <c r="B225" s="24"/>
      <c r="C225" s="25"/>
      <c r="D225" s="26"/>
      <c r="G225" s="9" t="s">
        <v>14</v>
      </c>
      <c r="H225" s="68">
        <v>9</v>
      </c>
      <c r="I225" s="52">
        <v>9</v>
      </c>
      <c r="L225" s="9" t="s">
        <v>14</v>
      </c>
      <c r="M225" s="68">
        <v>9</v>
      </c>
      <c r="N225" s="52">
        <v>9</v>
      </c>
    </row>
    <row r="226" spans="2:14" ht="16.5" thickTop="1" thickBot="1" x14ac:dyDescent="0.3">
      <c r="B226" s="18" t="s">
        <v>165</v>
      </c>
      <c r="C226" s="19"/>
      <c r="D226" s="20"/>
      <c r="G226" s="9" t="s">
        <v>15</v>
      </c>
      <c r="H226" s="68">
        <v>10</v>
      </c>
      <c r="I226" s="52">
        <v>10</v>
      </c>
      <c r="L226" s="9" t="s">
        <v>15</v>
      </c>
      <c r="M226" s="68">
        <v>10</v>
      </c>
      <c r="N226" s="52">
        <v>10</v>
      </c>
    </row>
    <row r="227" spans="2:14" ht="16.5" thickTop="1" thickBot="1" x14ac:dyDescent="0.3">
      <c r="B227" s="9" t="s">
        <v>21</v>
      </c>
      <c r="C227" s="68">
        <v>1</v>
      </c>
      <c r="D227" s="52">
        <v>1</v>
      </c>
      <c r="G227" s="9" t="s">
        <v>16</v>
      </c>
      <c r="H227" s="68">
        <v>11</v>
      </c>
      <c r="I227" s="52">
        <v>11</v>
      </c>
      <c r="L227" s="9" t="s">
        <v>16</v>
      </c>
      <c r="M227" s="68">
        <v>11</v>
      </c>
      <c r="N227" s="52">
        <v>11</v>
      </c>
    </row>
    <row r="228" spans="2:14" ht="15.75" thickBot="1" x14ac:dyDescent="0.3">
      <c r="B228" s="9" t="s">
        <v>22</v>
      </c>
      <c r="C228" s="68">
        <v>2</v>
      </c>
      <c r="D228" s="52">
        <v>2</v>
      </c>
      <c r="G228" s="9" t="s">
        <v>315</v>
      </c>
      <c r="H228" s="68">
        <v>12</v>
      </c>
      <c r="I228" s="52">
        <v>12</v>
      </c>
      <c r="L228" s="9" t="s">
        <v>315</v>
      </c>
      <c r="M228" s="68">
        <v>12</v>
      </c>
      <c r="N228" s="52">
        <v>12</v>
      </c>
    </row>
    <row r="229" spans="2:14" ht="15.75" thickBot="1" x14ac:dyDescent="0.3">
      <c r="B229" s="9" t="s">
        <v>23</v>
      </c>
      <c r="C229" s="68">
        <v>3</v>
      </c>
      <c r="D229" s="52">
        <v>3</v>
      </c>
      <c r="G229" s="9" t="s">
        <v>18</v>
      </c>
      <c r="H229" s="68">
        <v>13</v>
      </c>
      <c r="I229" s="52">
        <v>13</v>
      </c>
      <c r="L229" s="9" t="s">
        <v>18</v>
      </c>
      <c r="M229" s="68">
        <v>13</v>
      </c>
      <c r="N229" s="52">
        <v>13</v>
      </c>
    </row>
    <row r="230" spans="2:14" ht="15.75" thickBot="1" x14ac:dyDescent="0.3">
      <c r="B230" s="9" t="s">
        <v>24</v>
      </c>
      <c r="C230" s="68">
        <v>4</v>
      </c>
      <c r="D230" s="52">
        <v>4</v>
      </c>
      <c r="G230" s="12" t="s">
        <v>19</v>
      </c>
      <c r="H230" s="68">
        <v>14</v>
      </c>
      <c r="I230" s="52">
        <v>14</v>
      </c>
      <c r="L230" s="12" t="s">
        <v>19</v>
      </c>
      <c r="M230" s="68">
        <v>14</v>
      </c>
      <c r="N230" s="52">
        <v>14</v>
      </c>
    </row>
    <row r="231" spans="2:14" ht="15.75" thickBot="1" x14ac:dyDescent="0.3">
      <c r="B231" s="9" t="s">
        <v>25</v>
      </c>
      <c r="C231" s="68">
        <v>5</v>
      </c>
      <c r="D231" s="52">
        <v>5</v>
      </c>
      <c r="G231" s="24"/>
      <c r="H231" s="25"/>
      <c r="I231" s="26"/>
      <c r="L231" s="24"/>
      <c r="M231" s="25"/>
      <c r="N231" s="26"/>
    </row>
    <row r="232" spans="2:14" ht="16.5" thickTop="1" thickBot="1" x14ac:dyDescent="0.3">
      <c r="B232" s="24"/>
      <c r="C232" s="25"/>
      <c r="D232" s="26"/>
      <c r="G232" s="18" t="s">
        <v>35</v>
      </c>
      <c r="H232" s="19"/>
      <c r="I232" s="20"/>
      <c r="L232" s="18" t="s">
        <v>35</v>
      </c>
      <c r="M232" s="19"/>
      <c r="N232" s="20"/>
    </row>
    <row r="233" spans="2:14" ht="16.5" thickTop="1" thickBot="1" x14ac:dyDescent="0.3">
      <c r="B233" s="18" t="s">
        <v>166</v>
      </c>
      <c r="C233" s="19"/>
      <c r="D233" s="20"/>
      <c r="G233" s="9" t="s">
        <v>21</v>
      </c>
      <c r="H233" s="68">
        <v>1</v>
      </c>
      <c r="I233" s="52">
        <v>1</v>
      </c>
      <c r="L233" s="9" t="s">
        <v>21</v>
      </c>
      <c r="M233" s="68">
        <v>1</v>
      </c>
      <c r="N233" s="52">
        <v>1</v>
      </c>
    </row>
    <row r="234" spans="2:14" ht="16.5" thickTop="1" thickBot="1" x14ac:dyDescent="0.3">
      <c r="B234" s="12" t="s">
        <v>31</v>
      </c>
      <c r="C234" s="68">
        <v>1</v>
      </c>
      <c r="D234" s="52">
        <v>1</v>
      </c>
      <c r="G234" s="9" t="s">
        <v>22</v>
      </c>
      <c r="H234" s="68">
        <v>2</v>
      </c>
      <c r="I234" s="52">
        <v>2</v>
      </c>
      <c r="L234" s="9" t="s">
        <v>22</v>
      </c>
      <c r="M234" s="68">
        <v>2</v>
      </c>
      <c r="N234" s="52">
        <v>2</v>
      </c>
    </row>
    <row r="235" spans="2:14" ht="15.75" thickBot="1" x14ac:dyDescent="0.3">
      <c r="B235" s="9" t="s">
        <v>61</v>
      </c>
      <c r="C235" s="68">
        <v>2</v>
      </c>
      <c r="D235" s="52">
        <v>2</v>
      </c>
      <c r="G235" s="9" t="s">
        <v>23</v>
      </c>
      <c r="H235" s="68">
        <v>3</v>
      </c>
      <c r="I235" s="52">
        <v>3</v>
      </c>
      <c r="L235" s="9" t="s">
        <v>23</v>
      </c>
      <c r="M235" s="68">
        <v>3</v>
      </c>
      <c r="N235" s="52">
        <v>3</v>
      </c>
    </row>
    <row r="236" spans="2:14" ht="15.75" thickBot="1" x14ac:dyDescent="0.3">
      <c r="B236" s="13" t="s">
        <v>62</v>
      </c>
      <c r="C236" s="68">
        <v>3</v>
      </c>
      <c r="D236" s="52">
        <v>3</v>
      </c>
      <c r="G236" s="9" t="s">
        <v>171</v>
      </c>
      <c r="H236" s="68">
        <v>4</v>
      </c>
      <c r="I236" s="52">
        <v>4</v>
      </c>
      <c r="L236" s="9" t="s">
        <v>171</v>
      </c>
      <c r="M236" s="68">
        <v>4</v>
      </c>
      <c r="N236" s="52">
        <v>4</v>
      </c>
    </row>
    <row r="237" spans="2:14" ht="15.75" thickBot="1" x14ac:dyDescent="0.3">
      <c r="B237" s="9" t="s">
        <v>26</v>
      </c>
      <c r="C237" s="68">
        <v>4</v>
      </c>
      <c r="D237" s="52">
        <v>4</v>
      </c>
      <c r="G237" s="9" t="s">
        <v>25</v>
      </c>
      <c r="H237" s="68">
        <v>5</v>
      </c>
      <c r="I237" s="52">
        <v>5</v>
      </c>
      <c r="L237" s="9" t="s">
        <v>25</v>
      </c>
      <c r="M237" s="68">
        <v>5</v>
      </c>
      <c r="N237" s="52">
        <v>5</v>
      </c>
    </row>
    <row r="238" spans="2:14" ht="15.75" thickBot="1" x14ac:dyDescent="0.3">
      <c r="B238" s="9" t="s">
        <v>27</v>
      </c>
      <c r="C238" s="68">
        <v>5</v>
      </c>
      <c r="D238" s="52">
        <v>5</v>
      </c>
      <c r="G238" s="9" t="s">
        <v>87</v>
      </c>
      <c r="H238" s="68">
        <v>6</v>
      </c>
      <c r="I238" s="52">
        <v>6</v>
      </c>
      <c r="L238" s="13" t="s">
        <v>26</v>
      </c>
      <c r="M238" s="68">
        <v>6</v>
      </c>
      <c r="N238" s="52">
        <v>6</v>
      </c>
    </row>
    <row r="239" spans="2:14" ht="15.75" thickBot="1" x14ac:dyDescent="0.3">
      <c r="B239" s="9" t="s">
        <v>316</v>
      </c>
      <c r="C239" s="68">
        <v>6</v>
      </c>
      <c r="D239" s="52">
        <v>6</v>
      </c>
      <c r="G239" s="13" t="s">
        <v>26</v>
      </c>
      <c r="H239" s="68">
        <v>7</v>
      </c>
      <c r="I239" s="52">
        <v>7</v>
      </c>
      <c r="L239" s="9" t="s">
        <v>27</v>
      </c>
      <c r="M239" s="68">
        <v>7</v>
      </c>
      <c r="N239" s="52">
        <v>7</v>
      </c>
    </row>
    <row r="240" spans="2:14" ht="15.75" thickBot="1" x14ac:dyDescent="0.3">
      <c r="B240" s="12" t="s">
        <v>28</v>
      </c>
      <c r="C240" s="68">
        <v>7</v>
      </c>
      <c r="D240" s="52">
        <v>7</v>
      </c>
      <c r="G240" s="9" t="s">
        <v>27</v>
      </c>
      <c r="H240" s="68">
        <v>8</v>
      </c>
      <c r="I240" s="52">
        <v>8</v>
      </c>
      <c r="L240" s="9" t="s">
        <v>316</v>
      </c>
      <c r="M240" s="68">
        <v>8</v>
      </c>
      <c r="N240" s="52">
        <v>8</v>
      </c>
    </row>
    <row r="241" spans="2:17" ht="15.75" thickBot="1" x14ac:dyDescent="0.3">
      <c r="B241" s="12" t="s">
        <v>29</v>
      </c>
      <c r="C241" s="68">
        <v>8</v>
      </c>
      <c r="D241" s="52">
        <v>8</v>
      </c>
      <c r="G241" s="9" t="s">
        <v>316</v>
      </c>
      <c r="H241" s="68">
        <v>9</v>
      </c>
      <c r="I241" s="52">
        <v>9</v>
      </c>
      <c r="L241" s="9" t="s">
        <v>28</v>
      </c>
      <c r="M241" s="68">
        <v>9</v>
      </c>
      <c r="N241" s="52">
        <v>9</v>
      </c>
    </row>
    <row r="242" spans="2:17" ht="15.75" thickBot="1" x14ac:dyDescent="0.3">
      <c r="B242" s="24"/>
      <c r="C242" s="25"/>
      <c r="D242" s="26"/>
      <c r="G242" s="9" t="s">
        <v>28</v>
      </c>
      <c r="H242" s="68">
        <v>10</v>
      </c>
      <c r="I242" s="52">
        <v>10</v>
      </c>
      <c r="L242" s="9" t="s">
        <v>29</v>
      </c>
      <c r="M242" s="68">
        <v>10</v>
      </c>
      <c r="N242" s="52">
        <v>10</v>
      </c>
    </row>
    <row r="243" spans="2:17" ht="16.5" thickTop="1" thickBot="1" x14ac:dyDescent="0.3">
      <c r="B243" s="18" t="s">
        <v>167</v>
      </c>
      <c r="C243" s="19"/>
      <c r="D243" s="20"/>
      <c r="G243" s="9" t="s">
        <v>29</v>
      </c>
      <c r="H243" s="68">
        <v>11</v>
      </c>
      <c r="I243" s="52">
        <v>11</v>
      </c>
      <c r="L243" s="24"/>
      <c r="M243" s="25"/>
      <c r="N243" s="26"/>
    </row>
    <row r="244" spans="2:17" ht="16.5" thickTop="1" thickBot="1" x14ac:dyDescent="0.3">
      <c r="B244" s="9" t="s">
        <v>176</v>
      </c>
      <c r="C244" s="4">
        <v>1</v>
      </c>
      <c r="D244" s="2"/>
      <c r="G244" s="12" t="s">
        <v>172</v>
      </c>
      <c r="H244" s="68">
        <v>12</v>
      </c>
      <c r="I244" s="52">
        <v>12</v>
      </c>
      <c r="L244" s="18" t="s">
        <v>36</v>
      </c>
      <c r="M244" s="19"/>
      <c r="N244" s="20"/>
    </row>
    <row r="245" spans="2:17" ht="16.5" thickTop="1" thickBot="1" x14ac:dyDescent="0.3">
      <c r="B245" s="24"/>
      <c r="C245" s="25"/>
      <c r="D245" s="26"/>
      <c r="G245" s="12" t="s">
        <v>31</v>
      </c>
      <c r="H245" s="68">
        <v>13</v>
      </c>
      <c r="I245" s="52">
        <v>13</v>
      </c>
      <c r="L245" s="9" t="s">
        <v>32</v>
      </c>
      <c r="M245" s="4">
        <v>1</v>
      </c>
      <c r="N245" s="2">
        <v>1</v>
      </c>
    </row>
    <row r="246" spans="2:17" ht="16.5" thickTop="1" thickBot="1" x14ac:dyDescent="0.3">
      <c r="B246" s="18" t="s">
        <v>36</v>
      </c>
      <c r="C246" s="19"/>
      <c r="D246" s="20"/>
      <c r="G246" s="24"/>
      <c r="H246" s="25"/>
      <c r="I246" s="26"/>
      <c r="L246" s="9" t="s">
        <v>33</v>
      </c>
      <c r="M246" s="4">
        <v>1</v>
      </c>
      <c r="N246" s="2">
        <v>1</v>
      </c>
    </row>
    <row r="247" spans="2:17" ht="16.5" thickTop="1" thickBot="1" x14ac:dyDescent="0.3">
      <c r="B247" s="9" t="s">
        <v>32</v>
      </c>
      <c r="C247" s="4">
        <v>1</v>
      </c>
      <c r="D247" s="2">
        <v>1</v>
      </c>
      <c r="G247" s="18" t="s">
        <v>173</v>
      </c>
      <c r="H247" s="19"/>
      <c r="I247" s="20"/>
      <c r="L247" s="35"/>
      <c r="M247" s="25"/>
      <c r="N247" s="26"/>
    </row>
    <row r="248" spans="2:17" ht="16.5" thickTop="1" thickBot="1" x14ac:dyDescent="0.3">
      <c r="B248" s="15" t="s">
        <v>168</v>
      </c>
      <c r="C248" s="16">
        <v>1</v>
      </c>
      <c r="D248" s="3">
        <v>1</v>
      </c>
      <c r="G248" s="9" t="s">
        <v>175</v>
      </c>
      <c r="H248" s="4">
        <v>1</v>
      </c>
      <c r="I248" s="2"/>
      <c r="L248" s="18" t="s">
        <v>178</v>
      </c>
      <c r="M248" s="19"/>
      <c r="N248" s="20"/>
    </row>
    <row r="249" spans="2:17" ht="15.75" thickBot="1" x14ac:dyDescent="0.3">
      <c r="G249" s="24"/>
      <c r="H249" s="25"/>
      <c r="I249" s="26"/>
      <c r="L249" s="15" t="s">
        <v>176</v>
      </c>
      <c r="M249" s="16">
        <v>1</v>
      </c>
      <c r="N249" s="3"/>
    </row>
    <row r="250" spans="2:17" ht="16.5" thickTop="1" thickBot="1" x14ac:dyDescent="0.3">
      <c r="G250" s="18" t="s">
        <v>174</v>
      </c>
      <c r="H250" s="19"/>
      <c r="I250" s="20"/>
    </row>
    <row r="251" spans="2:17" ht="15.75" thickTop="1" x14ac:dyDescent="0.25">
      <c r="G251" s="9" t="s">
        <v>32</v>
      </c>
      <c r="H251" s="4">
        <v>1</v>
      </c>
      <c r="I251" s="2">
        <v>1</v>
      </c>
    </row>
    <row r="252" spans="2:17" ht="15.75" thickBot="1" x14ac:dyDescent="0.3">
      <c r="G252" s="15" t="s">
        <v>33</v>
      </c>
      <c r="H252" s="16">
        <v>1</v>
      </c>
      <c r="I252" s="3">
        <v>1</v>
      </c>
    </row>
    <row r="254" spans="2:17" x14ac:dyDescent="0.25">
      <c r="B254" s="17" t="s">
        <v>179</v>
      </c>
      <c r="G254" s="102" t="s">
        <v>233</v>
      </c>
      <c r="M254" s="1" t="s">
        <v>68</v>
      </c>
    </row>
    <row r="255" spans="2:17" ht="15.75" thickBot="1" x14ac:dyDescent="0.3"/>
    <row r="256" spans="2:17" ht="15.75" thickBot="1" x14ac:dyDescent="0.3">
      <c r="B256" s="30" t="s">
        <v>84</v>
      </c>
      <c r="C256" s="31"/>
      <c r="D256" s="32"/>
      <c r="G256" s="30" t="s">
        <v>85</v>
      </c>
      <c r="H256" s="31"/>
      <c r="I256" s="31"/>
      <c r="J256" s="31"/>
      <c r="K256" s="32"/>
      <c r="M256" s="30" t="s">
        <v>84</v>
      </c>
      <c r="N256" s="31"/>
      <c r="O256" s="31"/>
      <c r="P256" s="113"/>
      <c r="Q256" s="114"/>
    </row>
    <row r="257" spans="2:17" ht="16.5" thickTop="1" thickBot="1" x14ac:dyDescent="0.3">
      <c r="B257" s="8" t="s">
        <v>0</v>
      </c>
      <c r="C257" s="68">
        <v>1</v>
      </c>
      <c r="D257" s="52">
        <v>1</v>
      </c>
      <c r="G257" s="8" t="s">
        <v>0</v>
      </c>
      <c r="H257" s="68">
        <v>1</v>
      </c>
      <c r="I257" s="52">
        <v>1</v>
      </c>
      <c r="J257" s="68">
        <v>1</v>
      </c>
      <c r="K257" s="52">
        <v>1</v>
      </c>
      <c r="M257" s="8" t="s">
        <v>0</v>
      </c>
      <c r="N257" s="68">
        <v>1</v>
      </c>
      <c r="O257" s="52">
        <v>1</v>
      </c>
      <c r="P257" s="111"/>
      <c r="Q257" s="112"/>
    </row>
    <row r="258" spans="2:17" ht="15.75" thickBot="1" x14ac:dyDescent="0.3">
      <c r="B258" s="9" t="s">
        <v>1</v>
      </c>
      <c r="C258" s="68">
        <v>2</v>
      </c>
      <c r="D258" s="52">
        <v>2</v>
      </c>
      <c r="G258" s="9" t="s">
        <v>1</v>
      </c>
      <c r="H258" s="68">
        <v>2</v>
      </c>
      <c r="I258" s="52">
        <v>2</v>
      </c>
      <c r="J258" s="68">
        <v>2</v>
      </c>
      <c r="K258" s="52">
        <v>2</v>
      </c>
      <c r="M258" s="9" t="s">
        <v>1</v>
      </c>
      <c r="N258" s="68">
        <v>2</v>
      </c>
      <c r="O258" s="52">
        <v>2</v>
      </c>
      <c r="P258" s="111"/>
      <c r="Q258" s="112"/>
    </row>
    <row r="259" spans="2:17" ht="15.75" thickBot="1" x14ac:dyDescent="0.3">
      <c r="B259" s="9" t="s">
        <v>2</v>
      </c>
      <c r="C259" s="68">
        <v>3</v>
      </c>
      <c r="D259" s="52">
        <v>3</v>
      </c>
      <c r="G259" s="9" t="s">
        <v>2</v>
      </c>
      <c r="H259" s="68">
        <v>3</v>
      </c>
      <c r="I259" s="52">
        <v>3</v>
      </c>
      <c r="J259" s="68">
        <v>3</v>
      </c>
      <c r="K259" s="52">
        <v>3</v>
      </c>
      <c r="M259" s="9" t="s">
        <v>2</v>
      </c>
      <c r="N259" s="68">
        <v>3</v>
      </c>
      <c r="O259" s="52">
        <v>3</v>
      </c>
      <c r="P259" s="111"/>
      <c r="Q259" s="112"/>
    </row>
    <row r="260" spans="2:17" ht="15.75" thickBot="1" x14ac:dyDescent="0.3">
      <c r="B260" s="9" t="s">
        <v>10</v>
      </c>
      <c r="C260" s="68">
        <v>4</v>
      </c>
      <c r="D260" s="52">
        <v>4</v>
      </c>
      <c r="G260" s="9" t="s">
        <v>10</v>
      </c>
      <c r="H260" s="68">
        <v>4</v>
      </c>
      <c r="I260" s="52">
        <v>4</v>
      </c>
      <c r="J260" s="68">
        <v>4</v>
      </c>
      <c r="K260" s="52">
        <v>4</v>
      </c>
      <c r="M260" s="9" t="s">
        <v>10</v>
      </c>
      <c r="N260" s="68">
        <v>4</v>
      </c>
      <c r="O260" s="52">
        <v>4</v>
      </c>
      <c r="P260" s="111"/>
      <c r="Q260" s="112"/>
    </row>
    <row r="261" spans="2:17" ht="15.75" thickBot="1" x14ac:dyDescent="0.3">
      <c r="B261" s="9" t="s">
        <v>86</v>
      </c>
      <c r="C261" s="68">
        <v>5</v>
      </c>
      <c r="D261" s="52">
        <v>5</v>
      </c>
      <c r="G261" s="9" t="s">
        <v>17</v>
      </c>
      <c r="H261" s="68">
        <v>5</v>
      </c>
      <c r="I261" s="52">
        <v>5</v>
      </c>
      <c r="J261" s="68">
        <v>5</v>
      </c>
      <c r="K261" s="52">
        <v>5</v>
      </c>
      <c r="M261" s="9" t="s">
        <v>17</v>
      </c>
      <c r="N261" s="68">
        <v>5</v>
      </c>
      <c r="O261" s="52">
        <v>5</v>
      </c>
      <c r="P261" s="111"/>
      <c r="Q261" s="112"/>
    </row>
    <row r="262" spans="2:17" ht="15.75" thickBot="1" x14ac:dyDescent="0.3">
      <c r="B262" s="9" t="s">
        <v>11</v>
      </c>
      <c r="C262" s="68">
        <v>6</v>
      </c>
      <c r="D262" s="52">
        <v>6</v>
      </c>
      <c r="G262" s="9" t="s">
        <v>11</v>
      </c>
      <c r="H262" s="68">
        <v>6</v>
      </c>
      <c r="I262" s="52">
        <v>6</v>
      </c>
      <c r="J262" s="68">
        <v>6</v>
      </c>
      <c r="K262" s="52">
        <v>6</v>
      </c>
      <c r="M262" s="9" t="s">
        <v>11</v>
      </c>
      <c r="N262" s="68">
        <v>6</v>
      </c>
      <c r="O262" s="52">
        <v>6</v>
      </c>
      <c r="P262" s="111"/>
      <c r="Q262" s="112"/>
    </row>
    <row r="263" spans="2:17" ht="15.75" thickBot="1" x14ac:dyDescent="0.3">
      <c r="B263" s="9" t="s">
        <v>12</v>
      </c>
      <c r="C263" s="68">
        <v>7</v>
      </c>
      <c r="D263" s="52">
        <v>7</v>
      </c>
      <c r="G263" s="9" t="s">
        <v>12</v>
      </c>
      <c r="H263" s="68">
        <v>7</v>
      </c>
      <c r="I263" s="52">
        <v>7</v>
      </c>
      <c r="J263" s="68">
        <v>7</v>
      </c>
      <c r="K263" s="52">
        <v>7</v>
      </c>
      <c r="M263" s="9" t="s">
        <v>12</v>
      </c>
      <c r="N263" s="68">
        <v>7</v>
      </c>
      <c r="O263" s="52">
        <v>7</v>
      </c>
      <c r="P263" s="111"/>
      <c r="Q263" s="112"/>
    </row>
    <row r="264" spans="2:17" ht="15.75" thickBot="1" x14ac:dyDescent="0.3">
      <c r="B264" s="12" t="s">
        <v>13</v>
      </c>
      <c r="C264" s="68">
        <v>8</v>
      </c>
      <c r="D264" s="52">
        <v>8</v>
      </c>
      <c r="G264" s="9" t="s">
        <v>13</v>
      </c>
      <c r="H264" s="68">
        <v>8</v>
      </c>
      <c r="I264" s="52">
        <v>8</v>
      </c>
      <c r="J264" s="68">
        <v>8</v>
      </c>
      <c r="K264" s="52">
        <v>8</v>
      </c>
      <c r="M264" s="9" t="s">
        <v>70</v>
      </c>
      <c r="N264" s="68">
        <v>8</v>
      </c>
      <c r="O264" s="52">
        <v>8</v>
      </c>
      <c r="P264" s="111"/>
      <c r="Q264" s="112"/>
    </row>
    <row r="265" spans="2:17" ht="15.75" thickBot="1" x14ac:dyDescent="0.3">
      <c r="B265" s="9" t="s">
        <v>14</v>
      </c>
      <c r="C265" s="68">
        <v>9</v>
      </c>
      <c r="D265" s="52">
        <v>9</v>
      </c>
      <c r="G265" s="9" t="s">
        <v>14</v>
      </c>
      <c r="H265" s="68">
        <v>9</v>
      </c>
      <c r="I265" s="52">
        <v>9</v>
      </c>
      <c r="J265" s="68">
        <v>9</v>
      </c>
      <c r="K265" s="52">
        <v>9</v>
      </c>
      <c r="M265" s="9" t="s">
        <v>14</v>
      </c>
      <c r="N265" s="68">
        <v>9</v>
      </c>
      <c r="O265" s="52">
        <v>9</v>
      </c>
      <c r="P265" s="111"/>
      <c r="Q265" s="112"/>
    </row>
    <row r="266" spans="2:17" ht="15.75" thickBot="1" x14ac:dyDescent="0.3">
      <c r="B266" s="9" t="s">
        <v>15</v>
      </c>
      <c r="C266" s="68">
        <v>10</v>
      </c>
      <c r="D266" s="52">
        <v>10</v>
      </c>
      <c r="G266" s="9" t="s">
        <v>15</v>
      </c>
      <c r="H266" s="68">
        <v>10</v>
      </c>
      <c r="I266" s="52">
        <v>10</v>
      </c>
      <c r="J266" s="68">
        <v>10</v>
      </c>
      <c r="K266" s="52">
        <v>10</v>
      </c>
      <c r="M266" s="9" t="s">
        <v>15</v>
      </c>
      <c r="N266" s="68">
        <v>10</v>
      </c>
      <c r="O266" s="52">
        <v>10</v>
      </c>
      <c r="P266" s="111"/>
      <c r="Q266" s="112"/>
    </row>
    <row r="267" spans="2:17" ht="15.75" thickBot="1" x14ac:dyDescent="0.3">
      <c r="B267" s="9" t="s">
        <v>16</v>
      </c>
      <c r="C267" s="68">
        <v>11</v>
      </c>
      <c r="D267" s="52">
        <v>11</v>
      </c>
      <c r="G267" s="9" t="s">
        <v>16</v>
      </c>
      <c r="H267" s="68">
        <v>11</v>
      </c>
      <c r="I267" s="52">
        <v>11</v>
      </c>
      <c r="J267" s="68">
        <v>11</v>
      </c>
      <c r="K267" s="52">
        <v>11</v>
      </c>
      <c r="M267" s="9" t="s">
        <v>16</v>
      </c>
      <c r="N267" s="68">
        <v>11</v>
      </c>
      <c r="O267" s="52">
        <v>11</v>
      </c>
      <c r="P267" s="111"/>
      <c r="Q267" s="112"/>
    </row>
    <row r="268" spans="2:17" ht="15.75" thickBot="1" x14ac:dyDescent="0.3">
      <c r="B268" s="9" t="s">
        <v>315</v>
      </c>
      <c r="C268" s="68">
        <v>12</v>
      </c>
      <c r="D268" s="52">
        <v>12</v>
      </c>
      <c r="G268" s="9" t="s">
        <v>315</v>
      </c>
      <c r="H268" s="68">
        <v>12</v>
      </c>
      <c r="I268" s="52">
        <v>12</v>
      </c>
      <c r="J268" s="68">
        <v>12</v>
      </c>
      <c r="K268" s="52">
        <v>12</v>
      </c>
      <c r="M268" s="9" t="s">
        <v>315</v>
      </c>
      <c r="N268" s="68">
        <v>12</v>
      </c>
      <c r="O268" s="52">
        <v>12</v>
      </c>
      <c r="P268" s="111"/>
      <c r="Q268" s="112"/>
    </row>
    <row r="269" spans="2:17" ht="15.75" thickBot="1" x14ac:dyDescent="0.3">
      <c r="B269" s="9" t="s">
        <v>18</v>
      </c>
      <c r="C269" s="68">
        <v>13</v>
      </c>
      <c r="D269" s="52">
        <v>13</v>
      </c>
      <c r="G269" s="9" t="s">
        <v>18</v>
      </c>
      <c r="H269" s="68">
        <v>13</v>
      </c>
      <c r="I269" s="52">
        <v>13</v>
      </c>
      <c r="J269" s="68">
        <v>13</v>
      </c>
      <c r="K269" s="52">
        <v>13</v>
      </c>
      <c r="M269" s="9" t="s">
        <v>18</v>
      </c>
      <c r="N269" s="68">
        <v>13</v>
      </c>
      <c r="O269" s="52">
        <v>13</v>
      </c>
      <c r="P269" s="111"/>
      <c r="Q269" s="112"/>
    </row>
    <row r="270" spans="2:17" x14ac:dyDescent="0.25">
      <c r="B270" s="9" t="s">
        <v>19</v>
      </c>
      <c r="C270" s="68">
        <v>14</v>
      </c>
      <c r="D270" s="52">
        <v>14</v>
      </c>
      <c r="G270" s="12" t="s">
        <v>19</v>
      </c>
      <c r="H270" s="68">
        <v>14</v>
      </c>
      <c r="I270" s="52">
        <v>14</v>
      </c>
      <c r="J270" s="68">
        <v>14</v>
      </c>
      <c r="K270" s="52">
        <v>14</v>
      </c>
      <c r="M270" s="12" t="s">
        <v>19</v>
      </c>
      <c r="N270" s="68">
        <v>14</v>
      </c>
      <c r="O270" s="52">
        <v>14</v>
      </c>
      <c r="P270" s="111"/>
      <c r="Q270" s="112"/>
    </row>
    <row r="271" spans="2:17" ht="15.75" thickBot="1" x14ac:dyDescent="0.3">
      <c r="B271" s="27"/>
      <c r="C271" s="28"/>
      <c r="D271" s="29"/>
      <c r="G271" s="24"/>
      <c r="H271" s="25"/>
      <c r="I271" s="25"/>
      <c r="J271" s="25"/>
      <c r="K271" s="26"/>
      <c r="M271" s="24"/>
      <c r="N271" s="25"/>
      <c r="O271" s="25"/>
      <c r="P271" s="111"/>
      <c r="Q271" s="112"/>
    </row>
    <row r="272" spans="2:17" ht="16.5" thickTop="1" thickBot="1" x14ac:dyDescent="0.3">
      <c r="B272" s="18" t="s">
        <v>35</v>
      </c>
      <c r="C272" s="19"/>
      <c r="D272" s="20"/>
      <c r="G272" s="18" t="s">
        <v>186</v>
      </c>
      <c r="H272" s="19"/>
      <c r="I272" s="19"/>
      <c r="J272" s="19"/>
      <c r="K272" s="20"/>
      <c r="M272" s="18" t="s">
        <v>35</v>
      </c>
      <c r="N272" s="19"/>
      <c r="O272" s="19"/>
      <c r="P272" s="111"/>
      <c r="Q272" s="112"/>
    </row>
    <row r="273" spans="2:17" ht="16.5" thickTop="1" thickBot="1" x14ac:dyDescent="0.3">
      <c r="B273" s="9" t="s">
        <v>20</v>
      </c>
      <c r="C273" s="68">
        <v>1</v>
      </c>
      <c r="D273" s="52">
        <v>1</v>
      </c>
      <c r="G273" s="11" t="s">
        <v>20</v>
      </c>
      <c r="H273" s="68">
        <v>1</v>
      </c>
      <c r="I273" s="52">
        <v>1</v>
      </c>
      <c r="J273" s="133"/>
      <c r="K273" s="134"/>
      <c r="M273" s="11" t="s">
        <v>20</v>
      </c>
      <c r="N273" s="68">
        <v>1</v>
      </c>
      <c r="O273" s="52">
        <v>1</v>
      </c>
      <c r="P273" s="111"/>
      <c r="Q273" s="112"/>
    </row>
    <row r="274" spans="2:17" ht="15.75" thickBot="1" x14ac:dyDescent="0.3">
      <c r="B274" s="9" t="s">
        <v>21</v>
      </c>
      <c r="C274" s="68">
        <v>2</v>
      </c>
      <c r="D274" s="52">
        <v>2</v>
      </c>
      <c r="G274" s="9" t="s">
        <v>21</v>
      </c>
      <c r="H274" s="68">
        <v>2</v>
      </c>
      <c r="I274" s="52">
        <v>2</v>
      </c>
      <c r="J274" s="133"/>
      <c r="K274" s="134"/>
      <c r="M274" s="9" t="s">
        <v>21</v>
      </c>
      <c r="N274" s="68">
        <v>2</v>
      </c>
      <c r="O274" s="52">
        <v>2</v>
      </c>
      <c r="P274" s="111"/>
      <c r="Q274" s="112"/>
    </row>
    <row r="275" spans="2:17" ht="15.75" thickBot="1" x14ac:dyDescent="0.3">
      <c r="B275" s="9" t="s">
        <v>22</v>
      </c>
      <c r="C275" s="68">
        <v>3</v>
      </c>
      <c r="D275" s="52">
        <v>3</v>
      </c>
      <c r="G275" s="9" t="s">
        <v>22</v>
      </c>
      <c r="H275" s="68">
        <v>3</v>
      </c>
      <c r="I275" s="52">
        <v>3</v>
      </c>
      <c r="J275" s="133"/>
      <c r="K275" s="134"/>
      <c r="M275" s="9" t="s">
        <v>22</v>
      </c>
      <c r="N275" s="68">
        <v>3</v>
      </c>
      <c r="O275" s="52">
        <v>3</v>
      </c>
      <c r="P275" s="111"/>
      <c r="Q275" s="112"/>
    </row>
    <row r="276" spans="2:17" ht="15.75" thickBot="1" x14ac:dyDescent="0.3">
      <c r="B276" s="9" t="s">
        <v>23</v>
      </c>
      <c r="C276" s="68">
        <v>4</v>
      </c>
      <c r="D276" s="52">
        <v>4</v>
      </c>
      <c r="G276" s="9" t="s">
        <v>23</v>
      </c>
      <c r="H276" s="68">
        <v>4</v>
      </c>
      <c r="I276" s="52">
        <v>4</v>
      </c>
      <c r="J276" s="133"/>
      <c r="K276" s="134"/>
      <c r="M276" s="9" t="s">
        <v>23</v>
      </c>
      <c r="N276" s="68">
        <v>4</v>
      </c>
      <c r="O276" s="52">
        <v>4</v>
      </c>
      <c r="P276" s="111"/>
      <c r="Q276" s="112"/>
    </row>
    <row r="277" spans="2:17" ht="15.75" thickBot="1" x14ac:dyDescent="0.3">
      <c r="B277" s="9" t="s">
        <v>184</v>
      </c>
      <c r="C277" s="68">
        <v>5</v>
      </c>
      <c r="D277" s="52">
        <v>5</v>
      </c>
      <c r="G277" s="9" t="s">
        <v>185</v>
      </c>
      <c r="H277" s="68">
        <v>5</v>
      </c>
      <c r="I277" s="52">
        <v>5</v>
      </c>
      <c r="J277" s="133"/>
      <c r="K277" s="134"/>
      <c r="M277" s="9" t="s">
        <v>60</v>
      </c>
      <c r="N277" s="68">
        <v>5</v>
      </c>
      <c r="O277" s="52">
        <v>5</v>
      </c>
      <c r="P277" s="111"/>
      <c r="Q277" s="112"/>
    </row>
    <row r="278" spans="2:17" ht="15.75" thickBot="1" x14ac:dyDescent="0.3">
      <c r="B278" s="9" t="s">
        <v>25</v>
      </c>
      <c r="C278" s="68">
        <v>6</v>
      </c>
      <c r="D278" s="52">
        <v>6</v>
      </c>
      <c r="G278" s="9" t="s">
        <v>25</v>
      </c>
      <c r="H278" s="68">
        <v>6</v>
      </c>
      <c r="I278" s="52">
        <v>6</v>
      </c>
      <c r="J278" s="133"/>
      <c r="K278" s="134"/>
      <c r="M278" s="9" t="s">
        <v>25</v>
      </c>
      <c r="N278" s="68">
        <v>6</v>
      </c>
      <c r="O278" s="52">
        <v>6</v>
      </c>
      <c r="P278" s="111"/>
      <c r="Q278" s="112"/>
    </row>
    <row r="279" spans="2:17" ht="15.75" thickBot="1" x14ac:dyDescent="0.3">
      <c r="B279" s="9" t="s">
        <v>87</v>
      </c>
      <c r="C279" s="68">
        <v>7</v>
      </c>
      <c r="D279" s="52">
        <v>7</v>
      </c>
      <c r="G279" s="24"/>
      <c r="H279" s="25"/>
      <c r="I279" s="25"/>
      <c r="J279" s="25"/>
      <c r="K279" s="26"/>
      <c r="M279" s="9" t="s">
        <v>26</v>
      </c>
      <c r="N279" s="68">
        <v>7</v>
      </c>
      <c r="O279" s="52">
        <v>7</v>
      </c>
      <c r="P279" s="111"/>
      <c r="Q279" s="112"/>
    </row>
    <row r="280" spans="2:17" ht="16.5" thickTop="1" thickBot="1" x14ac:dyDescent="0.3">
      <c r="B280" s="9" t="s">
        <v>26</v>
      </c>
      <c r="C280" s="68">
        <v>8</v>
      </c>
      <c r="D280" s="52">
        <v>8</v>
      </c>
      <c r="G280" s="18" t="s">
        <v>187</v>
      </c>
      <c r="H280" s="19"/>
      <c r="I280" s="19"/>
      <c r="J280" s="19"/>
      <c r="K280" s="20"/>
      <c r="M280" s="9" t="s">
        <v>27</v>
      </c>
      <c r="N280" s="68">
        <v>8</v>
      </c>
      <c r="O280" s="52">
        <v>8</v>
      </c>
      <c r="P280" s="111"/>
      <c r="Q280" s="112"/>
    </row>
    <row r="281" spans="2:17" ht="16.5" thickTop="1" thickBot="1" x14ac:dyDescent="0.3">
      <c r="B281" s="9" t="s">
        <v>27</v>
      </c>
      <c r="C281" s="68">
        <v>9</v>
      </c>
      <c r="D281" s="52">
        <v>9</v>
      </c>
      <c r="G281" s="38" t="s">
        <v>31</v>
      </c>
      <c r="H281" s="68">
        <v>1</v>
      </c>
      <c r="I281" s="52">
        <v>1</v>
      </c>
      <c r="J281" s="133"/>
      <c r="K281" s="134"/>
      <c r="M281" s="9" t="s">
        <v>316</v>
      </c>
      <c r="N281" s="68">
        <v>9</v>
      </c>
      <c r="O281" s="52">
        <v>9</v>
      </c>
      <c r="P281" s="111"/>
      <c r="Q281" s="112"/>
    </row>
    <row r="282" spans="2:17" ht="15.75" thickBot="1" x14ac:dyDescent="0.3">
      <c r="B282" s="9" t="s">
        <v>316</v>
      </c>
      <c r="C282" s="68">
        <v>10</v>
      </c>
      <c r="D282" s="52">
        <v>10</v>
      </c>
      <c r="G282" s="39" t="s">
        <v>61</v>
      </c>
      <c r="H282" s="68">
        <v>2</v>
      </c>
      <c r="I282" s="52">
        <v>2</v>
      </c>
      <c r="J282" s="133"/>
      <c r="K282" s="134"/>
      <c r="M282" s="9" t="s">
        <v>28</v>
      </c>
      <c r="N282" s="68">
        <v>10</v>
      </c>
      <c r="O282" s="52">
        <v>10</v>
      </c>
      <c r="P282" s="111"/>
      <c r="Q282" s="112"/>
    </row>
    <row r="283" spans="2:17" ht="15.75" thickBot="1" x14ac:dyDescent="0.3">
      <c r="B283" s="9" t="s">
        <v>28</v>
      </c>
      <c r="C283" s="68">
        <v>11</v>
      </c>
      <c r="D283" s="52">
        <v>11</v>
      </c>
      <c r="G283" s="39" t="s">
        <v>156</v>
      </c>
      <c r="H283" s="68">
        <v>3</v>
      </c>
      <c r="I283" s="52">
        <v>3</v>
      </c>
      <c r="J283" s="133"/>
      <c r="K283" s="134"/>
      <c r="M283" s="9" t="s">
        <v>29</v>
      </c>
      <c r="N283" s="68">
        <v>11</v>
      </c>
      <c r="O283" s="52">
        <v>11</v>
      </c>
      <c r="P283" s="111"/>
      <c r="Q283" s="112"/>
    </row>
    <row r="284" spans="2:17" ht="15.75" thickBot="1" x14ac:dyDescent="0.3">
      <c r="B284" s="15" t="s">
        <v>29</v>
      </c>
      <c r="C284" s="68">
        <v>12</v>
      </c>
      <c r="D284" s="52">
        <v>12</v>
      </c>
      <c r="G284" s="9" t="s">
        <v>26</v>
      </c>
      <c r="H284" s="68">
        <v>4</v>
      </c>
      <c r="I284" s="52">
        <v>4</v>
      </c>
      <c r="J284" s="133"/>
      <c r="K284" s="134"/>
      <c r="M284" s="12" t="s">
        <v>30</v>
      </c>
      <c r="N284" s="68">
        <v>12</v>
      </c>
      <c r="O284" s="52">
        <v>12</v>
      </c>
      <c r="P284" s="111"/>
      <c r="Q284" s="112"/>
    </row>
    <row r="285" spans="2:17" ht="15.75" thickBot="1" x14ac:dyDescent="0.3">
      <c r="G285" s="9" t="s">
        <v>27</v>
      </c>
      <c r="H285" s="68">
        <v>5</v>
      </c>
      <c r="I285" s="52">
        <v>5</v>
      </c>
      <c r="J285" s="133"/>
      <c r="K285" s="134"/>
      <c r="M285" s="12" t="s">
        <v>31</v>
      </c>
      <c r="N285" s="68">
        <v>13</v>
      </c>
      <c r="O285" s="52">
        <v>13</v>
      </c>
      <c r="P285" s="111"/>
      <c r="Q285" s="112"/>
    </row>
    <row r="286" spans="2:17" ht="15.75" thickBot="1" x14ac:dyDescent="0.3">
      <c r="G286" s="9" t="s">
        <v>316</v>
      </c>
      <c r="H286" s="68">
        <v>6</v>
      </c>
      <c r="I286" s="52">
        <v>6</v>
      </c>
      <c r="J286" s="133"/>
      <c r="K286" s="134"/>
      <c r="M286" s="9" t="s">
        <v>69</v>
      </c>
      <c r="N286" s="68">
        <v>14</v>
      </c>
      <c r="O286" s="52">
        <v>14</v>
      </c>
      <c r="P286" s="111"/>
      <c r="Q286" s="112"/>
    </row>
    <row r="287" spans="2:17" ht="15.75" thickBot="1" x14ac:dyDescent="0.3">
      <c r="G287" s="9" t="s">
        <v>28</v>
      </c>
      <c r="H287" s="68">
        <v>7</v>
      </c>
      <c r="I287" s="52">
        <v>7</v>
      </c>
      <c r="J287" s="133"/>
      <c r="K287" s="134"/>
      <c r="M287" s="15" t="s">
        <v>61</v>
      </c>
      <c r="N287" s="68">
        <v>15</v>
      </c>
      <c r="O287" s="52">
        <v>15</v>
      </c>
      <c r="P287" s="115"/>
      <c r="Q287" s="116"/>
    </row>
    <row r="288" spans="2:17" x14ac:dyDescent="0.25">
      <c r="G288" s="9" t="s">
        <v>29</v>
      </c>
      <c r="H288" s="68">
        <v>8</v>
      </c>
      <c r="I288" s="52">
        <v>8</v>
      </c>
      <c r="J288" s="133"/>
      <c r="K288" s="134"/>
    </row>
    <row r="289" spans="2:18" ht="15.75" thickBot="1" x14ac:dyDescent="0.3">
      <c r="G289" s="24"/>
      <c r="H289" s="25"/>
      <c r="I289" s="25"/>
      <c r="J289" s="25"/>
      <c r="K289" s="26"/>
    </row>
    <row r="290" spans="2:18" ht="16.5" thickTop="1" thickBot="1" x14ac:dyDescent="0.3">
      <c r="G290" s="18" t="s">
        <v>188</v>
      </c>
      <c r="H290" s="19"/>
      <c r="I290" s="19"/>
      <c r="J290" s="19"/>
      <c r="K290" s="20"/>
    </row>
    <row r="291" spans="2:18" ht="16.5" thickTop="1" thickBot="1" x14ac:dyDescent="0.3">
      <c r="G291" s="15" t="s">
        <v>189</v>
      </c>
      <c r="H291" s="16">
        <v>1</v>
      </c>
      <c r="I291" s="135"/>
      <c r="J291" s="136"/>
      <c r="K291" s="137"/>
    </row>
    <row r="293" spans="2:18" x14ac:dyDescent="0.25">
      <c r="B293" s="17" t="s">
        <v>180</v>
      </c>
      <c r="H293" s="1" t="s">
        <v>181</v>
      </c>
      <c r="N293" s="107" t="s">
        <v>182</v>
      </c>
    </row>
    <row r="294" spans="2:18" ht="15.75" thickBot="1" x14ac:dyDescent="0.3">
      <c r="N294"/>
    </row>
    <row r="295" spans="2:18" ht="15.75" thickBot="1" x14ac:dyDescent="0.3">
      <c r="B295" s="30" t="s">
        <v>85</v>
      </c>
      <c r="C295" s="31"/>
      <c r="D295" s="31"/>
      <c r="E295" s="31"/>
      <c r="F295" s="32"/>
      <c r="H295" s="30" t="s">
        <v>193</v>
      </c>
      <c r="I295" s="31"/>
      <c r="J295" s="31"/>
      <c r="K295" s="31"/>
      <c r="L295" s="32"/>
      <c r="N295" s="30" t="s">
        <v>85</v>
      </c>
      <c r="O295" s="31"/>
      <c r="P295" s="31"/>
      <c r="Q295" s="31"/>
      <c r="R295" s="32"/>
    </row>
    <row r="296" spans="2:18" ht="16.5" thickTop="1" thickBot="1" x14ac:dyDescent="0.3">
      <c r="B296" s="8" t="s">
        <v>0</v>
      </c>
      <c r="C296" s="68">
        <v>1</v>
      </c>
      <c r="D296" s="52">
        <v>1</v>
      </c>
      <c r="E296" s="68">
        <v>1</v>
      </c>
      <c r="F296" s="52">
        <v>1</v>
      </c>
      <c r="H296" s="8" t="s">
        <v>106</v>
      </c>
      <c r="I296" s="68">
        <v>1</v>
      </c>
      <c r="J296" s="52">
        <v>1</v>
      </c>
      <c r="K296" s="7"/>
      <c r="L296" s="10"/>
      <c r="N296" s="8" t="s">
        <v>0</v>
      </c>
      <c r="O296" s="68">
        <v>1</v>
      </c>
      <c r="P296" s="52">
        <v>1</v>
      </c>
      <c r="Q296" s="68">
        <v>1</v>
      </c>
      <c r="R296" s="52">
        <v>1</v>
      </c>
    </row>
    <row r="297" spans="2:18" ht="15.75" thickBot="1" x14ac:dyDescent="0.3">
      <c r="B297" s="9" t="s">
        <v>1</v>
      </c>
      <c r="C297" s="68">
        <v>2</v>
      </c>
      <c r="D297" s="52">
        <v>2</v>
      </c>
      <c r="E297" s="68">
        <v>2</v>
      </c>
      <c r="F297" s="52">
        <v>2</v>
      </c>
      <c r="H297" s="9" t="s">
        <v>107</v>
      </c>
      <c r="I297" s="68">
        <v>2</v>
      </c>
      <c r="J297" s="52">
        <v>2</v>
      </c>
      <c r="K297" s="7"/>
      <c r="L297" s="10"/>
      <c r="N297" s="9" t="s">
        <v>1</v>
      </c>
      <c r="O297" s="68">
        <v>2</v>
      </c>
      <c r="P297" s="52">
        <v>2</v>
      </c>
      <c r="Q297" s="68">
        <v>2</v>
      </c>
      <c r="R297" s="52">
        <v>2</v>
      </c>
    </row>
    <row r="298" spans="2:18" ht="15.75" thickBot="1" x14ac:dyDescent="0.3">
      <c r="B298" s="9" t="s">
        <v>2</v>
      </c>
      <c r="C298" s="68">
        <v>3</v>
      </c>
      <c r="D298" s="52">
        <v>3</v>
      </c>
      <c r="E298" s="68">
        <v>3</v>
      </c>
      <c r="F298" s="52">
        <v>3</v>
      </c>
      <c r="H298" s="9" t="s">
        <v>108</v>
      </c>
      <c r="I298" s="68">
        <v>3</v>
      </c>
      <c r="J298" s="52">
        <v>3</v>
      </c>
      <c r="K298" s="7"/>
      <c r="L298" s="10"/>
      <c r="N298" s="9" t="s">
        <v>2</v>
      </c>
      <c r="O298" s="68">
        <v>3</v>
      </c>
      <c r="P298" s="52">
        <v>3</v>
      </c>
      <c r="Q298" s="68">
        <v>3</v>
      </c>
      <c r="R298" s="52">
        <v>3</v>
      </c>
    </row>
    <row r="299" spans="2:18" ht="15.75" thickBot="1" x14ac:dyDescent="0.3">
      <c r="B299" s="9" t="s">
        <v>10</v>
      </c>
      <c r="C299" s="68">
        <v>4</v>
      </c>
      <c r="D299" s="52">
        <v>4</v>
      </c>
      <c r="E299" s="68">
        <v>4</v>
      </c>
      <c r="F299" s="52">
        <v>4</v>
      </c>
      <c r="H299" s="9" t="s">
        <v>109</v>
      </c>
      <c r="I299" s="68">
        <v>4</v>
      </c>
      <c r="J299" s="52">
        <v>4</v>
      </c>
      <c r="K299" s="7"/>
      <c r="L299" s="10"/>
      <c r="N299" s="9" t="s">
        <v>10</v>
      </c>
      <c r="O299" s="68">
        <v>4</v>
      </c>
      <c r="P299" s="52">
        <v>4</v>
      </c>
      <c r="Q299" s="68">
        <v>4</v>
      </c>
      <c r="R299" s="52">
        <v>4</v>
      </c>
    </row>
    <row r="300" spans="2:18" ht="15.75" thickBot="1" x14ac:dyDescent="0.3">
      <c r="B300" s="9" t="s">
        <v>17</v>
      </c>
      <c r="C300" s="68">
        <v>5</v>
      </c>
      <c r="D300" s="52">
        <v>5</v>
      </c>
      <c r="E300" s="68">
        <v>5</v>
      </c>
      <c r="F300" s="52">
        <v>5</v>
      </c>
      <c r="H300" s="9" t="s">
        <v>195</v>
      </c>
      <c r="I300" s="68">
        <v>5</v>
      </c>
      <c r="J300" s="52">
        <v>5</v>
      </c>
      <c r="K300" s="7"/>
      <c r="L300" s="10"/>
      <c r="N300" s="9" t="s">
        <v>17</v>
      </c>
      <c r="O300" s="68">
        <v>5</v>
      </c>
      <c r="P300" s="52">
        <v>5</v>
      </c>
      <c r="Q300" s="68">
        <v>5</v>
      </c>
      <c r="R300" s="52">
        <v>5</v>
      </c>
    </row>
    <row r="301" spans="2:18" ht="15.75" thickBot="1" x14ac:dyDescent="0.3">
      <c r="B301" s="9" t="s">
        <v>11</v>
      </c>
      <c r="C301" s="68">
        <v>6</v>
      </c>
      <c r="D301" s="52">
        <v>6</v>
      </c>
      <c r="E301" s="68">
        <v>6</v>
      </c>
      <c r="F301" s="52">
        <v>6</v>
      </c>
      <c r="H301" s="9" t="s">
        <v>111</v>
      </c>
      <c r="I301" s="68">
        <v>6</v>
      </c>
      <c r="J301" s="52">
        <v>6</v>
      </c>
      <c r="K301" s="7"/>
      <c r="L301" s="10"/>
      <c r="N301" s="9" t="s">
        <v>11</v>
      </c>
      <c r="O301" s="68">
        <v>6</v>
      </c>
      <c r="P301" s="52">
        <v>6</v>
      </c>
      <c r="Q301" s="68">
        <v>6</v>
      </c>
      <c r="R301" s="52">
        <v>6</v>
      </c>
    </row>
    <row r="302" spans="2:18" ht="15.75" thickBot="1" x14ac:dyDescent="0.3">
      <c r="B302" s="9" t="s">
        <v>12</v>
      </c>
      <c r="C302" s="68">
        <v>7</v>
      </c>
      <c r="D302" s="52">
        <v>7</v>
      </c>
      <c r="E302" s="68">
        <v>7</v>
      </c>
      <c r="F302" s="52">
        <v>7</v>
      </c>
      <c r="H302" s="9" t="s">
        <v>114</v>
      </c>
      <c r="I302" s="68">
        <v>7</v>
      </c>
      <c r="J302" s="52">
        <v>7</v>
      </c>
      <c r="K302" s="7"/>
      <c r="L302" s="10"/>
      <c r="N302" s="9" t="s">
        <v>12</v>
      </c>
      <c r="O302" s="68">
        <v>7</v>
      </c>
      <c r="P302" s="52">
        <v>7</v>
      </c>
      <c r="Q302" s="68">
        <v>7</v>
      </c>
      <c r="R302" s="52">
        <v>7</v>
      </c>
    </row>
    <row r="303" spans="2:18" ht="15.75" thickBot="1" x14ac:dyDescent="0.3">
      <c r="B303" s="9" t="s">
        <v>13</v>
      </c>
      <c r="C303" s="68">
        <v>8</v>
      </c>
      <c r="D303" s="52">
        <v>8</v>
      </c>
      <c r="E303" s="68">
        <v>8</v>
      </c>
      <c r="F303" s="52">
        <v>8</v>
      </c>
      <c r="H303" s="9" t="s">
        <v>115</v>
      </c>
      <c r="I303" s="68">
        <v>8</v>
      </c>
      <c r="J303" s="52">
        <v>8</v>
      </c>
      <c r="K303" s="7"/>
      <c r="L303" s="10"/>
      <c r="N303" s="9" t="s">
        <v>13</v>
      </c>
      <c r="O303" s="68">
        <v>8</v>
      </c>
      <c r="P303" s="52">
        <v>8</v>
      </c>
      <c r="Q303" s="68">
        <v>8</v>
      </c>
      <c r="R303" s="52">
        <v>8</v>
      </c>
    </row>
    <row r="304" spans="2:18" ht="15.75" thickBot="1" x14ac:dyDescent="0.3">
      <c r="B304" s="9" t="s">
        <v>14</v>
      </c>
      <c r="C304" s="68">
        <v>9</v>
      </c>
      <c r="D304" s="52">
        <v>9</v>
      </c>
      <c r="E304" s="68">
        <v>9</v>
      </c>
      <c r="F304" s="52">
        <v>9</v>
      </c>
      <c r="H304" s="9" t="s">
        <v>320</v>
      </c>
      <c r="I304" s="68">
        <v>9</v>
      </c>
      <c r="J304" s="52">
        <v>9</v>
      </c>
      <c r="K304" s="7"/>
      <c r="L304" s="10"/>
      <c r="N304" s="9" t="s">
        <v>14</v>
      </c>
      <c r="O304" s="68">
        <v>9</v>
      </c>
      <c r="P304" s="52">
        <v>9</v>
      </c>
      <c r="Q304" s="68">
        <v>9</v>
      </c>
      <c r="R304" s="52">
        <v>9</v>
      </c>
    </row>
    <row r="305" spans="2:18" ht="15.75" thickBot="1" x14ac:dyDescent="0.3">
      <c r="B305" s="9" t="s">
        <v>15</v>
      </c>
      <c r="C305" s="68">
        <v>10</v>
      </c>
      <c r="D305" s="52">
        <v>10</v>
      </c>
      <c r="E305" s="68">
        <v>10</v>
      </c>
      <c r="F305" s="52">
        <v>10</v>
      </c>
      <c r="H305" s="9" t="s">
        <v>116</v>
      </c>
      <c r="I305" s="68">
        <v>10</v>
      </c>
      <c r="J305" s="52">
        <v>10</v>
      </c>
      <c r="K305" s="7"/>
      <c r="L305" s="10"/>
      <c r="N305" s="9" t="s">
        <v>15</v>
      </c>
      <c r="O305" s="68">
        <v>10</v>
      </c>
      <c r="P305" s="52">
        <v>10</v>
      </c>
      <c r="Q305" s="68">
        <v>10</v>
      </c>
      <c r="R305" s="52">
        <v>10</v>
      </c>
    </row>
    <row r="306" spans="2:18" ht="15.75" thickBot="1" x14ac:dyDescent="0.3">
      <c r="B306" s="9" t="s">
        <v>16</v>
      </c>
      <c r="C306" s="68">
        <v>11</v>
      </c>
      <c r="D306" s="52">
        <v>11</v>
      </c>
      <c r="E306" s="68">
        <v>11</v>
      </c>
      <c r="F306" s="52">
        <v>11</v>
      </c>
      <c r="H306" s="12" t="s">
        <v>117</v>
      </c>
      <c r="I306" s="68">
        <v>11</v>
      </c>
      <c r="J306" s="52">
        <v>11</v>
      </c>
      <c r="K306" s="7"/>
      <c r="L306" s="10"/>
      <c r="N306" s="9" t="s">
        <v>16</v>
      </c>
      <c r="O306" s="68">
        <v>11</v>
      </c>
      <c r="P306" s="52">
        <v>11</v>
      </c>
      <c r="Q306" s="68">
        <v>11</v>
      </c>
      <c r="R306" s="52">
        <v>11</v>
      </c>
    </row>
    <row r="307" spans="2:18" ht="15.75" thickBot="1" x14ac:dyDescent="0.3">
      <c r="B307" s="9" t="s">
        <v>315</v>
      </c>
      <c r="C307" s="68">
        <v>12</v>
      </c>
      <c r="D307" s="52">
        <v>12</v>
      </c>
      <c r="E307" s="68">
        <v>12</v>
      </c>
      <c r="F307" s="52">
        <v>12</v>
      </c>
      <c r="H307" s="24"/>
      <c r="I307" s="25"/>
      <c r="J307" s="25"/>
      <c r="K307" s="25"/>
      <c r="L307" s="26"/>
      <c r="N307" s="9" t="s">
        <v>315</v>
      </c>
      <c r="O307" s="68">
        <v>12</v>
      </c>
      <c r="P307" s="52">
        <v>12</v>
      </c>
      <c r="Q307" s="68">
        <v>12</v>
      </c>
      <c r="R307" s="52">
        <v>12</v>
      </c>
    </row>
    <row r="308" spans="2:18" ht="16.5" thickTop="1" thickBot="1" x14ac:dyDescent="0.3">
      <c r="B308" s="9" t="s">
        <v>18</v>
      </c>
      <c r="C308" s="68">
        <v>13</v>
      </c>
      <c r="D308" s="52">
        <v>13</v>
      </c>
      <c r="E308" s="68">
        <v>13</v>
      </c>
      <c r="F308" s="52">
        <v>13</v>
      </c>
      <c r="H308" s="30" t="s">
        <v>194</v>
      </c>
      <c r="I308" s="31"/>
      <c r="J308" s="31"/>
      <c r="K308" s="31"/>
      <c r="L308" s="32"/>
      <c r="N308" s="9" t="s">
        <v>18</v>
      </c>
      <c r="O308" s="68">
        <v>13</v>
      </c>
      <c r="P308" s="52">
        <v>13</v>
      </c>
      <c r="Q308" s="68">
        <v>13</v>
      </c>
      <c r="R308" s="52">
        <v>13</v>
      </c>
    </row>
    <row r="309" spans="2:18" ht="16.5" thickTop="1" thickBot="1" x14ac:dyDescent="0.3">
      <c r="B309" s="12" t="s">
        <v>19</v>
      </c>
      <c r="C309" s="68">
        <v>14</v>
      </c>
      <c r="D309" s="52">
        <v>14</v>
      </c>
      <c r="E309" s="68">
        <v>14</v>
      </c>
      <c r="F309" s="52">
        <v>14</v>
      </c>
      <c r="H309" s="8" t="s">
        <v>196</v>
      </c>
      <c r="I309" s="68">
        <v>1</v>
      </c>
      <c r="J309" s="52">
        <v>1</v>
      </c>
      <c r="K309" s="7"/>
      <c r="L309" s="10"/>
      <c r="N309" s="12" t="s">
        <v>19</v>
      </c>
      <c r="O309" s="68">
        <v>14</v>
      </c>
      <c r="P309" s="52">
        <v>14</v>
      </c>
      <c r="Q309" s="68">
        <v>14</v>
      </c>
      <c r="R309" s="52">
        <v>14</v>
      </c>
    </row>
    <row r="310" spans="2:18" ht="15.75" thickBot="1" x14ac:dyDescent="0.3">
      <c r="B310" s="24"/>
      <c r="C310" s="25"/>
      <c r="D310" s="25"/>
      <c r="E310" s="25"/>
      <c r="F310" s="26"/>
      <c r="H310" s="9" t="s">
        <v>197</v>
      </c>
      <c r="I310" s="68">
        <v>2</v>
      </c>
      <c r="J310" s="52">
        <v>2</v>
      </c>
      <c r="K310" s="7"/>
      <c r="L310" s="10"/>
      <c r="N310" s="24"/>
      <c r="O310" s="25"/>
      <c r="P310" s="25"/>
      <c r="Q310" s="25"/>
      <c r="R310" s="26"/>
    </row>
    <row r="311" spans="2:18" ht="16.5" thickTop="1" thickBot="1" x14ac:dyDescent="0.3">
      <c r="B311" s="18" t="s">
        <v>35</v>
      </c>
      <c r="C311" s="19"/>
      <c r="D311" s="19"/>
      <c r="E311" s="19"/>
      <c r="F311" s="20"/>
      <c r="H311" s="9" t="s">
        <v>198</v>
      </c>
      <c r="I311" s="68">
        <v>3</v>
      </c>
      <c r="J311" s="52">
        <v>3</v>
      </c>
      <c r="K311" s="7"/>
      <c r="L311" s="10"/>
      <c r="N311" s="18" t="s">
        <v>234</v>
      </c>
      <c r="O311" s="19"/>
      <c r="P311" s="19"/>
      <c r="Q311" s="19"/>
      <c r="R311" s="20"/>
    </row>
    <row r="312" spans="2:18" ht="16.5" thickTop="1" thickBot="1" x14ac:dyDescent="0.3">
      <c r="B312" s="11" t="s">
        <v>20</v>
      </c>
      <c r="C312" s="68">
        <v>1</v>
      </c>
      <c r="D312" s="52">
        <v>1</v>
      </c>
      <c r="E312" s="7"/>
      <c r="F312" s="10"/>
      <c r="H312" s="9" t="s">
        <v>199</v>
      </c>
      <c r="I312" s="68">
        <v>4</v>
      </c>
      <c r="J312" s="52">
        <v>4</v>
      </c>
      <c r="K312" s="7"/>
      <c r="L312" s="10"/>
      <c r="N312" s="11" t="s">
        <v>235</v>
      </c>
      <c r="O312" s="68">
        <v>1</v>
      </c>
      <c r="P312" s="52">
        <v>1</v>
      </c>
      <c r="Q312" s="7"/>
      <c r="R312" s="10"/>
    </row>
    <row r="313" spans="2:18" ht="15.75" thickBot="1" x14ac:dyDescent="0.3">
      <c r="B313" s="9" t="s">
        <v>21</v>
      </c>
      <c r="C313" s="68">
        <v>2</v>
      </c>
      <c r="D313" s="52">
        <v>2</v>
      </c>
      <c r="E313" s="7"/>
      <c r="F313" s="10"/>
      <c r="H313" s="9" t="s">
        <v>200</v>
      </c>
      <c r="I313" s="68">
        <v>5</v>
      </c>
      <c r="J313" s="52">
        <v>5</v>
      </c>
      <c r="K313" s="7"/>
      <c r="L313" s="10"/>
      <c r="N313" s="11" t="s">
        <v>20</v>
      </c>
      <c r="O313" s="68">
        <v>2</v>
      </c>
      <c r="P313" s="52">
        <v>2</v>
      </c>
      <c r="Q313" s="7"/>
      <c r="R313" s="10"/>
    </row>
    <row r="314" spans="2:18" ht="15.75" thickBot="1" x14ac:dyDescent="0.3">
      <c r="B314" s="9" t="s">
        <v>22</v>
      </c>
      <c r="C314" s="68">
        <v>3</v>
      </c>
      <c r="D314" s="52">
        <v>3</v>
      </c>
      <c r="E314" s="7"/>
      <c r="F314" s="10"/>
      <c r="H314" s="9" t="s">
        <v>201</v>
      </c>
      <c r="I314" s="68">
        <v>6</v>
      </c>
      <c r="J314" s="52">
        <v>6</v>
      </c>
      <c r="K314" s="7"/>
      <c r="L314" s="10"/>
      <c r="N314" s="9" t="s">
        <v>21</v>
      </c>
      <c r="O314" s="68">
        <v>3</v>
      </c>
      <c r="P314" s="52">
        <v>3</v>
      </c>
      <c r="Q314" s="7"/>
      <c r="R314" s="10"/>
    </row>
    <row r="315" spans="2:18" ht="15.75" thickBot="1" x14ac:dyDescent="0.3">
      <c r="B315" s="9" t="s">
        <v>23</v>
      </c>
      <c r="C315" s="68">
        <v>4</v>
      </c>
      <c r="D315" s="52">
        <v>4</v>
      </c>
      <c r="E315" s="7"/>
      <c r="F315" s="10"/>
      <c r="H315" s="9" t="s">
        <v>202</v>
      </c>
      <c r="I315" s="68">
        <v>7</v>
      </c>
      <c r="J315" s="52">
        <v>7</v>
      </c>
      <c r="K315" s="7"/>
      <c r="L315" s="10"/>
      <c r="N315" s="9" t="s">
        <v>23</v>
      </c>
      <c r="O315" s="68">
        <v>4</v>
      </c>
      <c r="P315" s="52">
        <v>4</v>
      </c>
      <c r="Q315" s="7"/>
      <c r="R315" s="10"/>
    </row>
    <row r="316" spans="2:18" ht="15.75" thickBot="1" x14ac:dyDescent="0.3">
      <c r="B316" s="9" t="s">
        <v>190</v>
      </c>
      <c r="C316" s="68">
        <v>5</v>
      </c>
      <c r="D316" s="52">
        <v>5</v>
      </c>
      <c r="E316" s="7"/>
      <c r="F316" s="10"/>
      <c r="H316" s="9" t="s">
        <v>203</v>
      </c>
      <c r="I316" s="68">
        <v>8</v>
      </c>
      <c r="J316" s="52">
        <v>8</v>
      </c>
      <c r="K316" s="7"/>
      <c r="L316" s="10"/>
      <c r="N316" s="9" t="s">
        <v>185</v>
      </c>
      <c r="O316" s="68">
        <v>5</v>
      </c>
      <c r="P316" s="52">
        <v>5</v>
      </c>
      <c r="Q316" s="7"/>
      <c r="R316" s="10"/>
    </row>
    <row r="317" spans="2:18" ht="15.75" thickBot="1" x14ac:dyDescent="0.3">
      <c r="B317" s="9" t="s">
        <v>191</v>
      </c>
      <c r="C317" s="68">
        <v>6</v>
      </c>
      <c r="D317" s="52">
        <v>6</v>
      </c>
      <c r="E317" s="7"/>
      <c r="F317" s="10"/>
      <c r="H317" s="9" t="s">
        <v>204</v>
      </c>
      <c r="I317" s="68">
        <v>9</v>
      </c>
      <c r="J317" s="52">
        <v>9</v>
      </c>
      <c r="K317" s="7"/>
      <c r="L317" s="10"/>
      <c r="N317" s="9" t="s">
        <v>25</v>
      </c>
      <c r="O317" s="68">
        <v>6</v>
      </c>
      <c r="P317" s="52">
        <v>6</v>
      </c>
      <c r="Q317" s="7"/>
      <c r="R317" s="10"/>
    </row>
    <row r="318" spans="2:18" ht="15.75" thickBot="1" x14ac:dyDescent="0.3">
      <c r="B318" s="38" t="s">
        <v>31</v>
      </c>
      <c r="C318" s="68">
        <v>7</v>
      </c>
      <c r="D318" s="52">
        <v>7</v>
      </c>
      <c r="E318" s="7"/>
      <c r="F318" s="10"/>
      <c r="H318" s="9" t="s">
        <v>205</v>
      </c>
      <c r="I318" s="68">
        <v>10</v>
      </c>
      <c r="J318" s="52">
        <v>10</v>
      </c>
      <c r="K318" s="7"/>
      <c r="L318" s="10"/>
      <c r="N318" s="9" t="s">
        <v>236</v>
      </c>
      <c r="O318" s="68">
        <v>7</v>
      </c>
      <c r="P318" s="52">
        <v>7</v>
      </c>
      <c r="Q318" s="7"/>
      <c r="R318" s="10"/>
    </row>
    <row r="319" spans="2:18" ht="15.75" thickBot="1" x14ac:dyDescent="0.3">
      <c r="B319" s="9" t="s">
        <v>26</v>
      </c>
      <c r="C319" s="68">
        <v>8</v>
      </c>
      <c r="D319" s="52">
        <v>8</v>
      </c>
      <c r="E319" s="7"/>
      <c r="F319" s="10"/>
      <c r="H319" s="9" t="s">
        <v>206</v>
      </c>
      <c r="I319" s="68">
        <v>11</v>
      </c>
      <c r="J319" s="52">
        <v>11</v>
      </c>
      <c r="K319" s="7"/>
      <c r="L319" s="10"/>
      <c r="N319" s="9" t="s">
        <v>237</v>
      </c>
      <c r="O319" s="68">
        <v>8</v>
      </c>
      <c r="P319" s="52">
        <v>8</v>
      </c>
      <c r="Q319" s="7"/>
      <c r="R319" s="10"/>
    </row>
    <row r="320" spans="2:18" ht="15.75" thickBot="1" x14ac:dyDescent="0.3">
      <c r="B320" s="9" t="s">
        <v>27</v>
      </c>
      <c r="C320" s="68">
        <v>9</v>
      </c>
      <c r="D320" s="52">
        <v>9</v>
      </c>
      <c r="E320" s="7"/>
      <c r="F320" s="10"/>
      <c r="H320" s="9" t="s">
        <v>323</v>
      </c>
      <c r="I320" s="68">
        <v>12</v>
      </c>
      <c r="J320" s="52">
        <v>12</v>
      </c>
      <c r="K320" s="7"/>
      <c r="L320" s="10"/>
      <c r="N320" s="9" t="s">
        <v>238</v>
      </c>
      <c r="O320" s="68">
        <v>9</v>
      </c>
      <c r="P320" s="52">
        <v>9</v>
      </c>
      <c r="Q320" s="7"/>
      <c r="R320" s="10"/>
    </row>
    <row r="321" spans="2:18" ht="15.75" thickBot="1" x14ac:dyDescent="0.3">
      <c r="B321" s="9" t="s">
        <v>316</v>
      </c>
      <c r="C321" s="68">
        <v>10</v>
      </c>
      <c r="D321" s="52">
        <v>10</v>
      </c>
      <c r="E321" s="7"/>
      <c r="F321" s="10"/>
      <c r="H321" s="9" t="s">
        <v>207</v>
      </c>
      <c r="I321" s="68">
        <v>13</v>
      </c>
      <c r="J321" s="52">
        <v>13</v>
      </c>
      <c r="K321" s="7"/>
      <c r="L321" s="10"/>
      <c r="N321" s="9" t="s">
        <v>239</v>
      </c>
      <c r="O321" s="68">
        <v>10</v>
      </c>
      <c r="P321" s="52">
        <v>10</v>
      </c>
      <c r="Q321" s="7"/>
      <c r="R321" s="10"/>
    </row>
    <row r="322" spans="2:18" ht="15.75" thickBot="1" x14ac:dyDescent="0.3">
      <c r="B322" s="9" t="s">
        <v>28</v>
      </c>
      <c r="C322" s="68">
        <v>11</v>
      </c>
      <c r="D322" s="52">
        <v>11</v>
      </c>
      <c r="E322" s="7"/>
      <c r="F322" s="10"/>
      <c r="H322" s="12" t="s">
        <v>208</v>
      </c>
      <c r="I322" s="68">
        <v>14</v>
      </c>
      <c r="J322" s="52">
        <v>14</v>
      </c>
      <c r="K322" s="7"/>
      <c r="L322" s="10"/>
      <c r="N322" s="12" t="s">
        <v>240</v>
      </c>
      <c r="O322" s="68">
        <v>11</v>
      </c>
      <c r="P322" s="52">
        <v>11</v>
      </c>
      <c r="Q322" s="7"/>
      <c r="R322" s="10"/>
    </row>
    <row r="323" spans="2:18" ht="15.75" thickBot="1" x14ac:dyDescent="0.3">
      <c r="B323" s="9" t="s">
        <v>29</v>
      </c>
      <c r="C323" s="68">
        <v>12</v>
      </c>
      <c r="D323" s="52">
        <v>12</v>
      </c>
      <c r="E323" s="7"/>
      <c r="F323" s="10"/>
      <c r="H323" s="24"/>
      <c r="I323" s="25"/>
      <c r="J323" s="25"/>
      <c r="K323" s="25"/>
      <c r="L323" s="26"/>
      <c r="N323" s="24"/>
      <c r="O323" s="25"/>
      <c r="P323" s="25"/>
      <c r="Q323" s="25"/>
      <c r="R323" s="26"/>
    </row>
    <row r="324" spans="2:18" ht="16.5" thickTop="1" thickBot="1" x14ac:dyDescent="0.3">
      <c r="B324" s="24"/>
      <c r="C324" s="25"/>
      <c r="D324" s="25"/>
      <c r="E324" s="25"/>
      <c r="F324" s="26"/>
      <c r="H324" s="18" t="s">
        <v>35</v>
      </c>
      <c r="I324" s="19"/>
      <c r="J324" s="19"/>
      <c r="K324" s="19"/>
      <c r="L324" s="20"/>
      <c r="N324" s="18" t="s">
        <v>241</v>
      </c>
      <c r="O324" s="19"/>
      <c r="P324" s="19"/>
      <c r="Q324" s="19"/>
      <c r="R324" s="20"/>
    </row>
    <row r="325" spans="2:18" ht="16.5" thickTop="1" thickBot="1" x14ac:dyDescent="0.3">
      <c r="B325" s="18" t="s">
        <v>36</v>
      </c>
      <c r="C325" s="19"/>
      <c r="D325" s="19"/>
      <c r="E325" s="19"/>
      <c r="F325" s="20"/>
      <c r="H325" s="9" t="s">
        <v>21</v>
      </c>
      <c r="I325" s="68">
        <v>1</v>
      </c>
      <c r="J325" s="52">
        <v>1</v>
      </c>
      <c r="K325" s="7"/>
      <c r="L325" s="10"/>
      <c r="N325" s="9" t="s">
        <v>26</v>
      </c>
      <c r="O325" s="68">
        <v>1</v>
      </c>
      <c r="P325" s="52">
        <v>1</v>
      </c>
      <c r="Q325" s="7"/>
      <c r="R325" s="10"/>
    </row>
    <row r="326" spans="2:18" ht="16.5" thickTop="1" thickBot="1" x14ac:dyDescent="0.3">
      <c r="B326" s="11" t="s">
        <v>32</v>
      </c>
      <c r="C326" s="6">
        <v>1</v>
      </c>
      <c r="D326" s="6">
        <v>1</v>
      </c>
      <c r="E326" s="7"/>
      <c r="F326" s="10"/>
      <c r="H326" s="9" t="s">
        <v>22</v>
      </c>
      <c r="I326" s="68">
        <v>2</v>
      </c>
      <c r="J326" s="52">
        <v>2</v>
      </c>
      <c r="K326" s="7"/>
      <c r="L326" s="10"/>
      <c r="N326" s="9" t="s">
        <v>27</v>
      </c>
      <c r="O326" s="68">
        <v>2</v>
      </c>
      <c r="P326" s="52">
        <v>2</v>
      </c>
      <c r="Q326" s="7"/>
      <c r="R326" s="10"/>
    </row>
    <row r="327" spans="2:18" ht="15.75" thickBot="1" x14ac:dyDescent="0.3">
      <c r="B327" s="9" t="s">
        <v>33</v>
      </c>
      <c r="C327" s="4">
        <v>1</v>
      </c>
      <c r="D327" s="4">
        <v>1</v>
      </c>
      <c r="E327" s="7"/>
      <c r="F327" s="10"/>
      <c r="H327" s="9" t="s">
        <v>23</v>
      </c>
      <c r="I327" s="68">
        <v>3</v>
      </c>
      <c r="J327" s="52">
        <v>3</v>
      </c>
      <c r="K327" s="7"/>
      <c r="L327" s="10"/>
      <c r="N327" s="9" t="s">
        <v>316</v>
      </c>
      <c r="O327" s="68">
        <v>3</v>
      </c>
      <c r="P327" s="52">
        <v>3</v>
      </c>
      <c r="Q327" s="7"/>
      <c r="R327" s="10"/>
    </row>
    <row r="328" spans="2:18" ht="15.75" thickBot="1" x14ac:dyDescent="0.3">
      <c r="B328" s="24"/>
      <c r="C328" s="25"/>
      <c r="D328" s="25"/>
      <c r="E328" s="25"/>
      <c r="F328" s="26"/>
      <c r="H328" s="9" t="s">
        <v>171</v>
      </c>
      <c r="I328" s="68">
        <v>4</v>
      </c>
      <c r="J328" s="52">
        <v>4</v>
      </c>
      <c r="K328" s="7"/>
      <c r="L328" s="10"/>
      <c r="N328" s="9" t="s">
        <v>28</v>
      </c>
      <c r="O328" s="68">
        <v>4</v>
      </c>
      <c r="P328" s="52">
        <v>4</v>
      </c>
      <c r="Q328" s="7"/>
      <c r="R328" s="10"/>
    </row>
    <row r="329" spans="2:18" ht="16.5" thickTop="1" thickBot="1" x14ac:dyDescent="0.3">
      <c r="B329" s="18" t="s">
        <v>188</v>
      </c>
      <c r="C329" s="19"/>
      <c r="D329" s="19"/>
      <c r="E329" s="19"/>
      <c r="F329" s="20"/>
      <c r="H329" s="9" t="s">
        <v>25</v>
      </c>
      <c r="I329" s="68">
        <v>5</v>
      </c>
      <c r="J329" s="52">
        <v>5</v>
      </c>
      <c r="K329" s="7"/>
      <c r="L329" s="10"/>
      <c r="N329" s="9" t="s">
        <v>29</v>
      </c>
      <c r="O329" s="68">
        <v>5</v>
      </c>
      <c r="P329" s="52">
        <v>5</v>
      </c>
      <c r="Q329" s="7"/>
      <c r="R329" s="10"/>
    </row>
    <row r="330" spans="2:18" ht="16.5" thickTop="1" thickBot="1" x14ac:dyDescent="0.3">
      <c r="B330" s="15" t="s">
        <v>189</v>
      </c>
      <c r="C330" s="16">
        <v>1</v>
      </c>
      <c r="D330" s="16"/>
      <c r="E330" s="40"/>
      <c r="F330" s="41"/>
      <c r="H330" s="9" t="s">
        <v>209</v>
      </c>
      <c r="I330" s="68">
        <v>6</v>
      </c>
      <c r="J330" s="52">
        <v>6</v>
      </c>
      <c r="K330" s="7"/>
      <c r="L330" s="10"/>
      <c r="N330" s="15" t="s">
        <v>87</v>
      </c>
      <c r="O330" s="68">
        <v>6</v>
      </c>
      <c r="P330" s="52">
        <v>6</v>
      </c>
      <c r="Q330" s="42"/>
      <c r="R330" s="41"/>
    </row>
    <row r="331" spans="2:18" ht="15.75" thickBot="1" x14ac:dyDescent="0.3">
      <c r="B331" s="24"/>
      <c r="C331" s="25"/>
      <c r="D331" s="25"/>
      <c r="E331" s="25"/>
      <c r="F331" s="26"/>
      <c r="H331" s="9" t="s">
        <v>27</v>
      </c>
      <c r="I331" s="68">
        <v>7</v>
      </c>
      <c r="J331" s="52">
        <v>7</v>
      </c>
      <c r="K331" s="7"/>
      <c r="L331" s="10"/>
    </row>
    <row r="332" spans="2:18" ht="16.5" thickTop="1" thickBot="1" x14ac:dyDescent="0.3">
      <c r="B332" s="18" t="s">
        <v>192</v>
      </c>
      <c r="C332" s="19"/>
      <c r="D332" s="19"/>
      <c r="E332" s="19"/>
      <c r="F332" s="20"/>
      <c r="H332" s="9" t="s">
        <v>316</v>
      </c>
      <c r="I332" s="68">
        <v>8</v>
      </c>
      <c r="J332" s="52">
        <v>8</v>
      </c>
      <c r="K332" s="7"/>
      <c r="L332" s="10"/>
    </row>
    <row r="333" spans="2:18" ht="16.5" thickTop="1" thickBot="1" x14ac:dyDescent="0.3">
      <c r="B333" s="15" t="s">
        <v>175</v>
      </c>
      <c r="C333" s="33">
        <v>1</v>
      </c>
      <c r="D333" s="33"/>
      <c r="E333" s="42"/>
      <c r="F333" s="41"/>
      <c r="H333" s="9" t="s">
        <v>28</v>
      </c>
      <c r="I333" s="68">
        <v>9</v>
      </c>
      <c r="J333" s="52">
        <v>9</v>
      </c>
      <c r="K333" s="7"/>
      <c r="L333" s="10"/>
    </row>
    <row r="334" spans="2:18" ht="15.75" thickBot="1" x14ac:dyDescent="0.3">
      <c r="H334" s="9" t="s">
        <v>29</v>
      </c>
      <c r="I334" s="68">
        <v>10</v>
      </c>
      <c r="J334" s="52">
        <v>10</v>
      </c>
      <c r="K334" s="7"/>
      <c r="L334" s="10"/>
    </row>
    <row r="335" spans="2:18" ht="15.75" thickBot="1" x14ac:dyDescent="0.3">
      <c r="H335" s="9" t="s">
        <v>30</v>
      </c>
      <c r="I335" s="68">
        <v>11</v>
      </c>
      <c r="J335" s="52">
        <v>11</v>
      </c>
      <c r="K335" s="7"/>
      <c r="L335" s="10"/>
    </row>
    <row r="336" spans="2:18" ht="15.75" thickBot="1" x14ac:dyDescent="0.3">
      <c r="B336" s="132" t="s">
        <v>183</v>
      </c>
      <c r="C336" s="1"/>
      <c r="H336" s="9" t="s">
        <v>31</v>
      </c>
      <c r="I336" s="68">
        <v>12</v>
      </c>
      <c r="J336" s="52">
        <v>12</v>
      </c>
      <c r="K336" s="7"/>
      <c r="L336" s="10"/>
      <c r="N336" s="132" t="s">
        <v>242</v>
      </c>
    </row>
    <row r="337" spans="2:18" ht="15.75" thickBot="1" x14ac:dyDescent="0.3">
      <c r="B337"/>
      <c r="C337" s="1"/>
      <c r="H337" s="9" t="s">
        <v>69</v>
      </c>
      <c r="I337" s="68">
        <v>13</v>
      </c>
      <c r="J337" s="52">
        <v>13</v>
      </c>
      <c r="K337" s="7"/>
      <c r="L337" s="10"/>
      <c r="N337"/>
    </row>
    <row r="338" spans="2:18" ht="15.75" thickBot="1" x14ac:dyDescent="0.3">
      <c r="B338" s="30" t="s">
        <v>85</v>
      </c>
      <c r="C338" s="31"/>
      <c r="D338" s="31"/>
      <c r="E338" s="113"/>
      <c r="F338" s="114"/>
      <c r="H338" s="9" t="s">
        <v>210</v>
      </c>
      <c r="I338" s="68">
        <v>14</v>
      </c>
      <c r="J338" s="52">
        <v>14</v>
      </c>
      <c r="K338" s="7"/>
      <c r="L338" s="10"/>
      <c r="N338" s="30" t="s">
        <v>34</v>
      </c>
      <c r="O338" s="31"/>
      <c r="P338" s="31"/>
      <c r="Q338" s="113"/>
      <c r="R338" s="114"/>
    </row>
    <row r="339" spans="2:18" ht="16.5" thickTop="1" thickBot="1" x14ac:dyDescent="0.3">
      <c r="B339" s="8" t="s">
        <v>0</v>
      </c>
      <c r="C339" s="68">
        <v>1</v>
      </c>
      <c r="D339" s="52">
        <v>1</v>
      </c>
      <c r="E339" s="111"/>
      <c r="F339" s="112"/>
      <c r="H339" s="9" t="s">
        <v>211</v>
      </c>
      <c r="I339" s="68">
        <v>15</v>
      </c>
      <c r="J339" s="52">
        <v>15</v>
      </c>
      <c r="K339" s="7"/>
      <c r="L339" s="10"/>
      <c r="N339" s="8" t="s">
        <v>243</v>
      </c>
      <c r="O339" s="68">
        <v>1</v>
      </c>
      <c r="P339" s="52">
        <v>1</v>
      </c>
      <c r="Q339" s="111"/>
      <c r="R339" s="112"/>
    </row>
    <row r="340" spans="2:18" ht="15.75" thickBot="1" x14ac:dyDescent="0.3">
      <c r="B340" s="9" t="s">
        <v>1</v>
      </c>
      <c r="C340" s="68">
        <v>2</v>
      </c>
      <c r="D340" s="52">
        <v>2</v>
      </c>
      <c r="E340" s="111"/>
      <c r="F340" s="112"/>
      <c r="H340" s="9" t="s">
        <v>212</v>
      </c>
      <c r="I340" s="68">
        <v>16</v>
      </c>
      <c r="J340" s="52">
        <v>16</v>
      </c>
      <c r="K340" s="7"/>
      <c r="L340" s="10"/>
      <c r="N340" s="9" t="s">
        <v>244</v>
      </c>
      <c r="O340" s="68">
        <v>2</v>
      </c>
      <c r="P340" s="52">
        <v>2</v>
      </c>
      <c r="Q340" s="111"/>
      <c r="R340" s="112"/>
    </row>
    <row r="341" spans="2:18" ht="15.75" thickBot="1" x14ac:dyDescent="0.3">
      <c r="B341" s="9" t="s">
        <v>2</v>
      </c>
      <c r="C341" s="68">
        <v>3</v>
      </c>
      <c r="D341" s="52">
        <v>3</v>
      </c>
      <c r="E341" s="111"/>
      <c r="F341" s="112"/>
      <c r="H341" s="24"/>
      <c r="I341" s="25"/>
      <c r="J341" s="25"/>
      <c r="K341" s="25"/>
      <c r="L341" s="26"/>
      <c r="N341" s="9" t="s">
        <v>33</v>
      </c>
      <c r="O341" s="68">
        <v>3</v>
      </c>
      <c r="P341" s="52">
        <v>3</v>
      </c>
      <c r="Q341" s="111"/>
      <c r="R341" s="112"/>
    </row>
    <row r="342" spans="2:18" ht="16.5" thickTop="1" thickBot="1" x14ac:dyDescent="0.3">
      <c r="B342" s="9" t="s">
        <v>10</v>
      </c>
      <c r="C342" s="68">
        <v>4</v>
      </c>
      <c r="D342" s="52">
        <v>4</v>
      </c>
      <c r="E342" s="111"/>
      <c r="F342" s="112"/>
      <c r="H342" s="18" t="s">
        <v>215</v>
      </c>
      <c r="I342" s="19"/>
      <c r="J342" s="19"/>
      <c r="K342" s="19"/>
      <c r="L342" s="20"/>
      <c r="N342" s="13" t="s">
        <v>160</v>
      </c>
      <c r="O342" s="68">
        <v>4</v>
      </c>
      <c r="P342" s="52">
        <v>4</v>
      </c>
      <c r="Q342" s="111"/>
      <c r="R342" s="112"/>
    </row>
    <row r="343" spans="2:18" ht="16.5" thickTop="1" thickBot="1" x14ac:dyDescent="0.3">
      <c r="B343" s="9" t="s">
        <v>17</v>
      </c>
      <c r="C343" s="68">
        <v>5</v>
      </c>
      <c r="D343" s="52">
        <v>5</v>
      </c>
      <c r="E343" s="111"/>
      <c r="F343" s="112"/>
      <c r="H343" s="11" t="s">
        <v>216</v>
      </c>
      <c r="I343" s="6"/>
      <c r="J343" s="6"/>
      <c r="K343" s="68">
        <v>1</v>
      </c>
      <c r="L343" s="52">
        <v>1</v>
      </c>
      <c r="N343" s="9" t="s">
        <v>245</v>
      </c>
      <c r="O343" s="68">
        <v>5</v>
      </c>
      <c r="P343" s="52">
        <v>5</v>
      </c>
      <c r="Q343" s="111"/>
      <c r="R343" s="112"/>
    </row>
    <row r="344" spans="2:18" ht="15.75" thickBot="1" x14ac:dyDescent="0.3">
      <c r="B344" s="9" t="s">
        <v>11</v>
      </c>
      <c r="C344" s="68">
        <v>6</v>
      </c>
      <c r="D344" s="52">
        <v>6</v>
      </c>
      <c r="E344" s="111"/>
      <c r="F344" s="112"/>
      <c r="H344" s="9" t="s">
        <v>217</v>
      </c>
      <c r="I344" s="6"/>
      <c r="J344" s="6"/>
      <c r="K344" s="68">
        <v>2</v>
      </c>
      <c r="L344" s="52">
        <v>2</v>
      </c>
      <c r="N344" s="24"/>
      <c r="O344" s="25"/>
      <c r="P344" s="25"/>
      <c r="Q344" s="111"/>
      <c r="R344" s="112"/>
    </row>
    <row r="345" spans="2:18" ht="16.5" thickTop="1" thickBot="1" x14ac:dyDescent="0.3">
      <c r="B345" s="9" t="s">
        <v>12</v>
      </c>
      <c r="C345" s="68">
        <v>7</v>
      </c>
      <c r="D345" s="52">
        <v>7</v>
      </c>
      <c r="E345" s="111"/>
      <c r="F345" s="112"/>
      <c r="H345" s="9" t="s">
        <v>218</v>
      </c>
      <c r="I345" s="4"/>
      <c r="J345" s="4"/>
      <c r="K345" s="68">
        <v>3</v>
      </c>
      <c r="L345" s="52">
        <v>3</v>
      </c>
      <c r="N345" s="18" t="s">
        <v>186</v>
      </c>
      <c r="O345" s="19"/>
      <c r="P345" s="19"/>
      <c r="Q345" s="111"/>
      <c r="R345" s="112"/>
    </row>
    <row r="346" spans="2:18" ht="16.5" thickTop="1" thickBot="1" x14ac:dyDescent="0.3">
      <c r="B346" s="9" t="s">
        <v>13</v>
      </c>
      <c r="C346" s="68">
        <v>8</v>
      </c>
      <c r="D346" s="52">
        <v>8</v>
      </c>
      <c r="E346" s="111"/>
      <c r="F346" s="112"/>
      <c r="H346" s="24"/>
      <c r="I346" s="25"/>
      <c r="J346" s="25"/>
      <c r="K346" s="25"/>
      <c r="L346" s="26"/>
      <c r="N346" s="9" t="s">
        <v>23</v>
      </c>
      <c r="O346" s="68">
        <v>1</v>
      </c>
      <c r="P346" s="52">
        <v>1</v>
      </c>
      <c r="Q346" s="111"/>
      <c r="R346" s="112"/>
    </row>
    <row r="347" spans="2:18" ht="16.5" thickTop="1" thickBot="1" x14ac:dyDescent="0.3">
      <c r="B347" s="9" t="s">
        <v>14</v>
      </c>
      <c r="C347" s="68">
        <v>9</v>
      </c>
      <c r="D347" s="52">
        <v>9</v>
      </c>
      <c r="E347" s="111"/>
      <c r="F347" s="112"/>
      <c r="H347" s="18" t="s">
        <v>213</v>
      </c>
      <c r="I347" s="19"/>
      <c r="J347" s="19"/>
      <c r="K347" s="19"/>
      <c r="L347" s="20"/>
      <c r="N347" s="9" t="s">
        <v>246</v>
      </c>
      <c r="O347" s="68">
        <v>2</v>
      </c>
      <c r="P347" s="52">
        <v>2</v>
      </c>
      <c r="Q347" s="111"/>
      <c r="R347" s="112"/>
    </row>
    <row r="348" spans="2:18" ht="16.5" thickTop="1" thickBot="1" x14ac:dyDescent="0.3">
      <c r="B348" s="9" t="s">
        <v>15</v>
      </c>
      <c r="C348" s="68">
        <v>10</v>
      </c>
      <c r="D348" s="52">
        <v>10</v>
      </c>
      <c r="E348" s="111"/>
      <c r="F348" s="112"/>
      <c r="H348" s="15" t="s">
        <v>160</v>
      </c>
      <c r="I348" s="68">
        <v>1</v>
      </c>
      <c r="J348" s="52">
        <v>1</v>
      </c>
      <c r="K348" s="108"/>
      <c r="L348" s="10"/>
      <c r="N348" s="9" t="s">
        <v>247</v>
      </c>
      <c r="O348" s="68">
        <v>3</v>
      </c>
      <c r="P348" s="52">
        <v>3</v>
      </c>
      <c r="Q348" s="111"/>
      <c r="R348" s="112"/>
    </row>
    <row r="349" spans="2:18" ht="16.5" thickTop="1" thickBot="1" x14ac:dyDescent="0.3">
      <c r="B349" s="9" t="s">
        <v>16</v>
      </c>
      <c r="C349" s="68">
        <v>11</v>
      </c>
      <c r="D349" s="52">
        <v>11</v>
      </c>
      <c r="E349" s="111"/>
      <c r="F349" s="112"/>
      <c r="H349" s="15" t="s">
        <v>214</v>
      </c>
      <c r="I349" s="68">
        <v>2</v>
      </c>
      <c r="J349" s="52">
        <v>2</v>
      </c>
      <c r="K349" s="43"/>
      <c r="L349" s="44"/>
      <c r="N349" s="24"/>
      <c r="O349" s="25"/>
      <c r="P349" s="25"/>
      <c r="Q349" s="111"/>
      <c r="R349" s="112"/>
    </row>
    <row r="350" spans="2:18" ht="16.5" thickTop="1" thickBot="1" x14ac:dyDescent="0.3">
      <c r="B350" s="9" t="s">
        <v>315</v>
      </c>
      <c r="C350" s="68">
        <v>12</v>
      </c>
      <c r="D350" s="52">
        <v>12</v>
      </c>
      <c r="E350" s="111"/>
      <c r="F350" s="112"/>
      <c r="H350" s="15" t="s">
        <v>161</v>
      </c>
      <c r="I350" s="68">
        <v>3</v>
      </c>
      <c r="J350" s="52">
        <v>3</v>
      </c>
      <c r="K350" s="4"/>
      <c r="L350" s="2"/>
      <c r="N350" s="18" t="s">
        <v>248</v>
      </c>
      <c r="O350" s="19"/>
      <c r="P350" s="19"/>
      <c r="Q350" s="111"/>
      <c r="R350" s="112"/>
    </row>
    <row r="351" spans="2:18" ht="15.75" thickBot="1" x14ac:dyDescent="0.3">
      <c r="B351" s="9" t="s">
        <v>18</v>
      </c>
      <c r="C351" s="68">
        <v>13</v>
      </c>
      <c r="D351" s="52">
        <v>13</v>
      </c>
      <c r="E351" s="111"/>
      <c r="F351" s="112"/>
      <c r="H351" s="15" t="s">
        <v>162</v>
      </c>
      <c r="I351" s="68">
        <v>4</v>
      </c>
      <c r="J351" s="52">
        <v>4</v>
      </c>
      <c r="K351" s="4"/>
      <c r="L351" s="2"/>
      <c r="N351" s="11" t="s">
        <v>249</v>
      </c>
      <c r="O351" s="6">
        <v>1</v>
      </c>
      <c r="P351" s="131"/>
      <c r="Q351" s="111"/>
      <c r="R351" s="112"/>
    </row>
    <row r="352" spans="2:18" ht="15.75" thickBot="1" x14ac:dyDescent="0.3">
      <c r="B352" s="12" t="s">
        <v>19</v>
      </c>
      <c r="C352" s="68">
        <v>14</v>
      </c>
      <c r="D352" s="52">
        <v>14</v>
      </c>
      <c r="E352" s="111"/>
      <c r="F352" s="112"/>
      <c r="H352" s="24"/>
      <c r="I352" s="25"/>
      <c r="J352" s="25"/>
      <c r="K352" s="25"/>
      <c r="L352" s="26"/>
      <c r="N352" s="24"/>
      <c r="O352" s="25"/>
      <c r="P352" s="25"/>
      <c r="Q352" s="111"/>
      <c r="R352" s="112"/>
    </row>
    <row r="353" spans="2:18" ht="16.5" thickTop="1" thickBot="1" x14ac:dyDescent="0.3">
      <c r="B353" s="24"/>
      <c r="C353" s="25"/>
      <c r="D353" s="25"/>
      <c r="E353" s="111"/>
      <c r="F353" s="112"/>
      <c r="H353" s="18" t="s">
        <v>224</v>
      </c>
      <c r="I353" s="19"/>
      <c r="J353" s="19"/>
      <c r="K353" s="19"/>
      <c r="L353" s="20"/>
      <c r="N353" s="18" t="s">
        <v>250</v>
      </c>
      <c r="O353" s="19"/>
      <c r="P353" s="19"/>
      <c r="Q353" s="111"/>
      <c r="R353" s="112"/>
    </row>
    <row r="354" spans="2:18" ht="16.5" thickTop="1" thickBot="1" x14ac:dyDescent="0.3">
      <c r="B354" s="18" t="s">
        <v>186</v>
      </c>
      <c r="C354" s="19"/>
      <c r="D354" s="19"/>
      <c r="E354" s="111"/>
      <c r="F354" s="112"/>
      <c r="H354" s="15" t="s">
        <v>219</v>
      </c>
      <c r="I354" s="33"/>
      <c r="J354" s="68">
        <v>1</v>
      </c>
      <c r="K354" s="52">
        <v>1</v>
      </c>
      <c r="L354" s="44"/>
      <c r="N354" s="9" t="s">
        <v>251</v>
      </c>
      <c r="O354" s="4">
        <v>1</v>
      </c>
      <c r="P354" s="109"/>
      <c r="Q354" s="111"/>
      <c r="R354" s="112"/>
    </row>
    <row r="355" spans="2:18" ht="16.5" thickTop="1" thickBot="1" x14ac:dyDescent="0.3">
      <c r="B355" s="9" t="s">
        <v>21</v>
      </c>
      <c r="C355" s="68">
        <v>1</v>
      </c>
      <c r="D355" s="52">
        <v>1</v>
      </c>
      <c r="E355" s="111"/>
      <c r="F355" s="112"/>
      <c r="H355" s="15" t="s">
        <v>220</v>
      </c>
      <c r="I355" s="16"/>
      <c r="J355" s="68">
        <v>2</v>
      </c>
      <c r="K355" s="52">
        <v>2</v>
      </c>
      <c r="L355" s="2"/>
      <c r="N355" s="9" t="s">
        <v>252</v>
      </c>
      <c r="O355" s="4">
        <v>1</v>
      </c>
      <c r="P355" s="109"/>
      <c r="Q355" s="111"/>
      <c r="R355" s="112"/>
    </row>
    <row r="356" spans="2:18" ht="15.75" thickBot="1" x14ac:dyDescent="0.3">
      <c r="B356" s="9" t="s">
        <v>22</v>
      </c>
      <c r="C356" s="68">
        <v>2</v>
      </c>
      <c r="D356" s="52">
        <v>2</v>
      </c>
      <c r="E356" s="111"/>
      <c r="F356" s="112"/>
      <c r="H356" s="15" t="s">
        <v>221</v>
      </c>
      <c r="I356" s="16"/>
      <c r="J356" s="68">
        <v>3</v>
      </c>
      <c r="K356" s="52">
        <v>3</v>
      </c>
      <c r="L356" s="2"/>
      <c r="N356" s="24"/>
      <c r="O356" s="25"/>
      <c r="P356" s="25"/>
      <c r="Q356" s="111"/>
      <c r="R356" s="112"/>
    </row>
    <row r="357" spans="2:18" ht="16.5" thickTop="1" thickBot="1" x14ac:dyDescent="0.3">
      <c r="B357" s="9" t="s">
        <v>23</v>
      </c>
      <c r="C357" s="68">
        <v>3</v>
      </c>
      <c r="D357" s="52">
        <v>3</v>
      </c>
      <c r="E357" s="111"/>
      <c r="F357" s="112"/>
      <c r="H357" s="24"/>
      <c r="I357" s="25"/>
      <c r="J357" s="25"/>
      <c r="K357" s="25"/>
      <c r="L357" s="26"/>
      <c r="N357" s="18" t="s">
        <v>253</v>
      </c>
      <c r="O357" s="19"/>
      <c r="P357" s="19"/>
      <c r="Q357" s="111"/>
      <c r="R357" s="112"/>
    </row>
    <row r="358" spans="2:18" ht="16.5" thickTop="1" thickBot="1" x14ac:dyDescent="0.3">
      <c r="B358" s="9" t="s">
        <v>171</v>
      </c>
      <c r="C358" s="68">
        <v>4</v>
      </c>
      <c r="D358" s="52">
        <v>4</v>
      </c>
      <c r="E358" s="111"/>
      <c r="F358" s="112"/>
      <c r="H358" s="18" t="s">
        <v>36</v>
      </c>
      <c r="I358" s="19"/>
      <c r="J358" s="19"/>
      <c r="K358" s="19"/>
      <c r="L358" s="20"/>
      <c r="N358" s="9" t="s">
        <v>254</v>
      </c>
      <c r="O358" s="68">
        <v>1</v>
      </c>
      <c r="P358" s="52">
        <v>1</v>
      </c>
      <c r="Q358" s="111"/>
      <c r="R358" s="112"/>
    </row>
    <row r="359" spans="2:18" ht="16.5" thickTop="1" thickBot="1" x14ac:dyDescent="0.3">
      <c r="B359" s="9" t="s">
        <v>25</v>
      </c>
      <c r="C359" s="68">
        <v>5</v>
      </c>
      <c r="D359" s="52">
        <v>5</v>
      </c>
      <c r="E359" s="111"/>
      <c r="F359" s="112"/>
      <c r="H359" s="11" t="s">
        <v>222</v>
      </c>
      <c r="I359" s="6">
        <v>1</v>
      </c>
      <c r="J359" s="6">
        <v>1</v>
      </c>
      <c r="K359" s="43"/>
      <c r="L359" s="44"/>
      <c r="N359" s="9" t="s">
        <v>255</v>
      </c>
      <c r="O359" s="68">
        <v>2</v>
      </c>
      <c r="P359" s="52">
        <v>2</v>
      </c>
      <c r="Q359" s="111"/>
      <c r="R359" s="112"/>
    </row>
    <row r="360" spans="2:18" ht="15.75" thickBot="1" x14ac:dyDescent="0.3">
      <c r="B360" s="9" t="s">
        <v>26</v>
      </c>
      <c r="C360" s="68">
        <v>6</v>
      </c>
      <c r="D360" s="52">
        <v>6</v>
      </c>
      <c r="E360" s="111"/>
      <c r="F360" s="112"/>
      <c r="H360" s="9" t="s">
        <v>168</v>
      </c>
      <c r="I360" s="4">
        <v>2</v>
      </c>
      <c r="J360" s="4">
        <v>2</v>
      </c>
      <c r="K360" s="4"/>
      <c r="L360" s="2"/>
      <c r="N360" s="15" t="s">
        <v>256</v>
      </c>
      <c r="O360" s="68">
        <v>3</v>
      </c>
      <c r="P360" s="52">
        <v>3</v>
      </c>
      <c r="Q360" s="115"/>
      <c r="R360" s="116"/>
    </row>
    <row r="361" spans="2:18" ht="15.75" thickBot="1" x14ac:dyDescent="0.3">
      <c r="B361" s="9" t="s">
        <v>27</v>
      </c>
      <c r="C361" s="68">
        <v>7</v>
      </c>
      <c r="D361" s="52">
        <v>7</v>
      </c>
      <c r="E361" s="111"/>
      <c r="F361" s="112"/>
      <c r="H361" s="24"/>
      <c r="I361" s="25"/>
      <c r="J361" s="25"/>
      <c r="K361" s="25"/>
      <c r="L361" s="26"/>
    </row>
    <row r="362" spans="2:18" ht="16.5" thickTop="1" thickBot="1" x14ac:dyDescent="0.3">
      <c r="B362" s="9" t="s">
        <v>316</v>
      </c>
      <c r="C362" s="68">
        <v>8</v>
      </c>
      <c r="D362" s="52">
        <v>8</v>
      </c>
      <c r="E362" s="111"/>
      <c r="F362" s="112"/>
      <c r="H362" s="18" t="s">
        <v>225</v>
      </c>
      <c r="I362" s="19"/>
      <c r="J362" s="19"/>
      <c r="K362" s="19"/>
      <c r="L362" s="20"/>
    </row>
    <row r="363" spans="2:18" ht="16.5" thickTop="1" thickBot="1" x14ac:dyDescent="0.3">
      <c r="B363" s="9" t="s">
        <v>28</v>
      </c>
      <c r="C363" s="68">
        <v>9</v>
      </c>
      <c r="D363" s="52">
        <v>9</v>
      </c>
      <c r="E363" s="111"/>
      <c r="F363" s="112"/>
      <c r="H363" s="15" t="s">
        <v>226</v>
      </c>
      <c r="I363" s="6">
        <v>1</v>
      </c>
      <c r="J363" s="6"/>
      <c r="K363" s="7"/>
      <c r="L363" s="10"/>
    </row>
    <row r="364" spans="2:18" ht="15.75" thickBot="1" x14ac:dyDescent="0.3">
      <c r="B364" s="9" t="s">
        <v>29</v>
      </c>
      <c r="C364" s="68">
        <v>10</v>
      </c>
      <c r="D364" s="52">
        <v>10</v>
      </c>
      <c r="E364" s="111"/>
      <c r="F364" s="112"/>
      <c r="H364" s="24"/>
      <c r="I364" s="25"/>
      <c r="J364" s="25"/>
      <c r="K364" s="25"/>
      <c r="L364" s="26"/>
    </row>
    <row r="365" spans="2:18" ht="16.5" thickTop="1" thickBot="1" x14ac:dyDescent="0.3">
      <c r="B365" s="24"/>
      <c r="C365" s="25"/>
      <c r="D365" s="25"/>
      <c r="E365" s="111"/>
      <c r="F365" s="112"/>
      <c r="H365" s="18" t="s">
        <v>223</v>
      </c>
      <c r="I365" s="19"/>
      <c r="J365" s="19"/>
      <c r="K365" s="19"/>
      <c r="L365" s="20"/>
    </row>
    <row r="366" spans="2:18" ht="16.5" thickTop="1" thickBot="1" x14ac:dyDescent="0.3">
      <c r="B366" s="18" t="s">
        <v>36</v>
      </c>
      <c r="C366" s="19"/>
      <c r="D366" s="19"/>
      <c r="E366" s="111"/>
      <c r="F366" s="112"/>
      <c r="H366" s="15" t="s">
        <v>227</v>
      </c>
      <c r="I366" s="33"/>
      <c r="J366" s="33">
        <v>1</v>
      </c>
      <c r="K366" s="42"/>
      <c r="L366" s="41"/>
    </row>
    <row r="367" spans="2:18" ht="15.75" thickTop="1" x14ac:dyDescent="0.25">
      <c r="B367" s="11" t="s">
        <v>32</v>
      </c>
      <c r="C367" s="6">
        <v>1</v>
      </c>
      <c r="D367" s="131">
        <v>1</v>
      </c>
      <c r="E367" s="111"/>
      <c r="F367" s="112"/>
    </row>
    <row r="368" spans="2:18" x14ac:dyDescent="0.25">
      <c r="B368" s="9" t="s">
        <v>33</v>
      </c>
      <c r="C368" s="4">
        <v>2</v>
      </c>
      <c r="D368" s="109">
        <v>2</v>
      </c>
      <c r="E368" s="111"/>
      <c r="F368" s="112"/>
    </row>
    <row r="369" spans="2:6" ht="15.75" thickBot="1" x14ac:dyDescent="0.3">
      <c r="B369" s="24"/>
      <c r="C369" s="25"/>
      <c r="D369" s="25"/>
      <c r="E369" s="111"/>
      <c r="F369" s="112"/>
    </row>
    <row r="370" spans="2:6" ht="16.5" thickTop="1" thickBot="1" x14ac:dyDescent="0.3">
      <c r="B370" s="18" t="s">
        <v>188</v>
      </c>
      <c r="C370" s="19"/>
      <c r="D370" s="19"/>
      <c r="E370" s="111"/>
      <c r="F370" s="112"/>
    </row>
    <row r="371" spans="2:6" ht="16.5" thickTop="1" thickBot="1" x14ac:dyDescent="0.3">
      <c r="B371" s="15" t="s">
        <v>189</v>
      </c>
      <c r="C371" s="16">
        <v>1</v>
      </c>
      <c r="D371" s="110">
        <v>2</v>
      </c>
      <c r="E371" s="115"/>
      <c r="F371" s="116"/>
    </row>
    <row r="374" spans="2:6" x14ac:dyDescent="0.25">
      <c r="B374" s="132" t="s">
        <v>257</v>
      </c>
      <c r="C374" s="1"/>
    </row>
    <row r="375" spans="2:6" ht="15.75" thickBot="1" x14ac:dyDescent="0.3">
      <c r="B375"/>
      <c r="C375" s="1"/>
    </row>
    <row r="376" spans="2:6" ht="15.75" thickBot="1" x14ac:dyDescent="0.3">
      <c r="B376" s="103" t="s">
        <v>258</v>
      </c>
      <c r="C376" s="104"/>
      <c r="D376" s="104"/>
      <c r="E376" s="119"/>
      <c r="F376" s="120"/>
    </row>
    <row r="377" spans="2:6" ht="16.5" thickTop="1" thickBot="1" x14ac:dyDescent="0.3">
      <c r="B377" s="9" t="s">
        <v>259</v>
      </c>
      <c r="C377" s="68">
        <v>1</v>
      </c>
      <c r="D377" s="52">
        <v>1</v>
      </c>
      <c r="E377" s="117"/>
      <c r="F377" s="118"/>
    </row>
    <row r="378" spans="2:6" ht="15.75" thickBot="1" x14ac:dyDescent="0.3">
      <c r="B378" s="9" t="s">
        <v>260</v>
      </c>
      <c r="C378" s="68">
        <v>2</v>
      </c>
      <c r="D378" s="52">
        <v>2</v>
      </c>
      <c r="E378" s="111"/>
      <c r="F378" s="112"/>
    </row>
    <row r="379" spans="2:6" ht="15.75" thickBot="1" x14ac:dyDescent="0.3">
      <c r="B379" s="9" t="s">
        <v>324</v>
      </c>
      <c r="C379" s="68">
        <v>3</v>
      </c>
      <c r="D379" s="52">
        <v>3</v>
      </c>
      <c r="E379" s="111"/>
      <c r="F379" s="112"/>
    </row>
    <row r="380" spans="2:6" ht="15.75" thickBot="1" x14ac:dyDescent="0.3">
      <c r="B380" s="12" t="s">
        <v>261</v>
      </c>
      <c r="C380" s="68">
        <v>4</v>
      </c>
      <c r="D380" s="52">
        <v>4</v>
      </c>
      <c r="E380" s="121"/>
      <c r="F380" s="122"/>
    </row>
    <row r="381" spans="2:6" ht="15.75" thickBot="1" x14ac:dyDescent="0.3">
      <c r="B381" s="24"/>
      <c r="C381" s="25"/>
      <c r="D381" s="25"/>
      <c r="E381" s="123"/>
      <c r="F381" s="124"/>
    </row>
    <row r="382" spans="2:6" ht="16.5" thickTop="1" thickBot="1" x14ac:dyDescent="0.3">
      <c r="B382" s="103" t="s">
        <v>262</v>
      </c>
      <c r="C382" s="104"/>
      <c r="D382" s="104"/>
      <c r="E382" s="125"/>
      <c r="F382" s="126"/>
    </row>
    <row r="383" spans="2:6" ht="16.5" thickTop="1" thickBot="1" x14ac:dyDescent="0.3">
      <c r="B383" s="9" t="s">
        <v>263</v>
      </c>
      <c r="C383" s="68">
        <v>1</v>
      </c>
      <c r="D383" s="52">
        <v>1</v>
      </c>
      <c r="E383" s="117"/>
      <c r="F383" s="118"/>
    </row>
    <row r="384" spans="2:6" ht="15.75" thickBot="1" x14ac:dyDescent="0.3">
      <c r="B384" s="9" t="s">
        <v>264</v>
      </c>
      <c r="C384" s="68">
        <v>2</v>
      </c>
      <c r="D384" s="52">
        <v>2</v>
      </c>
      <c r="E384" s="111"/>
      <c r="F384" s="112"/>
    </row>
    <row r="385" spans="2:6" ht="15.75" thickBot="1" x14ac:dyDescent="0.3">
      <c r="B385" s="9" t="s">
        <v>325</v>
      </c>
      <c r="C385" s="68">
        <v>3</v>
      </c>
      <c r="D385" s="52">
        <v>3</v>
      </c>
      <c r="E385" s="111"/>
      <c r="F385" s="112"/>
    </row>
    <row r="386" spans="2:6" x14ac:dyDescent="0.25">
      <c r="B386" s="12" t="s">
        <v>265</v>
      </c>
      <c r="C386" s="68">
        <v>4</v>
      </c>
      <c r="D386" s="52">
        <v>4</v>
      </c>
      <c r="E386" s="111"/>
      <c r="F386" s="112"/>
    </row>
    <row r="387" spans="2:6" ht="15.75" thickBot="1" x14ac:dyDescent="0.3">
      <c r="B387" s="24"/>
      <c r="C387" s="25"/>
      <c r="D387" s="25"/>
      <c r="E387" s="121"/>
      <c r="F387" s="122"/>
    </row>
    <row r="388" spans="2:6" ht="16.5" thickTop="1" thickBot="1" x14ac:dyDescent="0.3">
      <c r="B388" s="103" t="s">
        <v>266</v>
      </c>
      <c r="C388" s="104"/>
      <c r="D388" s="104"/>
      <c r="E388" s="123"/>
      <c r="F388" s="124"/>
    </row>
    <row r="389" spans="2:6" ht="16.5" thickTop="1" thickBot="1" x14ac:dyDescent="0.3">
      <c r="B389" s="9" t="s">
        <v>267</v>
      </c>
      <c r="C389" s="68">
        <v>1</v>
      </c>
      <c r="D389" s="52">
        <v>1</v>
      </c>
      <c r="E389" s="117"/>
      <c r="F389" s="118"/>
    </row>
    <row r="390" spans="2:6" ht="15.75" thickBot="1" x14ac:dyDescent="0.3">
      <c r="B390" s="9" t="s">
        <v>268</v>
      </c>
      <c r="C390" s="68">
        <v>2</v>
      </c>
      <c r="D390" s="52">
        <v>2</v>
      </c>
      <c r="E390" s="111"/>
      <c r="F390" s="112"/>
    </row>
    <row r="391" spans="2:6" ht="15.75" thickBot="1" x14ac:dyDescent="0.3">
      <c r="B391" s="9" t="s">
        <v>326</v>
      </c>
      <c r="C391" s="68">
        <v>3</v>
      </c>
      <c r="D391" s="52">
        <v>3</v>
      </c>
      <c r="E391" s="111"/>
      <c r="F391" s="112"/>
    </row>
    <row r="392" spans="2:6" x14ac:dyDescent="0.25">
      <c r="B392" s="12" t="s">
        <v>269</v>
      </c>
      <c r="C392" s="68">
        <v>4</v>
      </c>
      <c r="D392" s="52">
        <v>4</v>
      </c>
      <c r="E392" s="111"/>
      <c r="F392" s="112"/>
    </row>
    <row r="393" spans="2:6" ht="15.75" thickBot="1" x14ac:dyDescent="0.3">
      <c r="B393" s="24"/>
      <c r="C393" s="25"/>
      <c r="D393" s="25"/>
      <c r="E393" s="121"/>
      <c r="F393" s="122"/>
    </row>
    <row r="394" spans="2:6" ht="16.5" thickTop="1" thickBot="1" x14ac:dyDescent="0.3">
      <c r="B394" s="105" t="s">
        <v>270</v>
      </c>
      <c r="C394" s="106"/>
      <c r="D394" s="106"/>
      <c r="E394" s="127"/>
      <c r="F394" s="128"/>
    </row>
    <row r="395" spans="2:6" ht="16.5" thickTop="1" thickBot="1" x14ac:dyDescent="0.3">
      <c r="B395" s="9" t="s">
        <v>271</v>
      </c>
      <c r="C395" s="68">
        <v>1</v>
      </c>
      <c r="D395" s="52">
        <v>1</v>
      </c>
      <c r="E395" s="117"/>
      <c r="F395" s="118"/>
    </row>
    <row r="396" spans="2:6" ht="15.75" thickBot="1" x14ac:dyDescent="0.3">
      <c r="B396" s="9" t="s">
        <v>272</v>
      </c>
      <c r="C396" s="68">
        <v>2</v>
      </c>
      <c r="D396" s="52">
        <v>2</v>
      </c>
      <c r="E396" s="111"/>
      <c r="F396" s="112"/>
    </row>
    <row r="397" spans="2:6" ht="15.75" thickBot="1" x14ac:dyDescent="0.3">
      <c r="B397" s="9" t="s">
        <v>273</v>
      </c>
      <c r="C397" s="68">
        <v>3</v>
      </c>
      <c r="D397" s="52">
        <v>3</v>
      </c>
      <c r="E397" s="111"/>
      <c r="F397" s="112"/>
    </row>
    <row r="398" spans="2:6" ht="15.75" thickBot="1" x14ac:dyDescent="0.3">
      <c r="B398" s="9" t="s">
        <v>274</v>
      </c>
      <c r="C398" s="68">
        <v>4</v>
      </c>
      <c r="D398" s="52">
        <v>4</v>
      </c>
      <c r="E398" s="111"/>
      <c r="F398" s="112"/>
    </row>
    <row r="399" spans="2:6" ht="15.75" thickBot="1" x14ac:dyDescent="0.3">
      <c r="B399" s="9" t="s">
        <v>275</v>
      </c>
      <c r="C399" s="68">
        <v>5</v>
      </c>
      <c r="D399" s="52">
        <v>5</v>
      </c>
      <c r="E399" s="111"/>
      <c r="F399" s="112"/>
    </row>
    <row r="400" spans="2:6" ht="15.75" thickBot="1" x14ac:dyDescent="0.3">
      <c r="B400" s="9" t="s">
        <v>276</v>
      </c>
      <c r="C400" s="68">
        <v>6</v>
      </c>
      <c r="D400" s="52">
        <v>6</v>
      </c>
      <c r="E400" s="111"/>
      <c r="F400" s="112"/>
    </row>
    <row r="401" spans="2:6" ht="15.75" thickBot="1" x14ac:dyDescent="0.3">
      <c r="B401" s="9" t="s">
        <v>277</v>
      </c>
      <c r="C401" s="68">
        <v>7</v>
      </c>
      <c r="D401" s="52">
        <v>7</v>
      </c>
      <c r="E401" s="111"/>
      <c r="F401" s="112"/>
    </row>
    <row r="402" spans="2:6" ht="15.75" thickBot="1" x14ac:dyDescent="0.3">
      <c r="B402" s="9" t="s">
        <v>327</v>
      </c>
      <c r="C402" s="68">
        <v>8</v>
      </c>
      <c r="D402" s="52">
        <v>8</v>
      </c>
      <c r="E402" s="111"/>
      <c r="F402" s="112"/>
    </row>
    <row r="403" spans="2:6" x14ac:dyDescent="0.25">
      <c r="B403" s="12" t="s">
        <v>278</v>
      </c>
      <c r="C403" s="68">
        <v>9</v>
      </c>
      <c r="D403" s="52">
        <v>9</v>
      </c>
      <c r="E403" s="111"/>
      <c r="F403" s="112"/>
    </row>
    <row r="404" spans="2:6" ht="15.75" thickBot="1" x14ac:dyDescent="0.3">
      <c r="B404" s="24"/>
      <c r="C404" s="25"/>
      <c r="D404" s="25"/>
      <c r="E404" s="121"/>
      <c r="F404" s="122"/>
    </row>
    <row r="405" spans="2:6" ht="16.5" thickTop="1" thickBot="1" x14ac:dyDescent="0.3">
      <c r="B405" s="105" t="s">
        <v>279</v>
      </c>
      <c r="C405" s="106"/>
      <c r="D405" s="106"/>
      <c r="E405" s="127"/>
      <c r="F405" s="128"/>
    </row>
    <row r="406" spans="2:6" ht="16.5" thickTop="1" thickBot="1" x14ac:dyDescent="0.3">
      <c r="B406" s="9" t="s">
        <v>280</v>
      </c>
      <c r="C406" s="68">
        <v>1</v>
      </c>
      <c r="D406" s="52">
        <v>1</v>
      </c>
      <c r="E406" s="117"/>
      <c r="F406" s="118"/>
    </row>
    <row r="407" spans="2:6" ht="15.75" thickBot="1" x14ac:dyDescent="0.3">
      <c r="B407" s="9" t="s">
        <v>281</v>
      </c>
      <c r="C407" s="68">
        <v>2</v>
      </c>
      <c r="D407" s="52">
        <v>2</v>
      </c>
      <c r="E407" s="111"/>
      <c r="F407" s="112"/>
    </row>
    <row r="408" spans="2:6" ht="15.75" thickBot="1" x14ac:dyDescent="0.3">
      <c r="B408" s="9" t="s">
        <v>282</v>
      </c>
      <c r="C408" s="68">
        <v>3</v>
      </c>
      <c r="D408" s="52">
        <v>3</v>
      </c>
      <c r="E408" s="111"/>
      <c r="F408" s="112"/>
    </row>
    <row r="409" spans="2:6" ht="15.75" thickBot="1" x14ac:dyDescent="0.3">
      <c r="B409" s="9" t="s">
        <v>283</v>
      </c>
      <c r="C409" s="68">
        <v>4</v>
      </c>
      <c r="D409" s="52">
        <v>4</v>
      </c>
      <c r="E409" s="111"/>
      <c r="F409" s="112"/>
    </row>
    <row r="410" spans="2:6" ht="15.75" thickBot="1" x14ac:dyDescent="0.3">
      <c r="B410" s="9" t="s">
        <v>284</v>
      </c>
      <c r="C410" s="68">
        <v>5</v>
      </c>
      <c r="D410" s="52">
        <v>5</v>
      </c>
      <c r="E410" s="111"/>
      <c r="F410" s="112"/>
    </row>
    <row r="411" spans="2:6" ht="15.75" thickBot="1" x14ac:dyDescent="0.3">
      <c r="B411" s="9" t="s">
        <v>285</v>
      </c>
      <c r="C411" s="68">
        <v>6</v>
      </c>
      <c r="D411" s="52">
        <v>6</v>
      </c>
      <c r="E411" s="111"/>
      <c r="F411" s="112"/>
    </row>
    <row r="412" spans="2:6" ht="15.75" thickBot="1" x14ac:dyDescent="0.3">
      <c r="B412" s="9" t="s">
        <v>286</v>
      </c>
      <c r="C412" s="68">
        <v>7</v>
      </c>
      <c r="D412" s="52">
        <v>7</v>
      </c>
      <c r="E412" s="111"/>
      <c r="F412" s="112"/>
    </row>
    <row r="413" spans="2:6" ht="15.75" thickBot="1" x14ac:dyDescent="0.3">
      <c r="B413" s="9" t="s">
        <v>328</v>
      </c>
      <c r="C413" s="68">
        <v>8</v>
      </c>
      <c r="D413" s="52">
        <v>8</v>
      </c>
      <c r="E413" s="111"/>
      <c r="F413" s="112"/>
    </row>
    <row r="414" spans="2:6" x14ac:dyDescent="0.25">
      <c r="B414" s="12" t="s">
        <v>287</v>
      </c>
      <c r="C414" s="68">
        <v>9</v>
      </c>
      <c r="D414" s="52">
        <v>9</v>
      </c>
      <c r="E414" s="111"/>
      <c r="F414" s="112"/>
    </row>
    <row r="415" spans="2:6" ht="15.75" thickBot="1" x14ac:dyDescent="0.3">
      <c r="B415" s="24"/>
      <c r="C415" s="25"/>
      <c r="D415" s="25"/>
      <c r="E415" s="121"/>
      <c r="F415" s="122"/>
    </row>
    <row r="416" spans="2:6" ht="16.5" thickTop="1" thickBot="1" x14ac:dyDescent="0.3">
      <c r="B416" s="105" t="s">
        <v>288</v>
      </c>
      <c r="C416" s="106"/>
      <c r="D416" s="106"/>
      <c r="E416" s="127"/>
      <c r="F416" s="128"/>
    </row>
    <row r="417" spans="2:6" ht="16.5" thickTop="1" thickBot="1" x14ac:dyDescent="0.3">
      <c r="B417" s="9" t="s">
        <v>289</v>
      </c>
      <c r="C417" s="68">
        <v>1</v>
      </c>
      <c r="D417" s="52">
        <v>1</v>
      </c>
      <c r="E417" s="117"/>
      <c r="F417" s="118"/>
    </row>
    <row r="418" spans="2:6" ht="15.75" thickBot="1" x14ac:dyDescent="0.3">
      <c r="B418" s="9" t="s">
        <v>290</v>
      </c>
      <c r="C418" s="68">
        <v>2</v>
      </c>
      <c r="D418" s="52">
        <v>2</v>
      </c>
      <c r="E418" s="111"/>
      <c r="F418" s="112"/>
    </row>
    <row r="419" spans="2:6" ht="15.75" thickBot="1" x14ac:dyDescent="0.3">
      <c r="B419" s="9" t="s">
        <v>291</v>
      </c>
      <c r="C419" s="68">
        <v>3</v>
      </c>
      <c r="D419" s="52">
        <v>3</v>
      </c>
      <c r="E419" s="111"/>
      <c r="F419" s="112"/>
    </row>
    <row r="420" spans="2:6" ht="15.75" thickBot="1" x14ac:dyDescent="0.3">
      <c r="B420" s="9" t="s">
        <v>292</v>
      </c>
      <c r="C420" s="68">
        <v>4</v>
      </c>
      <c r="D420" s="52">
        <v>4</v>
      </c>
      <c r="E420" s="111"/>
      <c r="F420" s="112"/>
    </row>
    <row r="421" spans="2:6" ht="15.75" thickBot="1" x14ac:dyDescent="0.3">
      <c r="B421" s="9" t="s">
        <v>293</v>
      </c>
      <c r="C421" s="68">
        <v>5</v>
      </c>
      <c r="D421" s="52">
        <v>5</v>
      </c>
      <c r="E421" s="111"/>
      <c r="F421" s="112"/>
    </row>
    <row r="422" spans="2:6" ht="15.75" thickBot="1" x14ac:dyDescent="0.3">
      <c r="B422" s="9" t="s">
        <v>294</v>
      </c>
      <c r="C422" s="68">
        <v>6</v>
      </c>
      <c r="D422" s="52">
        <v>6</v>
      </c>
      <c r="E422" s="111"/>
      <c r="F422" s="112"/>
    </row>
    <row r="423" spans="2:6" ht="15.75" thickBot="1" x14ac:dyDescent="0.3">
      <c r="B423" s="9" t="s">
        <v>295</v>
      </c>
      <c r="C423" s="68">
        <v>7</v>
      </c>
      <c r="D423" s="52">
        <v>7</v>
      </c>
      <c r="E423" s="111"/>
      <c r="F423" s="112"/>
    </row>
    <row r="424" spans="2:6" ht="15.75" thickBot="1" x14ac:dyDescent="0.3">
      <c r="B424" s="9" t="s">
        <v>329</v>
      </c>
      <c r="C424" s="68">
        <v>8</v>
      </c>
      <c r="D424" s="52">
        <v>8</v>
      </c>
      <c r="E424" s="111"/>
      <c r="F424" s="112"/>
    </row>
    <row r="425" spans="2:6" x14ac:dyDescent="0.25">
      <c r="B425" s="12" t="s">
        <v>296</v>
      </c>
      <c r="C425" s="68">
        <v>9</v>
      </c>
      <c r="D425" s="52">
        <v>9</v>
      </c>
      <c r="E425" s="111"/>
      <c r="F425" s="112"/>
    </row>
    <row r="426" spans="2:6" ht="15.75" thickBot="1" x14ac:dyDescent="0.3">
      <c r="B426" s="24"/>
      <c r="C426" s="25"/>
      <c r="D426" s="25"/>
      <c r="E426" s="121"/>
      <c r="F426" s="122"/>
    </row>
    <row r="427" spans="2:6" ht="16.5" thickTop="1" thickBot="1" x14ac:dyDescent="0.3">
      <c r="B427" s="18" t="s">
        <v>297</v>
      </c>
      <c r="C427" s="19"/>
      <c r="D427" s="19"/>
      <c r="E427" s="127"/>
      <c r="F427" s="128"/>
    </row>
    <row r="428" spans="2:6" ht="15.75" thickTop="1" x14ac:dyDescent="0.25">
      <c r="B428" s="9" t="s">
        <v>32</v>
      </c>
      <c r="C428" s="4">
        <v>1</v>
      </c>
      <c r="D428" s="109">
        <v>2654.08</v>
      </c>
      <c r="E428" s="117"/>
      <c r="F428" s="118"/>
    </row>
    <row r="429" spans="2:6" x14ac:dyDescent="0.25">
      <c r="B429" s="9" t="s">
        <v>33</v>
      </c>
      <c r="C429" s="4">
        <v>2</v>
      </c>
      <c r="D429" s="109">
        <v>4695.68</v>
      </c>
      <c r="E429" s="111"/>
      <c r="F429" s="112"/>
    </row>
    <row r="430" spans="2:6" ht="15.75" thickBot="1" x14ac:dyDescent="0.3">
      <c r="B430" s="24"/>
      <c r="C430" s="25"/>
      <c r="D430" s="25"/>
      <c r="E430" s="121"/>
      <c r="F430" s="122"/>
    </row>
    <row r="431" spans="2:6" ht="16.5" thickTop="1" thickBot="1" x14ac:dyDescent="0.3">
      <c r="B431" s="18" t="s">
        <v>298</v>
      </c>
      <c r="C431" s="19"/>
      <c r="D431" s="19"/>
      <c r="E431" s="127"/>
      <c r="F431" s="128"/>
    </row>
    <row r="432" spans="2:6" ht="15.75" thickTop="1" x14ac:dyDescent="0.25">
      <c r="B432" s="9" t="s">
        <v>299</v>
      </c>
      <c r="C432" s="4">
        <v>1</v>
      </c>
      <c r="D432" s="109">
        <v>1960.92</v>
      </c>
      <c r="E432" s="117"/>
      <c r="F432" s="118"/>
    </row>
    <row r="433" spans="2:6" x14ac:dyDescent="0.25">
      <c r="B433" s="9" t="s">
        <v>300</v>
      </c>
      <c r="C433" s="4">
        <v>2</v>
      </c>
      <c r="D433" s="109">
        <v>3469.32</v>
      </c>
      <c r="E433" s="111"/>
      <c r="F433" s="112"/>
    </row>
    <row r="434" spans="2:6" ht="15.75" thickBot="1" x14ac:dyDescent="0.3">
      <c r="B434" s="24"/>
      <c r="C434" s="25"/>
      <c r="D434" s="25"/>
      <c r="E434" s="121"/>
      <c r="F434" s="122"/>
    </row>
    <row r="435" spans="2:6" ht="16.5" thickTop="1" thickBot="1" x14ac:dyDescent="0.3">
      <c r="B435" s="18" t="s">
        <v>301</v>
      </c>
      <c r="C435" s="19"/>
      <c r="D435" s="19"/>
      <c r="E435" s="127"/>
      <c r="F435" s="128"/>
    </row>
    <row r="436" spans="2:6" ht="15.75" thickTop="1" x14ac:dyDescent="0.25">
      <c r="B436" s="9" t="s">
        <v>302</v>
      </c>
      <c r="C436" s="4">
        <v>1</v>
      </c>
      <c r="D436" s="109"/>
      <c r="E436" s="117"/>
      <c r="F436" s="118"/>
    </row>
    <row r="437" spans="2:6" x14ac:dyDescent="0.25">
      <c r="B437" s="9" t="s">
        <v>303</v>
      </c>
      <c r="C437" s="4">
        <v>1</v>
      </c>
      <c r="D437" s="109"/>
      <c r="E437" s="111"/>
      <c r="F437" s="112"/>
    </row>
    <row r="438" spans="2:6" ht="15.75" thickBot="1" x14ac:dyDescent="0.3">
      <c r="B438" s="24"/>
      <c r="C438" s="25"/>
      <c r="D438" s="25"/>
      <c r="E438" s="121"/>
      <c r="F438" s="122"/>
    </row>
    <row r="439" spans="2:6" ht="16.5" thickTop="1" thickBot="1" x14ac:dyDescent="0.3">
      <c r="B439" s="105" t="s">
        <v>304</v>
      </c>
      <c r="C439" s="106"/>
      <c r="D439" s="106"/>
      <c r="E439" s="127"/>
      <c r="F439" s="128"/>
    </row>
    <row r="440" spans="2:6" ht="16.5" thickTop="1" thickBot="1" x14ac:dyDescent="0.3">
      <c r="B440" s="8" t="s">
        <v>305</v>
      </c>
      <c r="C440" s="68">
        <v>1</v>
      </c>
      <c r="D440" s="52">
        <v>1</v>
      </c>
      <c r="E440" s="117"/>
      <c r="F440" s="118"/>
    </row>
    <row r="441" spans="2:6" ht="15.75" thickBot="1" x14ac:dyDescent="0.3">
      <c r="B441" s="9" t="s">
        <v>306</v>
      </c>
      <c r="C441" s="68">
        <v>2</v>
      </c>
      <c r="D441" s="52">
        <v>2</v>
      </c>
      <c r="E441" s="111"/>
      <c r="F441" s="112"/>
    </row>
    <row r="442" spans="2:6" x14ac:dyDescent="0.25">
      <c r="B442" s="9" t="s">
        <v>307</v>
      </c>
      <c r="C442" s="68">
        <v>3</v>
      </c>
      <c r="D442" s="52">
        <v>3</v>
      </c>
      <c r="E442" s="111"/>
      <c r="F442" s="112"/>
    </row>
    <row r="443" spans="2:6" ht="15.75" thickBot="1" x14ac:dyDescent="0.3">
      <c r="B443" s="9"/>
      <c r="C443" s="4"/>
      <c r="D443" s="109"/>
      <c r="E443" s="121"/>
      <c r="F443" s="122"/>
    </row>
    <row r="444" spans="2:6" ht="16.5" thickTop="1" thickBot="1" x14ac:dyDescent="0.3">
      <c r="B444" s="105" t="s">
        <v>308</v>
      </c>
      <c r="C444" s="106"/>
      <c r="D444" s="106"/>
      <c r="E444" s="127"/>
      <c r="F444" s="128"/>
    </row>
    <row r="445" spans="2:6" ht="16.5" thickTop="1" thickBot="1" x14ac:dyDescent="0.3">
      <c r="B445" s="15" t="s">
        <v>309</v>
      </c>
      <c r="C445" s="16"/>
      <c r="D445" s="110">
        <v>1</v>
      </c>
      <c r="E445" s="129"/>
      <c r="F445" s="130"/>
    </row>
  </sheetData>
  <sortState ref="Z44:Z65">
    <sortCondition ref="Z6"/>
  </sortState>
  <mergeCells count="10">
    <mergeCell ref="M15:O15"/>
    <mergeCell ref="M12:O12"/>
    <mergeCell ref="M10:O10"/>
    <mergeCell ref="B4:B5"/>
    <mergeCell ref="R4:R5"/>
    <mergeCell ref="C4:C5"/>
    <mergeCell ref="D4:I4"/>
    <mergeCell ref="P4:P5"/>
    <mergeCell ref="Q4:Q5"/>
    <mergeCell ref="J4:O4"/>
  </mergeCells>
  <conditionalFormatting sqref="I6 R4:R6 F6 F8 R8 I8 P7:P8">
    <cfRule type="cellIs" dxfId="20" priority="43" operator="equal">
      <formula>0</formula>
    </cfRule>
  </conditionalFormatting>
  <conditionalFormatting sqref="D10">
    <cfRule type="cellIs" dxfId="19" priority="42" operator="equal">
      <formula>0</formula>
    </cfRule>
  </conditionalFormatting>
  <conditionalFormatting sqref="P10">
    <cfRule type="cellIs" dxfId="18" priority="41" operator="equal">
      <formula>0</formula>
    </cfRule>
  </conditionalFormatting>
  <conditionalFormatting sqref="R10">
    <cfRule type="cellIs" dxfId="17" priority="40" operator="equal">
      <formula>0</formula>
    </cfRule>
  </conditionalFormatting>
  <conditionalFormatting sqref="Q10">
    <cfRule type="cellIs" dxfId="16" priority="39" operator="equal">
      <formula>0</formula>
    </cfRule>
  </conditionalFormatting>
  <conditionalFormatting sqref="C28:G28">
    <cfRule type="cellIs" dxfId="15" priority="38" operator="equal">
      <formula>0</formula>
    </cfRule>
  </conditionalFormatting>
  <conditionalFormatting sqref="R6 R8 P7:P8">
    <cfRule type="containsText" dxfId="14" priority="21" operator="containsText" text="#N/A">
      <formula>NOT(ISERROR(SEARCH("#N/A",P6)))</formula>
    </cfRule>
  </conditionalFormatting>
  <conditionalFormatting sqref="L6 L8">
    <cfRule type="cellIs" dxfId="13" priority="20" operator="equal">
      <formula>0</formula>
    </cfRule>
  </conditionalFormatting>
  <conditionalFormatting sqref="O6 O8">
    <cfRule type="cellIs" dxfId="12" priority="19" operator="equal">
      <formula>0</formula>
    </cfRule>
  </conditionalFormatting>
  <conditionalFormatting sqref="F7 R7 I7">
    <cfRule type="cellIs" dxfId="11" priority="17" operator="equal">
      <formula>0</formula>
    </cfRule>
  </conditionalFormatting>
  <conditionalFormatting sqref="R7">
    <cfRule type="containsText" dxfId="10" priority="16" operator="containsText" text="#N/A">
      <formula>NOT(ISERROR(SEARCH("#N/A",R7)))</formula>
    </cfRule>
  </conditionalFormatting>
  <conditionalFormatting sqref="L7">
    <cfRule type="cellIs" dxfId="9" priority="15" operator="equal">
      <formula>0</formula>
    </cfRule>
  </conditionalFormatting>
  <conditionalFormatting sqref="O7">
    <cfRule type="cellIs" dxfId="8" priority="14" operator="equal">
      <formula>0</formula>
    </cfRule>
  </conditionalFormatting>
  <conditionalFormatting sqref="P6">
    <cfRule type="cellIs" dxfId="7" priority="8" operator="equal">
      <formula>0</formula>
    </cfRule>
  </conditionalFormatting>
  <conditionalFormatting sqref="D6:D8">
    <cfRule type="cellIs" dxfId="6" priority="7" operator="equal">
      <formula>0</formula>
    </cfRule>
  </conditionalFormatting>
  <conditionalFormatting sqref="G6:G8">
    <cfRule type="cellIs" dxfId="5" priority="6" operator="equal">
      <formula>0</formula>
    </cfRule>
  </conditionalFormatting>
  <conditionalFormatting sqref="J6:J8">
    <cfRule type="cellIs" dxfId="4" priority="5" operator="equal">
      <formula>0</formula>
    </cfRule>
  </conditionalFormatting>
  <conditionalFormatting sqref="M6:M8">
    <cfRule type="cellIs" dxfId="3" priority="4" operator="equal">
      <formula>0</formula>
    </cfRule>
  </conditionalFormatting>
  <conditionalFormatting sqref="P12">
    <cfRule type="cellIs" dxfId="2" priority="3" operator="equal">
      <formula>0</formula>
    </cfRule>
  </conditionalFormatting>
  <conditionalFormatting sqref="R12">
    <cfRule type="cellIs" dxfId="1" priority="2" operator="equal">
      <formula>0</formula>
    </cfRule>
  </conditionalFormatting>
  <conditionalFormatting sqref="Q12">
    <cfRule type="cellIs" dxfId="0" priority="1" operator="equal">
      <formula>0</formula>
    </cfRule>
  </conditionalFormatting>
  <dataValidations count="5">
    <dataValidation type="list" allowBlank="1" showInputMessage="1" showErrorMessage="1" sqref="C6:C8">
      <formula1>liste</formula1>
    </dataValidation>
    <dataValidation type="list" allowBlank="1" showInputMessage="1" showErrorMessage="1" sqref="B6:B8">
      <formula1>$Z$34:$Z$56</formula1>
    </dataValidation>
    <dataValidation type="list" allowBlank="1" showInputMessage="1" showErrorMessage="1" sqref="E6:E8 H6:H8 K6:K8 N6:N8">
      <formula1>$AC$34:$AC$184</formula1>
    </dataValidation>
    <dataValidation type="list" allowBlank="1" showInputMessage="1" showErrorMessage="1" sqref="Q6:Q8">
      <formula1>$AE$34:$AE$184</formula1>
    </dataValidation>
    <dataValidation type="list" allowBlank="1" showInputMessage="1" showErrorMessage="1" sqref="Q12">
      <formula1>$AG$35:$AG$184</formula1>
    </dataValidation>
  </dataValidations>
  <pageMargins left="0.7" right="0.7" top="0.75" bottom="0.75" header="0.3" footer="0.3"/>
  <pageSetup paperSize="2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2017-04-25T04:58:19Z</dcterms:modified>
</cp:coreProperties>
</file>