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60" windowWidth="18060" windowHeight="6810" firstSheet="1" activeTab="2"/>
  </bookViews>
  <sheets>
    <sheet name="MAJ 210217" sheetId="1" state="hidden" r:id="rId1"/>
    <sheet name="MAJ 250417" sheetId="2" r:id="rId2"/>
    <sheet name="Entrées" sheetId="7" r:id="rId3"/>
    <sheet name="Mode d'emploi" sheetId="8" r:id="rId4"/>
  </sheets>
  <definedNames>
    <definedName name="_xlnm._FilterDatabase" localSheetId="0" hidden="1">'MAJ 210217'!$A$10:$OM$510</definedName>
    <definedName name="_xlnm._FilterDatabase" localSheetId="1" hidden="1">'MAJ 250417'!$L$4:$L$17</definedName>
    <definedName name="_xlnm.Criteria" localSheetId="1">'MAJ 250417'!$L$4:$L$7</definedName>
    <definedName name="_xlnm.Print_Titles" localSheetId="0">'MAJ 210217'!$1:$7</definedName>
    <definedName name="_xlnm.Print_Titles" localSheetId="1">'MAJ 250417'!$2:$4</definedName>
  </definedNames>
  <calcPr calcId="145621"/>
</workbook>
</file>

<file path=xl/calcChain.xml><?xml version="1.0" encoding="utf-8"?>
<calcChain xmlns="http://schemas.openxmlformats.org/spreadsheetml/2006/main">
  <c r="A9" i="2" l="1"/>
  <c r="A10" i="2"/>
  <c r="A11" i="2"/>
  <c r="A12" i="2"/>
  <c r="A13" i="2"/>
  <c r="A14" i="2"/>
  <c r="A15" i="2"/>
  <c r="A16" i="2"/>
  <c r="A17" i="2"/>
  <c r="A8" i="2"/>
  <c r="L8" i="2" l="1"/>
  <c r="L9" i="2"/>
  <c r="L10" i="2"/>
  <c r="L11" i="2"/>
  <c r="L12" i="2"/>
  <c r="L13" i="2"/>
  <c r="L14" i="2"/>
  <c r="L15" i="2"/>
  <c r="L16" i="2"/>
  <c r="L17" i="2"/>
  <c r="AR8" i="2" l="1"/>
  <c r="AR9" i="2"/>
  <c r="AR10" i="2"/>
  <c r="AR11" i="2"/>
  <c r="AR12" i="2"/>
  <c r="AR13" i="2"/>
  <c r="AR14" i="2"/>
  <c r="AR15" i="2"/>
  <c r="AR16" i="2"/>
  <c r="AR17" i="2"/>
  <c r="AQ10" i="2"/>
  <c r="AQ14" i="2"/>
  <c r="AQ11" i="2"/>
  <c r="AQ15" i="2"/>
  <c r="AQ8" i="2"/>
  <c r="AQ12" i="2"/>
  <c r="AQ16" i="2"/>
  <c r="AQ17" i="2"/>
  <c r="AQ9" i="2"/>
  <c r="AQ13" i="2"/>
  <c r="AP9" i="2"/>
  <c r="AP11" i="2"/>
  <c r="AP13" i="2"/>
  <c r="AP15" i="2"/>
  <c r="AP17" i="2"/>
  <c r="AP8" i="2"/>
  <c r="AP10" i="2"/>
  <c r="AP12" i="2"/>
  <c r="AP14" i="2"/>
  <c r="AP16" i="2"/>
  <c r="AN8" i="2"/>
  <c r="AM8" i="2"/>
  <c r="AN9" i="2"/>
  <c r="AM9" i="2"/>
  <c r="AN10" i="2"/>
  <c r="AM10" i="2"/>
  <c r="AM11" i="2"/>
  <c r="AN11" i="2"/>
  <c r="AN12" i="2"/>
  <c r="AM12" i="2"/>
  <c r="AN13" i="2"/>
  <c r="AM13" i="2"/>
  <c r="AN14" i="2"/>
  <c r="AM14" i="2"/>
  <c r="AM15" i="2"/>
  <c r="AN15" i="2"/>
  <c r="AN16" i="2"/>
  <c r="AM16" i="2"/>
  <c r="AN17" i="2"/>
  <c r="AM17" i="2"/>
  <c r="C10" i="2"/>
  <c r="C11" i="2"/>
  <c r="C15" i="2"/>
  <c r="C12" i="2"/>
  <c r="C16" i="2"/>
  <c r="C8" i="2"/>
  <c r="C13" i="2"/>
  <c r="C17" i="2"/>
  <c r="C9" i="2"/>
  <c r="C14" i="2"/>
  <c r="B11" i="2"/>
  <c r="B15" i="2"/>
  <c r="B8" i="2"/>
  <c r="B12" i="2"/>
  <c r="B16" i="2"/>
  <c r="B9" i="2"/>
  <c r="B13" i="2"/>
  <c r="B17" i="2"/>
  <c r="B10" i="2"/>
  <c r="B14" i="2"/>
</calcChain>
</file>

<file path=xl/comments1.xml><?xml version="1.0" encoding="utf-8"?>
<comments xmlns="http://schemas.openxmlformats.org/spreadsheetml/2006/main">
  <authors>
    <author>Stagiaire PAYE 3</author>
  </authors>
  <commentList>
    <comment ref="U9" authorId="0">
      <text>
        <r>
          <rPr>
            <b/>
            <sz val="8"/>
            <color indexed="81"/>
            <rFont val="Tahoma"/>
            <family val="2"/>
          </rPr>
          <t>Stagiaire PAYE 3:</t>
        </r>
        <r>
          <rPr>
            <sz val="8"/>
            <color indexed="81"/>
            <rFont val="Tahoma"/>
            <family val="2"/>
          </rPr>
          <t xml:space="preserve">
Acquis des éléments de certification par la formation ou par une validation des acquis de son expérience</t>
        </r>
      </text>
    </comment>
  </commentList>
</comments>
</file>

<file path=xl/comments2.xml><?xml version="1.0" encoding="utf-8"?>
<comments xmlns="http://schemas.openxmlformats.org/spreadsheetml/2006/main">
  <authors>
    <author>Lucie CHAPELON</author>
    <author>Stagiaire PAYE 3</author>
  </authors>
  <commentList>
    <comment ref="N4" authorId="0">
      <text>
        <r>
          <rPr>
            <b/>
            <sz val="9"/>
            <color indexed="81"/>
            <rFont val="Tahoma"/>
            <family val="2"/>
          </rPr>
          <t>Lucie CHAPELON:</t>
        </r>
        <r>
          <rPr>
            <sz val="9"/>
            <color indexed="81"/>
            <rFont val="Tahoma"/>
            <family val="2"/>
          </rPr>
          <t xml:space="preserve">
Indispensable
Utile
Non prioritaire</t>
        </r>
      </text>
    </comment>
    <comment ref="T5" authorId="1">
      <text>
        <r>
          <rPr>
            <b/>
            <sz val="8"/>
            <color indexed="81"/>
            <rFont val="Tahoma"/>
            <family val="2"/>
          </rPr>
          <t>Stagiaire PAYE 3:</t>
        </r>
        <r>
          <rPr>
            <sz val="8"/>
            <color indexed="81"/>
            <rFont val="Tahoma"/>
            <family val="2"/>
          </rPr>
          <t xml:space="preserve">
Acquis des éléments de certification par la formation ou par une validation des acquis de son expérience</t>
        </r>
      </text>
    </comment>
  </commentList>
</comments>
</file>

<file path=xl/sharedStrings.xml><?xml version="1.0" encoding="utf-8"?>
<sst xmlns="http://schemas.openxmlformats.org/spreadsheetml/2006/main" count="8673" uniqueCount="1823">
  <si>
    <t>Société</t>
  </si>
  <si>
    <t>Etablissement</t>
  </si>
  <si>
    <t>Département</t>
  </si>
  <si>
    <t>Matricule</t>
  </si>
  <si>
    <t>Nom</t>
  </si>
  <si>
    <t>Prénom</t>
  </si>
  <si>
    <t>Activité</t>
  </si>
  <si>
    <t>Catégorie</t>
  </si>
  <si>
    <t>Qualification</t>
  </si>
  <si>
    <t>Emploi</t>
  </si>
  <si>
    <t>Groupe</t>
  </si>
  <si>
    <t>Coefficient</t>
  </si>
  <si>
    <t>Embauche</t>
  </si>
  <si>
    <t>Ancien.</t>
  </si>
  <si>
    <t>Contrat</t>
  </si>
  <si>
    <t>Horaire</t>
  </si>
  <si>
    <t>Type</t>
  </si>
  <si>
    <t>Val. Sal.</t>
  </si>
  <si>
    <t>S01 COFISAM</t>
  </si>
  <si>
    <t>1 COFISAM</t>
  </si>
  <si>
    <t>SA22 SAMSON Alain</t>
  </si>
  <si>
    <t>0000000733</t>
  </si>
  <si>
    <t>SAMSON</t>
  </si>
  <si>
    <t>NOEL</t>
  </si>
  <si>
    <t>M</t>
  </si>
  <si>
    <t>Rots</t>
  </si>
  <si>
    <t/>
  </si>
  <si>
    <t>SEDENTAIRE</t>
  </si>
  <si>
    <t>CADRE AUTONOME</t>
  </si>
  <si>
    <t>DIRECTEUR OPERATIONNEL</t>
  </si>
  <si>
    <t>7</t>
  </si>
  <si>
    <t>CADRE SUP.</t>
  </si>
  <si>
    <t>CDI</t>
  </si>
  <si>
    <t>Mensuel</t>
  </si>
  <si>
    <t>S06 MALHERBE NORD</t>
  </si>
  <si>
    <t>LS22 LABBE Sébastien</t>
  </si>
  <si>
    <t>NICOLAS</t>
  </si>
  <si>
    <t>3</t>
  </si>
  <si>
    <t>OUVRIER ROULANT</t>
  </si>
  <si>
    <t>6</t>
  </si>
  <si>
    <t>138M</t>
  </si>
  <si>
    <t>DOMINIQUE</t>
  </si>
  <si>
    <t>2</t>
  </si>
  <si>
    <t>CS22 CHATEL Séverin</t>
  </si>
  <si>
    <t>0000002107</t>
  </si>
  <si>
    <t>MAXIME</t>
  </si>
  <si>
    <t>HUBERT</t>
  </si>
  <si>
    <t>7 MALHERBE NORD ROUVIGNIES</t>
  </si>
  <si>
    <t>GP22 GERARD Pascal</t>
  </si>
  <si>
    <t>0000000017</t>
  </si>
  <si>
    <t>BRIAND</t>
  </si>
  <si>
    <t>SAMUEL</t>
  </si>
  <si>
    <t>Valencienne</t>
  </si>
  <si>
    <t>MAITRISE</t>
  </si>
  <si>
    <t>AGENT D EXPLOITATION</t>
  </si>
  <si>
    <t>5</t>
  </si>
  <si>
    <t>185</t>
  </si>
  <si>
    <t>0000000701</t>
  </si>
  <si>
    <t>BRUCHET</t>
  </si>
  <si>
    <t>CARINNE</t>
  </si>
  <si>
    <t>F</t>
  </si>
  <si>
    <t>EMPLOYE(E)</t>
  </si>
  <si>
    <t>EMPLOYE DE NETTOYAGE</t>
  </si>
  <si>
    <t>110</t>
  </si>
  <si>
    <t>0000099762</t>
  </si>
  <si>
    <t>DEMANGE</t>
  </si>
  <si>
    <t>DIMITRI</t>
  </si>
  <si>
    <t>CONTRAT PRO</t>
  </si>
  <si>
    <t>EMPLOYE(E) EXPLOITATION</t>
  </si>
  <si>
    <t>120</t>
  </si>
  <si>
    <t>CPROF</t>
  </si>
  <si>
    <t>0000000703</t>
  </si>
  <si>
    <t>DUBERT</t>
  </si>
  <si>
    <t>CATHERINE</t>
  </si>
  <si>
    <t>AGENT D AFFRETEMENT</t>
  </si>
  <si>
    <t>0000000700</t>
  </si>
  <si>
    <t>GERARD</t>
  </si>
  <si>
    <t>BERTRAND</t>
  </si>
  <si>
    <t>125</t>
  </si>
  <si>
    <t>SN22 SAMSON Noël</t>
  </si>
  <si>
    <t>0000000704</t>
  </si>
  <si>
    <t>PASCAL</t>
  </si>
  <si>
    <t>DIRECTEUR D AGENCE</t>
  </si>
  <si>
    <t>145</t>
  </si>
  <si>
    <t>0000099407</t>
  </si>
  <si>
    <t>GOSSART</t>
  </si>
  <si>
    <t>YANNICK</t>
  </si>
  <si>
    <t>COMMERCIAL</t>
  </si>
  <si>
    <t>1</t>
  </si>
  <si>
    <t>100</t>
  </si>
  <si>
    <t>0000000705</t>
  </si>
  <si>
    <t>MACIAS</t>
  </si>
  <si>
    <t>ISABEL</t>
  </si>
  <si>
    <t>0000000706</t>
  </si>
  <si>
    <t>ROCCA</t>
  </si>
  <si>
    <t>SANDRINE</t>
  </si>
  <si>
    <t>9</t>
  </si>
  <si>
    <t>148,5</t>
  </si>
  <si>
    <t>0000000698</t>
  </si>
  <si>
    <t>VON KENDZIERSKI</t>
  </si>
  <si>
    <t>BERNARD</t>
  </si>
  <si>
    <t>CADRE INTEGRE</t>
  </si>
  <si>
    <t>CHEF DE SERVICE</t>
  </si>
  <si>
    <t>113</t>
  </si>
  <si>
    <t>0000099767</t>
  </si>
  <si>
    <t>WOLNIAK</t>
  </si>
  <si>
    <t>TIMO</t>
  </si>
  <si>
    <t>APPRENTI(E)</t>
  </si>
  <si>
    <t>CAP10</t>
  </si>
  <si>
    <t>8 MALHERBE NORD FRETIGNEY ET VELLOREILLE</t>
  </si>
  <si>
    <t>0000002001</t>
  </si>
  <si>
    <t>CV22 COUDOT Vincent</t>
  </si>
  <si>
    <t>0000002002</t>
  </si>
  <si>
    <t>AIGNELOT</t>
  </si>
  <si>
    <t>ERIC</t>
  </si>
  <si>
    <t>MNORD Arc Les Gray</t>
  </si>
  <si>
    <t>150</t>
  </si>
  <si>
    <t>0000099781</t>
  </si>
  <si>
    <t>AGENT AFFRETEMENT</t>
  </si>
  <si>
    <t>FABIEN</t>
  </si>
  <si>
    <t>FABRICE</t>
  </si>
  <si>
    <t>0000002007</t>
  </si>
  <si>
    <t>STEPHANE</t>
  </si>
  <si>
    <t>8</t>
  </si>
  <si>
    <t>PATRICK</t>
  </si>
  <si>
    <t>0000002013</t>
  </si>
  <si>
    <t>BLANCO LAMAS</t>
  </si>
  <si>
    <t>ANTHONY</t>
  </si>
  <si>
    <t>LAURENT</t>
  </si>
  <si>
    <t>THIERRY</t>
  </si>
  <si>
    <t>CYRIL</t>
  </si>
  <si>
    <t>MATHIEU</t>
  </si>
  <si>
    <t>0000002021</t>
  </si>
  <si>
    <t>CLERGET</t>
  </si>
  <si>
    <t>JEROME</t>
  </si>
  <si>
    <t>RESPONSABLE D EXPLOITATION</t>
  </si>
  <si>
    <t>132</t>
  </si>
  <si>
    <t>0000002022</t>
  </si>
  <si>
    <t>COUDOT</t>
  </si>
  <si>
    <t>VINCENT</t>
  </si>
  <si>
    <t>RESPONSABLE D AGENCE</t>
  </si>
  <si>
    <t>JEAN PHILIPPE</t>
  </si>
  <si>
    <t>11</t>
  </si>
  <si>
    <t>EYMAUZY</t>
  </si>
  <si>
    <t>MICKAEL</t>
  </si>
  <si>
    <t>0000002030</t>
  </si>
  <si>
    <t>FRANCK</t>
  </si>
  <si>
    <t>MELANIE</t>
  </si>
  <si>
    <t>EMPLOYE ADMINISTRATIF</t>
  </si>
  <si>
    <t>STEVEN</t>
  </si>
  <si>
    <t>JEAN-CHARLES</t>
  </si>
  <si>
    <t>0000002077</t>
  </si>
  <si>
    <t>BRUNO</t>
  </si>
  <si>
    <t>0000099700</t>
  </si>
  <si>
    <t>PIERRE</t>
  </si>
  <si>
    <t>JEAN-FRANCOIS</t>
  </si>
  <si>
    <t>0000099676</t>
  </si>
  <si>
    <t>JEREMY</t>
  </si>
  <si>
    <t>0000002082</t>
  </si>
  <si>
    <t>SEGUIN</t>
  </si>
  <si>
    <t>LUCIE</t>
  </si>
  <si>
    <t>157,5</t>
  </si>
  <si>
    <t>0000099703</t>
  </si>
  <si>
    <t>FREDERIC</t>
  </si>
  <si>
    <t>0000002106</t>
  </si>
  <si>
    <t>S08 MALHERBE FROID</t>
  </si>
  <si>
    <t>3 MALHERBE FROID</t>
  </si>
  <si>
    <t>CG22 COUROIS Guillaume</t>
  </si>
  <si>
    <t>DAVID</t>
  </si>
  <si>
    <t>ANNE</t>
  </si>
  <si>
    <t>4</t>
  </si>
  <si>
    <t>MICHEL</t>
  </si>
  <si>
    <t>FRANCOIS</t>
  </si>
  <si>
    <t>BIZET</t>
  </si>
  <si>
    <t>DAMIEN</t>
  </si>
  <si>
    <t>0000001066</t>
  </si>
  <si>
    <t>KARIM</t>
  </si>
  <si>
    <t>GS22 GARNIER Stéphane</t>
  </si>
  <si>
    <t>DIDIER</t>
  </si>
  <si>
    <t>Garage</t>
  </si>
  <si>
    <t>0000099604</t>
  </si>
  <si>
    <t>BOUILLET</t>
  </si>
  <si>
    <t>0000000033</t>
  </si>
  <si>
    <t>JULIEN</t>
  </si>
  <si>
    <t>CASTEL</t>
  </si>
  <si>
    <t>CEDRIC</t>
  </si>
  <si>
    <t>BENJAMIN</t>
  </si>
  <si>
    <t>EMMANUEL</t>
  </si>
  <si>
    <t>HA22 HERVE Antony</t>
  </si>
  <si>
    <t>0000000754</t>
  </si>
  <si>
    <t>COUROIS</t>
  </si>
  <si>
    <t>GUILLAUME</t>
  </si>
  <si>
    <t>Carpiquet</t>
  </si>
  <si>
    <t>RESPONSABLE EXPLOITATION</t>
  </si>
  <si>
    <t>SEBASTIEN</t>
  </si>
  <si>
    <t>NADINE</t>
  </si>
  <si>
    <t>SYLVAIN</t>
  </si>
  <si>
    <t>0000099651</t>
  </si>
  <si>
    <t>BENOIT</t>
  </si>
  <si>
    <t>0000099647</t>
  </si>
  <si>
    <t>GUILLEMETTE</t>
  </si>
  <si>
    <t>AURELIEN</t>
  </si>
  <si>
    <t>EMPLOYE(E) D EXPLOITATION</t>
  </si>
  <si>
    <t>CHRISTIAN</t>
  </si>
  <si>
    <t>DANIEL</t>
  </si>
  <si>
    <t>0000000766</t>
  </si>
  <si>
    <t>JAMES</t>
  </si>
  <si>
    <t>PHILIPPE</t>
  </si>
  <si>
    <t>140</t>
  </si>
  <si>
    <t>0000099648</t>
  </si>
  <si>
    <t>0000099643</t>
  </si>
  <si>
    <t>MOUSSA</t>
  </si>
  <si>
    <t>0000099637</t>
  </si>
  <si>
    <t>ALAIN</t>
  </si>
  <si>
    <t>ROMAIN</t>
  </si>
  <si>
    <t>0000099634</t>
  </si>
  <si>
    <t>JEAN CLAUDE</t>
  </si>
  <si>
    <t>0000000188</t>
  </si>
  <si>
    <t>0000099638</t>
  </si>
  <si>
    <t>0000084822</t>
  </si>
  <si>
    <t>LEDUNOIS</t>
  </si>
  <si>
    <t>STEPHANIE</t>
  </si>
  <si>
    <t>LEFEVRE</t>
  </si>
  <si>
    <t>0000084771</t>
  </si>
  <si>
    <t>LEROY</t>
  </si>
  <si>
    <t>0000084779</t>
  </si>
  <si>
    <t>LESUEUR</t>
  </si>
  <si>
    <t>MARIE</t>
  </si>
  <si>
    <t>0000000192</t>
  </si>
  <si>
    <t>CHRISTOPHE</t>
  </si>
  <si>
    <t>0000099654</t>
  </si>
  <si>
    <t>SERGE</t>
  </si>
  <si>
    <t>0000084713</t>
  </si>
  <si>
    <t>VIRGINIE</t>
  </si>
  <si>
    <t>S14 EURALIS NORMANDIE</t>
  </si>
  <si>
    <t>1 EURALIS NORMANDIE ROTS</t>
  </si>
  <si>
    <t>0000000001</t>
  </si>
  <si>
    <t>0000000007</t>
  </si>
  <si>
    <t>CO22 CARCELLE Olivier</t>
  </si>
  <si>
    <t>Messagerie</t>
  </si>
  <si>
    <t>118M</t>
  </si>
  <si>
    <t>BLANC</t>
  </si>
  <si>
    <t>0000000006</t>
  </si>
  <si>
    <t>0000000008</t>
  </si>
  <si>
    <t>REGIS</t>
  </si>
  <si>
    <t>PATRICE</t>
  </si>
  <si>
    <t>TJC2 TRAVERT Jean-Claude</t>
  </si>
  <si>
    <t>ROMUALD</t>
  </si>
  <si>
    <t>JOEL</t>
  </si>
  <si>
    <t>PAUL</t>
  </si>
  <si>
    <t>0000099486</t>
  </si>
  <si>
    <t>0000099697</t>
  </si>
  <si>
    <t>EN Vironvay</t>
  </si>
  <si>
    <t>0000000030</t>
  </si>
  <si>
    <t>ANTOINE</t>
  </si>
  <si>
    <t>GODARD</t>
  </si>
  <si>
    <t>GREGORY</t>
  </si>
  <si>
    <t>PS22 PERON Sébastien</t>
  </si>
  <si>
    <t>MT Rots Org</t>
  </si>
  <si>
    <t>LABBE</t>
  </si>
  <si>
    <t>LANGLOIS</t>
  </si>
  <si>
    <t>QUENTIN</t>
  </si>
  <si>
    <t>LUDOVIC</t>
  </si>
  <si>
    <t>0000000052</t>
  </si>
  <si>
    <t>0000084766</t>
  </si>
  <si>
    <t>0000099485</t>
  </si>
  <si>
    <t>GUY</t>
  </si>
  <si>
    <t>0000000046</t>
  </si>
  <si>
    <t>0000000055</t>
  </si>
  <si>
    <t>RICHARD</t>
  </si>
  <si>
    <t>0000000800</t>
  </si>
  <si>
    <t>JEAN MARC</t>
  </si>
  <si>
    <t>PRIEUR</t>
  </si>
  <si>
    <t>0000099466</t>
  </si>
  <si>
    <t>REFFUVEILLE</t>
  </si>
  <si>
    <t>OUVRIER SED</t>
  </si>
  <si>
    <t>CARISTE</t>
  </si>
  <si>
    <t>120M</t>
  </si>
  <si>
    <t>0000000013</t>
  </si>
  <si>
    <t>0000000060</t>
  </si>
  <si>
    <t>MANUEL</t>
  </si>
  <si>
    <t>0000000009</t>
  </si>
  <si>
    <t>0000000214</t>
  </si>
  <si>
    <t>3 EURALIS NORMANDIE VIRONVAY</t>
  </si>
  <si>
    <t>0000002090</t>
  </si>
  <si>
    <t>AIRIAU</t>
  </si>
  <si>
    <t>DIRECTEUR D EXPLOITATION</t>
  </si>
  <si>
    <t>106,5</t>
  </si>
  <si>
    <t>BANCE</t>
  </si>
  <si>
    <t>YOHANN</t>
  </si>
  <si>
    <t>0000099696</t>
  </si>
  <si>
    <t>CAILLOU</t>
  </si>
  <si>
    <t>JONATHAN</t>
  </si>
  <si>
    <t>0000002097</t>
  </si>
  <si>
    <t>CHRYSTELLE</t>
  </si>
  <si>
    <t>119</t>
  </si>
  <si>
    <t>MARC</t>
  </si>
  <si>
    <t>0000002099</t>
  </si>
  <si>
    <t>HERVE</t>
  </si>
  <si>
    <t>CHEF DE QUAI</t>
  </si>
  <si>
    <t>HUET</t>
  </si>
  <si>
    <t>LEBALLAIS</t>
  </si>
  <si>
    <t>NATHALIE</t>
  </si>
  <si>
    <t>GESTIONNAIRE RH</t>
  </si>
  <si>
    <t>165</t>
  </si>
  <si>
    <t>LEFEBVRE</t>
  </si>
  <si>
    <t>0000002103</t>
  </si>
  <si>
    <t>LENOIR</t>
  </si>
  <si>
    <t>CHRISTELLE</t>
  </si>
  <si>
    <t>ASSISTANTE D EXPLOITATION</t>
  </si>
  <si>
    <t>0000099694</t>
  </si>
  <si>
    <t>MEESEMAECKER</t>
  </si>
  <si>
    <t>MANUTENTIONNAIRE</t>
  </si>
  <si>
    <t>115M</t>
  </si>
  <si>
    <t>0000099625</t>
  </si>
  <si>
    <t>PELTIER</t>
  </si>
  <si>
    <t>MAGASINIER</t>
  </si>
  <si>
    <t>RAULT</t>
  </si>
  <si>
    <t>JEAN PAUL</t>
  </si>
  <si>
    <t>0000002109</t>
  </si>
  <si>
    <t>SURY</t>
  </si>
  <si>
    <t>JACKY</t>
  </si>
  <si>
    <t>4 EURALIS NORMANDIE MACON</t>
  </si>
  <si>
    <t>EN Macon</t>
  </si>
  <si>
    <t>MACON</t>
  </si>
  <si>
    <t>JORDAN</t>
  </si>
  <si>
    <t>110M</t>
  </si>
  <si>
    <t>0000099629</t>
  </si>
  <si>
    <t>PARREIRA</t>
  </si>
  <si>
    <t>PAULINE</t>
  </si>
  <si>
    <t>PRUVOST</t>
  </si>
  <si>
    <t>0000099500</t>
  </si>
  <si>
    <t>THOMAS</t>
  </si>
  <si>
    <t>0000099695</t>
  </si>
  <si>
    <t>VALLET</t>
  </si>
  <si>
    <t>RAM2 RASCHETTI Michel</t>
  </si>
  <si>
    <t>0000000010</t>
  </si>
  <si>
    <t>0000000005</t>
  </si>
  <si>
    <t>0000000011</t>
  </si>
  <si>
    <t>S15 LOGISCO</t>
  </si>
  <si>
    <t>1 LOGISCO ROTS</t>
  </si>
  <si>
    <t>0000000051</t>
  </si>
  <si>
    <t>0000084787</t>
  </si>
  <si>
    <t>RAPHAEL</t>
  </si>
  <si>
    <t>Logisco - Est</t>
  </si>
  <si>
    <t>BLANCHARD</t>
  </si>
  <si>
    <t>MARVIN</t>
  </si>
  <si>
    <t>0000001101</t>
  </si>
  <si>
    <t>0000000067</t>
  </si>
  <si>
    <t>0000000028</t>
  </si>
  <si>
    <t>CANUET</t>
  </si>
  <si>
    <t>0000074167</t>
  </si>
  <si>
    <t>CARCELLE</t>
  </si>
  <si>
    <t>OLIVIER</t>
  </si>
  <si>
    <t>Aliments</t>
  </si>
  <si>
    <t>0000099546</t>
  </si>
  <si>
    <t>VALENTIN</t>
  </si>
  <si>
    <t>DUPONT</t>
  </si>
  <si>
    <t>FONTAINE</t>
  </si>
  <si>
    <t>0000000034</t>
  </si>
  <si>
    <t>GAUDIN</t>
  </si>
  <si>
    <t>0000084747</t>
  </si>
  <si>
    <t>0000000031</t>
  </si>
  <si>
    <t>0000000026</t>
  </si>
  <si>
    <t>0000000032</t>
  </si>
  <si>
    <t>0000000784</t>
  </si>
  <si>
    <t>LEBOCEY</t>
  </si>
  <si>
    <t>0000000012</t>
  </si>
  <si>
    <t>0000000015</t>
  </si>
  <si>
    <t>0000000076</t>
  </si>
  <si>
    <t>0000000105</t>
  </si>
  <si>
    <t>LELANDOIS</t>
  </si>
  <si>
    <t>0000000020</t>
  </si>
  <si>
    <t>LETELLIER</t>
  </si>
  <si>
    <t>0000099550</t>
  </si>
  <si>
    <t>SANDRA</t>
  </si>
  <si>
    <t>0000000110</t>
  </si>
  <si>
    <t>MARCEL</t>
  </si>
  <si>
    <t>0000099569</t>
  </si>
  <si>
    <t>MORAND</t>
  </si>
  <si>
    <t>KEVIN</t>
  </si>
  <si>
    <t>EMPLOYE ADMISTRATIF</t>
  </si>
  <si>
    <t>105</t>
  </si>
  <si>
    <t>0000000065</t>
  </si>
  <si>
    <t>QUESNEL</t>
  </si>
  <si>
    <t>0000000086</t>
  </si>
  <si>
    <t>0000000019</t>
  </si>
  <si>
    <t>0000084789</t>
  </si>
  <si>
    <t>RIVA</t>
  </si>
  <si>
    <t>JULIE</t>
  </si>
  <si>
    <t>AGENT ADMINISTRATIF</t>
  </si>
  <si>
    <t>JOHANN</t>
  </si>
  <si>
    <t>0000099548</t>
  </si>
  <si>
    <t>SAINT JACQUES ET SAINT JEAN</t>
  </si>
  <si>
    <t>CHLOE</t>
  </si>
  <si>
    <t>0000000048</t>
  </si>
  <si>
    <t>2 LOGISCO BRECEY</t>
  </si>
  <si>
    <t>0000099577</t>
  </si>
  <si>
    <t>ANTOINE DOMINIQUE</t>
  </si>
  <si>
    <t>MAELYS</t>
  </si>
  <si>
    <t>Brecey</t>
  </si>
  <si>
    <t>BAZIN</t>
  </si>
  <si>
    <t>0000000002</t>
  </si>
  <si>
    <t>0000000068</t>
  </si>
  <si>
    <t>0000000061</t>
  </si>
  <si>
    <t>CARRE</t>
  </si>
  <si>
    <t>0000000710</t>
  </si>
  <si>
    <t>FLEURY</t>
  </si>
  <si>
    <t>LAETITIA</t>
  </si>
  <si>
    <t>GARNIER</t>
  </si>
  <si>
    <t>0000000058</t>
  </si>
  <si>
    <t>MV22 MARTRAGNY Virginie</t>
  </si>
  <si>
    <t>0000000740</t>
  </si>
  <si>
    <t>HARDEL</t>
  </si>
  <si>
    <t>KARINE</t>
  </si>
  <si>
    <t>Structure</t>
  </si>
  <si>
    <t>EMPLOYEE DE FACTURATION</t>
  </si>
  <si>
    <t>0000000720</t>
  </si>
  <si>
    <t>HOMET</t>
  </si>
  <si>
    <t>ADJOINT RESPONSABLE LOGISTIQUE</t>
  </si>
  <si>
    <t>0000000799</t>
  </si>
  <si>
    <t>0000000004</t>
  </si>
  <si>
    <t>0000099562</t>
  </si>
  <si>
    <t>ALEXANDRE</t>
  </si>
  <si>
    <t>0000000702</t>
  </si>
  <si>
    <t>LAGOUTTE</t>
  </si>
  <si>
    <t>DENIS</t>
  </si>
  <si>
    <t>Logisco - Alim Lavage</t>
  </si>
  <si>
    <t>AGENT DE NETTOYAGE</t>
  </si>
  <si>
    <t>0000000174</t>
  </si>
  <si>
    <t>LAISNEY</t>
  </si>
  <si>
    <t>0000000112</t>
  </si>
  <si>
    <t>LEBEDEL</t>
  </si>
  <si>
    <t>LEBON</t>
  </si>
  <si>
    <t>LECLERC</t>
  </si>
  <si>
    <t>0000000153</t>
  </si>
  <si>
    <t>0000000054</t>
  </si>
  <si>
    <t>0000000104</t>
  </si>
  <si>
    <t>0000000079</t>
  </si>
  <si>
    <t>0000084781</t>
  </si>
  <si>
    <t>LEPETIT</t>
  </si>
  <si>
    <t>DANY</t>
  </si>
  <si>
    <t>0000000115</t>
  </si>
  <si>
    <t>0000099547</t>
  </si>
  <si>
    <t>LAURA</t>
  </si>
  <si>
    <t>0000000037</t>
  </si>
  <si>
    <t>JEAN-PHILIPPE</t>
  </si>
  <si>
    <t>0000099566</t>
  </si>
  <si>
    <t>0000084810</t>
  </si>
  <si>
    <t>0000000021</t>
  </si>
  <si>
    <t>MARTIN</t>
  </si>
  <si>
    <t>0000084793</t>
  </si>
  <si>
    <t>0000000073</t>
  </si>
  <si>
    <t>0000000047</t>
  </si>
  <si>
    <t>0000084759</t>
  </si>
  <si>
    <t>MELINA</t>
  </si>
  <si>
    <t>ANTONY</t>
  </si>
  <si>
    <t>0000000045</t>
  </si>
  <si>
    <t>0000000802</t>
  </si>
  <si>
    <t>0000099567</t>
  </si>
  <si>
    <t>S28 PROXILOG</t>
  </si>
  <si>
    <t>1 PROXILOG ROTS</t>
  </si>
  <si>
    <t>LJ22 LEMANCEL Jacky</t>
  </si>
  <si>
    <t>0000000803</t>
  </si>
  <si>
    <t>BEDELIN</t>
  </si>
  <si>
    <t>GEOFFRAY</t>
  </si>
  <si>
    <t>Entrepot Rots</t>
  </si>
  <si>
    <t>CHAPON</t>
  </si>
  <si>
    <t>Maintenance Rots</t>
  </si>
  <si>
    <t>ELECTRICIEN</t>
  </si>
  <si>
    <t>0000000794</t>
  </si>
  <si>
    <t>DESMARES</t>
  </si>
  <si>
    <t>AGENT D ENTRETIEN</t>
  </si>
  <si>
    <t>0000000719</t>
  </si>
  <si>
    <t>EDOUARD</t>
  </si>
  <si>
    <t>EVELYNE</t>
  </si>
  <si>
    <t>ASSISTANTE LOGISTIQ &amp; IMMO</t>
  </si>
  <si>
    <t>PEINTRE BATIMENT</t>
  </si>
  <si>
    <t>AGENT DE MAINTENANCE</t>
  </si>
  <si>
    <t>0000000796</t>
  </si>
  <si>
    <t>128M</t>
  </si>
  <si>
    <t>NS22 SAMSON Noël</t>
  </si>
  <si>
    <t>0000000027</t>
  </si>
  <si>
    <t>LEMANCEL</t>
  </si>
  <si>
    <t>DIRECTEUR IMMOBILIER LOGISTIQU</t>
  </si>
  <si>
    <t>ADJOINT DIRECTEUR IMMOBILIER</t>
  </si>
  <si>
    <t>0000000137</t>
  </si>
  <si>
    <t>MADELAINE</t>
  </si>
  <si>
    <t>175</t>
  </si>
  <si>
    <t>0000000801</t>
  </si>
  <si>
    <t>PERRIER</t>
  </si>
  <si>
    <t>0000000790</t>
  </si>
  <si>
    <t>ROSSIGNOL</t>
  </si>
  <si>
    <t>SUZANNE</t>
  </si>
  <si>
    <t>0000000808</t>
  </si>
  <si>
    <t>THEROU</t>
  </si>
  <si>
    <t>JEAN FRANCOIS</t>
  </si>
  <si>
    <t>S34 GARAGE MALHERBE</t>
  </si>
  <si>
    <t>1 GARAGE MALHERBE</t>
  </si>
  <si>
    <t>DJ22 DUVAL Jérôme</t>
  </si>
  <si>
    <t>0000001076</t>
  </si>
  <si>
    <t>ALIX</t>
  </si>
  <si>
    <t>MECANICIEN SPECIALISTE VI</t>
  </si>
  <si>
    <t>A</t>
  </si>
  <si>
    <t>6.1</t>
  </si>
  <si>
    <t>0000001083</t>
  </si>
  <si>
    <t>OPERATEUR PREPARATION VEHICULE</t>
  </si>
  <si>
    <t>E</t>
  </si>
  <si>
    <t>3.1</t>
  </si>
  <si>
    <t>0000000176</t>
  </si>
  <si>
    <t>ALLAIN</t>
  </si>
  <si>
    <t>0000001087</t>
  </si>
  <si>
    <t>BACON</t>
  </si>
  <si>
    <t>SECRETAIRE</t>
  </si>
  <si>
    <t>0000084734</t>
  </si>
  <si>
    <t>BARRIQUAND</t>
  </si>
  <si>
    <t>KARL</t>
  </si>
  <si>
    <t>CADRE TECHNIQUE D ATELIER</t>
  </si>
  <si>
    <t>CI</t>
  </si>
  <si>
    <t>0000001104</t>
  </si>
  <si>
    <t>BARRY</t>
  </si>
  <si>
    <t>0000000133</t>
  </si>
  <si>
    <t>TECHNICIEN CONF MECANIQUE VI</t>
  </si>
  <si>
    <t>9.1</t>
  </si>
  <si>
    <t>0000000190</t>
  </si>
  <si>
    <t>BERAUD</t>
  </si>
  <si>
    <t>JEAN-YVES</t>
  </si>
  <si>
    <t>AC</t>
  </si>
  <si>
    <t>BERTIN</t>
  </si>
  <si>
    <t>MECANICIEN DE MAINTENANCE VI</t>
  </si>
  <si>
    <t>0000099499</t>
  </si>
  <si>
    <t>BILLY</t>
  </si>
  <si>
    <t>MECANICIEN  DE MAINTENANCE VI</t>
  </si>
  <si>
    <t>0000099497</t>
  </si>
  <si>
    <t>BOCHIN</t>
  </si>
  <si>
    <t>TOLIER SPECIALISTE</t>
  </si>
  <si>
    <t>B</t>
  </si>
  <si>
    <t>0000001071</t>
  </si>
  <si>
    <t>BODIN</t>
  </si>
  <si>
    <t>0000099488</t>
  </si>
  <si>
    <t>BRUNETEAU</t>
  </si>
  <si>
    <t>MECANICIEN DE  MAINTENANCE VI</t>
  </si>
  <si>
    <t>0000099476</t>
  </si>
  <si>
    <t>BURTIN</t>
  </si>
  <si>
    <t>9.2</t>
  </si>
  <si>
    <t>0000000118</t>
  </si>
  <si>
    <t>CHANTEPIE</t>
  </si>
  <si>
    <t>JEAN-LOUIS</t>
  </si>
  <si>
    <t>CHEF D EQUIPE VENTE</t>
  </si>
  <si>
    <t>D</t>
  </si>
  <si>
    <t>20.1</t>
  </si>
  <si>
    <t>CRESTEY</t>
  </si>
  <si>
    <t>ANAIS</t>
  </si>
  <si>
    <t>SECRETAIRE CONFIRMEE</t>
  </si>
  <si>
    <t>DELAROQUE</t>
  </si>
  <si>
    <t>CHEF D EQUIPE ATELIER</t>
  </si>
  <si>
    <t>DELARUE</t>
  </si>
  <si>
    <t>TOLIER FERREUR</t>
  </si>
  <si>
    <t>DENOYERS</t>
  </si>
  <si>
    <t xml:space="preserve"> MAINTENANCE VI</t>
  </si>
  <si>
    <t>0000001080</t>
  </si>
  <si>
    <t>DESHAYES</t>
  </si>
  <si>
    <t>0000099467</t>
  </si>
  <si>
    <t>DUNIS</t>
  </si>
  <si>
    <t>GEORGES</t>
  </si>
  <si>
    <t>AGENT D EXPLOIT DE STATIONNEMT</t>
  </si>
  <si>
    <t>L</t>
  </si>
  <si>
    <t>0000000136</t>
  </si>
  <si>
    <t>FARDIN</t>
  </si>
  <si>
    <t>FLAMBARD</t>
  </si>
  <si>
    <t>FRIOT</t>
  </si>
  <si>
    <t>CYRIAQUE</t>
  </si>
  <si>
    <t>0000000177</t>
  </si>
  <si>
    <t>GRAINE</t>
  </si>
  <si>
    <t>0000099494</t>
  </si>
  <si>
    <t>GUILLOCHON</t>
  </si>
  <si>
    <t>BASTIEN</t>
  </si>
  <si>
    <t>AIDE MECANICIEN</t>
  </si>
  <si>
    <t>0000099492</t>
  </si>
  <si>
    <t>HAUSEY</t>
  </si>
  <si>
    <t>0000000123</t>
  </si>
  <si>
    <t>HORTHENSE</t>
  </si>
  <si>
    <t>0000000165</t>
  </si>
  <si>
    <t>INACIO</t>
  </si>
  <si>
    <t>LOUIS</t>
  </si>
  <si>
    <t>RENOVATEUR VO</t>
  </si>
  <si>
    <t>0000000109</t>
  </si>
  <si>
    <t>JEGOU</t>
  </si>
  <si>
    <t>CONTREMAITRE ATELIER</t>
  </si>
  <si>
    <t>23.1</t>
  </si>
  <si>
    <t>0000099496</t>
  </si>
  <si>
    <t>LE BRUN</t>
  </si>
  <si>
    <t>ALAN</t>
  </si>
  <si>
    <t>MECANICIEN VI</t>
  </si>
  <si>
    <t>0000001082</t>
  </si>
  <si>
    <t>LE MARCHAND</t>
  </si>
  <si>
    <t>0000000129</t>
  </si>
  <si>
    <t>LECARPENTIER</t>
  </si>
  <si>
    <t>LL Parc</t>
  </si>
  <si>
    <t>DEPANNEUR REMORQUEUR PL</t>
  </si>
  <si>
    <t>0000000138</t>
  </si>
  <si>
    <t>SOPHIE</t>
  </si>
  <si>
    <t>LEMOINE</t>
  </si>
  <si>
    <t>RUDY</t>
  </si>
  <si>
    <t>MECANICIEN DE MAINTENANCE</t>
  </si>
  <si>
    <t>0000001103</t>
  </si>
  <si>
    <t>LEVEQUE</t>
  </si>
  <si>
    <t>0000000059</t>
  </si>
  <si>
    <t>LOIRET</t>
  </si>
  <si>
    <t>0000001095</t>
  </si>
  <si>
    <t>MARGUERITE</t>
  </si>
  <si>
    <t>0000000122</t>
  </si>
  <si>
    <t>ETIENNE</t>
  </si>
  <si>
    <t>0000000184</t>
  </si>
  <si>
    <t>0000000164</t>
  </si>
  <si>
    <t>0000000125</t>
  </si>
  <si>
    <t>MURZOT</t>
  </si>
  <si>
    <t>0000099482</t>
  </si>
  <si>
    <t>NANETTE</t>
  </si>
  <si>
    <t>HENRI</t>
  </si>
  <si>
    <t>NONOTTE</t>
  </si>
  <si>
    <t>0000084855</t>
  </si>
  <si>
    <t>OUCHEM</t>
  </si>
  <si>
    <t>CHIHEB</t>
  </si>
  <si>
    <t>0000099479</t>
  </si>
  <si>
    <t>PANCZYSZYN</t>
  </si>
  <si>
    <t>0000001094</t>
  </si>
  <si>
    <t>PEUDECOEUR</t>
  </si>
  <si>
    <t>0000099469</t>
  </si>
  <si>
    <t>PLEYNET</t>
  </si>
  <si>
    <t>0000000131</t>
  </si>
  <si>
    <t>SADALLAH</t>
  </si>
  <si>
    <t>RACHID</t>
  </si>
  <si>
    <t>0000001093</t>
  </si>
  <si>
    <t>SBROLLINI</t>
  </si>
  <si>
    <t>NELLO</t>
  </si>
  <si>
    <t>PEINTRE REPARATEUR</t>
  </si>
  <si>
    <t>3.2</t>
  </si>
  <si>
    <t>0000000117</t>
  </si>
  <si>
    <t>UNVOY</t>
  </si>
  <si>
    <t>0000000132</t>
  </si>
  <si>
    <t>VEDIER</t>
  </si>
  <si>
    <t>0000099493</t>
  </si>
  <si>
    <t>VIANDIER</t>
  </si>
  <si>
    <t>0000099472</t>
  </si>
  <si>
    <t>VIEL</t>
  </si>
  <si>
    <t>S38 MALHERBE TRANSPORTS</t>
  </si>
  <si>
    <t>1 MALHERBE TRANSPORTS ROTS</t>
  </si>
  <si>
    <t>AHMED</t>
  </si>
  <si>
    <t>0000099609</t>
  </si>
  <si>
    <t>AVENEL VOISIN</t>
  </si>
  <si>
    <t>AGENT EXPLOITATION</t>
  </si>
  <si>
    <t>0000001021</t>
  </si>
  <si>
    <t>BESSONNET</t>
  </si>
  <si>
    <t>MJF2 MARIE Jean-François</t>
  </si>
  <si>
    <t>0000000293</t>
  </si>
  <si>
    <t>BIDEL</t>
  </si>
  <si>
    <t>Formation</t>
  </si>
  <si>
    <t>FORMATEUR ITINERANT</t>
  </si>
  <si>
    <t>BOREL</t>
  </si>
  <si>
    <t>0000099583</t>
  </si>
  <si>
    <t>BOUAOUINA</t>
  </si>
  <si>
    <t>SAIDI</t>
  </si>
  <si>
    <t>Rots Org</t>
  </si>
  <si>
    <t>0000000066</t>
  </si>
  <si>
    <t>BRICOUT</t>
  </si>
  <si>
    <t>VALERIE</t>
  </si>
  <si>
    <t>RESP. EXPLOIT SERV AFFRETEMENT</t>
  </si>
  <si>
    <t>0000084009</t>
  </si>
  <si>
    <t>CAYUELA</t>
  </si>
  <si>
    <t>ANTONIO</t>
  </si>
  <si>
    <t>0000000154</t>
  </si>
  <si>
    <t>0000099616</t>
  </si>
  <si>
    <t>CHAUVEAU</t>
  </si>
  <si>
    <t>0000099331</t>
  </si>
  <si>
    <t>DENDURA</t>
  </si>
  <si>
    <t>JULIAN</t>
  </si>
  <si>
    <t>DUBOIS</t>
  </si>
  <si>
    <t>0000074050</t>
  </si>
  <si>
    <t>DUVAL</t>
  </si>
  <si>
    <t>CAROLE</t>
  </si>
  <si>
    <t>0000002028</t>
  </si>
  <si>
    <t>AMANDINE</t>
  </si>
  <si>
    <t>0000099573</t>
  </si>
  <si>
    <t>0000099738</t>
  </si>
  <si>
    <t>0000000039</t>
  </si>
  <si>
    <t>DOROTA</t>
  </si>
  <si>
    <t>AFFRETEUR</t>
  </si>
  <si>
    <t>0000099633</t>
  </si>
  <si>
    <t>0000000181</t>
  </si>
  <si>
    <t>GUENE</t>
  </si>
  <si>
    <t>SYLVIE</t>
  </si>
  <si>
    <t>0000099749</t>
  </si>
  <si>
    <t>ISIDOR</t>
  </si>
  <si>
    <t>RECRUTEUR DE CONDUCTEURS</t>
  </si>
  <si>
    <t>0000074051</t>
  </si>
  <si>
    <t>JIDDOU</t>
  </si>
  <si>
    <t>LD22 LAURENT Djamila</t>
  </si>
  <si>
    <t>Rouen 2</t>
  </si>
  <si>
    <t>LAIGNEL</t>
  </si>
  <si>
    <t>CHARLOTTE</t>
  </si>
  <si>
    <t>0000000016</t>
  </si>
  <si>
    <t>LECOMTE</t>
  </si>
  <si>
    <t>0000000018</t>
  </si>
  <si>
    <t>JESSICA</t>
  </si>
  <si>
    <t>0000099763</t>
  </si>
  <si>
    <t>LELEVE</t>
  </si>
  <si>
    <t>0000074047</t>
  </si>
  <si>
    <t>LESOURD</t>
  </si>
  <si>
    <t>AUDREY</t>
  </si>
  <si>
    <t>0000001096</t>
  </si>
  <si>
    <t>LEUCI</t>
  </si>
  <si>
    <t>CAMILLE</t>
  </si>
  <si>
    <t>0000000098</t>
  </si>
  <si>
    <t>LOENS</t>
  </si>
  <si>
    <t>0000099645</t>
  </si>
  <si>
    <t>RP22 RAVIGNEAUX Philippe</t>
  </si>
  <si>
    <t>0000099047</t>
  </si>
  <si>
    <t>MARESQ</t>
  </si>
  <si>
    <t>CAROLINE</t>
  </si>
  <si>
    <t>CHARGE AUDIT FORMATION</t>
  </si>
  <si>
    <t>0000000014</t>
  </si>
  <si>
    <t>SD22 SECHERY Dominique</t>
  </si>
  <si>
    <t>0000000044</t>
  </si>
  <si>
    <t>RESP FORMATION DU GROUPE</t>
  </si>
  <si>
    <t>0000000062</t>
  </si>
  <si>
    <t>ROSELYNE</t>
  </si>
  <si>
    <t>0000001045</t>
  </si>
  <si>
    <t>CELINE</t>
  </si>
  <si>
    <t>0000099748</t>
  </si>
  <si>
    <t>0000074049</t>
  </si>
  <si>
    <t>MINGUET</t>
  </si>
  <si>
    <t>TYPHAINE</t>
  </si>
  <si>
    <t>0000099514</t>
  </si>
  <si>
    <t>MONTIGAUD</t>
  </si>
  <si>
    <t>0000099668</t>
  </si>
  <si>
    <t>PALAZZINI</t>
  </si>
  <si>
    <t>CYRIELLE</t>
  </si>
  <si>
    <t>LAM2 LATRECHE Mohammed</t>
  </si>
  <si>
    <t>RAHOUI</t>
  </si>
  <si>
    <t>RP Nord</t>
  </si>
  <si>
    <t>ANALYSTE OPERATIONNEL</t>
  </si>
  <si>
    <t>ANGELIQUE</t>
  </si>
  <si>
    <t>TROCHERIE</t>
  </si>
  <si>
    <t>TROUVAT</t>
  </si>
  <si>
    <t>TRUCHOT</t>
  </si>
  <si>
    <t>0000000737</t>
  </si>
  <si>
    <t>VAUBERT</t>
  </si>
  <si>
    <t>ARNAUD</t>
  </si>
  <si>
    <t>132,5</t>
  </si>
  <si>
    <t>0000099584</t>
  </si>
  <si>
    <t>VOISIN</t>
  </si>
  <si>
    <t>MARIE ESTELLE</t>
  </si>
  <si>
    <t>10 MALHERBE TRANSPORTS BORDEAUX</t>
  </si>
  <si>
    <t>LP22 LEMAUF Patrice</t>
  </si>
  <si>
    <t>0000000722</t>
  </si>
  <si>
    <t>DE AMORIN</t>
  </si>
  <si>
    <t>Bordeaux</t>
  </si>
  <si>
    <t>CIE1</t>
  </si>
  <si>
    <t>0000000040</t>
  </si>
  <si>
    <t>FOURRIQUES</t>
  </si>
  <si>
    <t>CHEF DE TRAFIC SECTEUR BENNE</t>
  </si>
  <si>
    <t>GIRAUD</t>
  </si>
  <si>
    <t>NV22 NERVA Virginie</t>
  </si>
  <si>
    <t>0000000731</t>
  </si>
  <si>
    <t>RESPONSABLE AGENCE</t>
  </si>
  <si>
    <t>0000000092</t>
  </si>
  <si>
    <t>MLYNARCZYK</t>
  </si>
  <si>
    <t>0000099450</t>
  </si>
  <si>
    <t>TEULE</t>
  </si>
  <si>
    <t>0000000204</t>
  </si>
  <si>
    <t>VITON</t>
  </si>
  <si>
    <t>GERSENDE</t>
  </si>
  <si>
    <t>12 MALHERBE TRANSPORTS SAINT HERBLAIN</t>
  </si>
  <si>
    <t>0000000198</t>
  </si>
  <si>
    <t>DREAN</t>
  </si>
  <si>
    <t>ANNE-GAELLE</t>
  </si>
  <si>
    <t>Nantes</t>
  </si>
  <si>
    <t>GAMBALONGA</t>
  </si>
  <si>
    <t>0000000194</t>
  </si>
  <si>
    <t>MONTFORT</t>
  </si>
  <si>
    <t>CHEF DE TRANSIT</t>
  </si>
  <si>
    <t>PP22 PHILBERT Paul</t>
  </si>
  <si>
    <t>0000099811</t>
  </si>
  <si>
    <t>PEREIRA</t>
  </si>
  <si>
    <t>MARCO</t>
  </si>
  <si>
    <t>14 MALHERBE TRANSPORTS LAHONCE</t>
  </si>
  <si>
    <t>AURO</t>
  </si>
  <si>
    <t>JUSTINE</t>
  </si>
  <si>
    <t>Bayonne</t>
  </si>
  <si>
    <t>GALHARRAGUE</t>
  </si>
  <si>
    <t>RESPONSABLE AFFRETEMENT</t>
  </si>
  <si>
    <t>0000099641</t>
  </si>
  <si>
    <t>LEMAUF</t>
  </si>
  <si>
    <t>DIRECTEUR OPERATION SUD OUEST</t>
  </si>
  <si>
    <t>15 MALHERBE TRANSPORTS ENSISHEIM</t>
  </si>
  <si>
    <t>0000099698</t>
  </si>
  <si>
    <t>HUEBER</t>
  </si>
  <si>
    <t>MURIEL</t>
  </si>
  <si>
    <t>Mulhouse</t>
  </si>
  <si>
    <t>RESP EXPLOIT SERV AFFRETEMENT</t>
  </si>
  <si>
    <t>HM22 HUEBER Muriel</t>
  </si>
  <si>
    <t>0000099731</t>
  </si>
  <si>
    <t>PICHON</t>
  </si>
  <si>
    <t>16 MALHERBE TRANSPORTS CASTELNAU D'ESTRETEFONDS</t>
  </si>
  <si>
    <t>0000099726</t>
  </si>
  <si>
    <t>SENOCQ</t>
  </si>
  <si>
    <t>Toulouse 2</t>
  </si>
  <si>
    <t>5 MALHERBE TRANSPORTS ROUEN</t>
  </si>
  <si>
    <t>0000000144</t>
  </si>
  <si>
    <t>BERQUER</t>
  </si>
  <si>
    <t>Rouen</t>
  </si>
  <si>
    <t>0000000140</t>
  </si>
  <si>
    <t>CHABOT</t>
  </si>
  <si>
    <t>AFFRETEUR NAT ET INTERNATIONAL</t>
  </si>
  <si>
    <t>0000099747</t>
  </si>
  <si>
    <t>DEBRUYNE</t>
  </si>
  <si>
    <t>OPERATEUR LOGISTIQUE</t>
  </si>
  <si>
    <t>DELAMARE</t>
  </si>
  <si>
    <t>0000001050</t>
  </si>
  <si>
    <t>DUMESNIL</t>
  </si>
  <si>
    <t>0000099429</t>
  </si>
  <si>
    <t>0000099420</t>
  </si>
  <si>
    <t>GUEVILLE</t>
  </si>
  <si>
    <t>0000099412</t>
  </si>
  <si>
    <t>JAFFRE</t>
  </si>
  <si>
    <t>0000099589</t>
  </si>
  <si>
    <t>DJAMILA</t>
  </si>
  <si>
    <t>LECOQ</t>
  </si>
  <si>
    <t>0000001060</t>
  </si>
  <si>
    <t>LEMERCIER</t>
  </si>
  <si>
    <t>AMELIE</t>
  </si>
  <si>
    <t>ELISE</t>
  </si>
  <si>
    <t>EMPLOYE(E) ADMINISTRATIF(VE)</t>
  </si>
  <si>
    <t>THOUIN</t>
  </si>
  <si>
    <t>ALICE</t>
  </si>
  <si>
    <t>0000000127</t>
  </si>
  <si>
    <t>FLORIAN</t>
  </si>
  <si>
    <t>S49 MALHERBE PRESTINDUS</t>
  </si>
  <si>
    <t>2 MALHERBE PRESTINDUS</t>
  </si>
  <si>
    <t>LOM2 LOFFREDO Marc</t>
  </si>
  <si>
    <t>ADAM</t>
  </si>
  <si>
    <t>MT Prestindus</t>
  </si>
  <si>
    <t>OUVRIER</t>
  </si>
  <si>
    <t>MAGASINIER GESTION STOCK</t>
  </si>
  <si>
    <t>AIT AMER</t>
  </si>
  <si>
    <t>CONDUCTEUR ENGINS</t>
  </si>
  <si>
    <t>AIT RABH</t>
  </si>
  <si>
    <t>FARID</t>
  </si>
  <si>
    <t>0000000003</t>
  </si>
  <si>
    <t>AKAB</t>
  </si>
  <si>
    <t>ABDELKADER</t>
  </si>
  <si>
    <t>CHEF EQUIPE</t>
  </si>
  <si>
    <t>AROUCI</t>
  </si>
  <si>
    <t>AVINAIN</t>
  </si>
  <si>
    <t>AGENT DE MANUTENTION</t>
  </si>
  <si>
    <t>BARBA PEREZ</t>
  </si>
  <si>
    <t>JESUS</t>
  </si>
  <si>
    <t>BENFERHAT</t>
  </si>
  <si>
    <t>NOURREDINE</t>
  </si>
  <si>
    <t>BIONDARO</t>
  </si>
  <si>
    <t>ADJOINT CHEF EQUIPE</t>
  </si>
  <si>
    <t>CIVIDINO</t>
  </si>
  <si>
    <t>DOUICI</t>
  </si>
  <si>
    <t>LAHOUARI</t>
  </si>
  <si>
    <t>ECH CHIKH</t>
  </si>
  <si>
    <t>MANOEUVRE CARISTE</t>
  </si>
  <si>
    <t>FOLDA</t>
  </si>
  <si>
    <t>FOLNY</t>
  </si>
  <si>
    <t>GRAFF</t>
  </si>
  <si>
    <t>HEINRICH</t>
  </si>
  <si>
    <t>HOERNER</t>
  </si>
  <si>
    <t>JANDA</t>
  </si>
  <si>
    <t>KEIGLER</t>
  </si>
  <si>
    <t>PONTIER  CARISTE</t>
  </si>
  <si>
    <t>KERMOUCH</t>
  </si>
  <si>
    <t>KLEIN</t>
  </si>
  <si>
    <t>HUGUES</t>
  </si>
  <si>
    <t>CHEF EQUIPE ADJOINT</t>
  </si>
  <si>
    <t>0000000022</t>
  </si>
  <si>
    <t>LATRACH</t>
  </si>
  <si>
    <t>AZZEDDINE</t>
  </si>
  <si>
    <t>0000000023</t>
  </si>
  <si>
    <t>LUTUN</t>
  </si>
  <si>
    <t>EVRIE</t>
  </si>
  <si>
    <t>0000000024</t>
  </si>
  <si>
    <t>MASTRODICASA</t>
  </si>
  <si>
    <t>RESP ACTIVITE LOGISTIQUE</t>
  </si>
  <si>
    <t>0000000025</t>
  </si>
  <si>
    <t>MOKRANI</t>
  </si>
  <si>
    <t>BELKACEM</t>
  </si>
  <si>
    <t>GESTIONNAIRE STOCK CARIST</t>
  </si>
  <si>
    <t>MONTEIRO DA SILVA</t>
  </si>
  <si>
    <t>OGUZ</t>
  </si>
  <si>
    <t>FATIH</t>
  </si>
  <si>
    <t>GESTIONNAIRE DE STOCK</t>
  </si>
  <si>
    <t>PFISTER</t>
  </si>
  <si>
    <t>RESLINGER</t>
  </si>
  <si>
    <t>ALBAN</t>
  </si>
  <si>
    <t>RUBECHI</t>
  </si>
  <si>
    <t>SABRINA</t>
  </si>
  <si>
    <t>ASSISTANTE LOGISTIQUE</t>
  </si>
  <si>
    <t>125M</t>
  </si>
  <si>
    <t>RUPPEL</t>
  </si>
  <si>
    <t>GESTION STOCK PONTIER</t>
  </si>
  <si>
    <t>SALLAF</t>
  </si>
  <si>
    <t>ADNANE</t>
  </si>
  <si>
    <t>0000000035</t>
  </si>
  <si>
    <t>SCHOULLER</t>
  </si>
  <si>
    <t>SIDI ATMANE</t>
  </si>
  <si>
    <t>0000000038</t>
  </si>
  <si>
    <t>SUBTIL</t>
  </si>
  <si>
    <t>WEBER</t>
  </si>
  <si>
    <t>YILDIZ</t>
  </si>
  <si>
    <t>GAZI</t>
  </si>
  <si>
    <t>GESTION STOCK COND ENGINS</t>
  </si>
  <si>
    <t>S57 MALHERBE RHONE ALPES</t>
  </si>
  <si>
    <t>2 MALHERBE RHONE ALPES - ARINTHOD</t>
  </si>
  <si>
    <t>GH22 GROSDIDIER Hervé</t>
  </si>
  <si>
    <t>0000069401</t>
  </si>
  <si>
    <t>Arinthod</t>
  </si>
  <si>
    <t>0000069394</t>
  </si>
  <si>
    <t>GROSDIDIER</t>
  </si>
  <si>
    <t>VERONIQUE</t>
  </si>
  <si>
    <t>0000069398</t>
  </si>
  <si>
    <t>PATEY</t>
  </si>
  <si>
    <t>LAURENCE</t>
  </si>
  <si>
    <t>RUIZ</t>
  </si>
  <si>
    <t>0000069405</t>
  </si>
  <si>
    <t>TESSIER</t>
  </si>
  <si>
    <t>0000099617</t>
  </si>
  <si>
    <t>0000069399</t>
  </si>
  <si>
    <t>VUILLEMIN</t>
  </si>
  <si>
    <t>CARISTE/ AIDE MAGASINIER</t>
  </si>
  <si>
    <t>6 MALHERBE RHONE ALPES ST QUENTIN FALLAVIER</t>
  </si>
  <si>
    <t>PM22 PASCAL Myriam</t>
  </si>
  <si>
    <t>KAMEL</t>
  </si>
  <si>
    <t>AMOROS</t>
  </si>
  <si>
    <t>AURELIE</t>
  </si>
  <si>
    <t>Lyon</t>
  </si>
  <si>
    <t>0000099640</t>
  </si>
  <si>
    <t>0000084746</t>
  </si>
  <si>
    <t>BONNET GONNET</t>
  </si>
  <si>
    <t>GF22 GANTER Françoise</t>
  </si>
  <si>
    <t>0000069437</t>
  </si>
  <si>
    <t>CHASSAGNEUX</t>
  </si>
  <si>
    <t>0000084767</t>
  </si>
  <si>
    <t>CUZIN</t>
  </si>
  <si>
    <t>BAPTISTE</t>
  </si>
  <si>
    <t>BS22 BLANC Stéphane</t>
  </si>
  <si>
    <t>GANTER</t>
  </si>
  <si>
    <t>FRANCOISE</t>
  </si>
  <si>
    <t>AGENT ADM. ET LOGISTIQUE</t>
  </si>
  <si>
    <t>0000084788</t>
  </si>
  <si>
    <t>0000084790</t>
  </si>
  <si>
    <t>EMMANUELLE</t>
  </si>
  <si>
    <t>KABBACHI</t>
  </si>
  <si>
    <t>CARISTE  PREPARATEUR COMMANDES</t>
  </si>
  <si>
    <t>0000099600</t>
  </si>
  <si>
    <t>0000099545</t>
  </si>
  <si>
    <t>MYRIAM</t>
  </si>
  <si>
    <t>SIMOES FERREIRA</t>
  </si>
  <si>
    <t>PAULO FERNANDO</t>
  </si>
  <si>
    <t>SURATEAU</t>
  </si>
  <si>
    <t>VERGER</t>
  </si>
  <si>
    <t>0000084792</t>
  </si>
  <si>
    <t>S58 MALHERBE BRETAGNE</t>
  </si>
  <si>
    <t>2 MALHERBE BRETAGNE VANNES</t>
  </si>
  <si>
    <t>GN22 GRAGNIC Nicolas</t>
  </si>
  <si>
    <t>AUDIC</t>
  </si>
  <si>
    <t>GERALDINE</t>
  </si>
  <si>
    <t>Vannes</t>
  </si>
  <si>
    <t>0000099379</t>
  </si>
  <si>
    <t>CLAUSS</t>
  </si>
  <si>
    <t>0000000081</t>
  </si>
  <si>
    <t>0000099585</t>
  </si>
  <si>
    <t>FOUREL</t>
  </si>
  <si>
    <t>GARCON</t>
  </si>
  <si>
    <t>GIGUET</t>
  </si>
  <si>
    <t>GRAGNIC</t>
  </si>
  <si>
    <t>0000000159</t>
  </si>
  <si>
    <t>0000000043</t>
  </si>
  <si>
    <t>GUILLOT</t>
  </si>
  <si>
    <t>LEPINAY</t>
  </si>
  <si>
    <t>LEROUX</t>
  </si>
  <si>
    <t>RESPONSABLE DE QUAI</t>
  </si>
  <si>
    <t>0000000161</t>
  </si>
  <si>
    <t>PELLERIN</t>
  </si>
  <si>
    <t>CLAUDIE</t>
  </si>
  <si>
    <t>CONTROLEUR DE GESTION</t>
  </si>
  <si>
    <t>POSTEC</t>
  </si>
  <si>
    <t>0000000056</t>
  </si>
  <si>
    <t>ROUX</t>
  </si>
  <si>
    <t>0000099380</t>
  </si>
  <si>
    <t>THIBOULT</t>
  </si>
  <si>
    <t>YOANN</t>
  </si>
  <si>
    <t>S64 MALHERBE EST</t>
  </si>
  <si>
    <t>3 MALHERBE EST</t>
  </si>
  <si>
    <t>LOM2 LOFREDO Marc</t>
  </si>
  <si>
    <t>Ennery</t>
  </si>
  <si>
    <t>CANON</t>
  </si>
  <si>
    <t>0000000050</t>
  </si>
  <si>
    <t>0000000063</t>
  </si>
  <si>
    <t>CORMIER</t>
  </si>
  <si>
    <t>DE ARBURN</t>
  </si>
  <si>
    <t>ULRICH</t>
  </si>
  <si>
    <t>MANUTENTIONNAIRE CARISTE</t>
  </si>
  <si>
    <t>HANSER</t>
  </si>
  <si>
    <t>SONIA</t>
  </si>
  <si>
    <t>0000000071</t>
  </si>
  <si>
    <t>LALLEVE</t>
  </si>
  <si>
    <t>EMILIEN</t>
  </si>
  <si>
    <t>MICHELS</t>
  </si>
  <si>
    <t>0000000069</t>
  </si>
  <si>
    <t>MULLER</t>
  </si>
  <si>
    <t>S76 MALHERBE SUD</t>
  </si>
  <si>
    <t>6 MALHERBE SUD MONTEUX</t>
  </si>
  <si>
    <t>MO22 MICHEL Olivier</t>
  </si>
  <si>
    <t>BEVENGUT</t>
  </si>
  <si>
    <t>Carpentras</t>
  </si>
  <si>
    <t>0000000077</t>
  </si>
  <si>
    <t>CORDIER</t>
  </si>
  <si>
    <t>CORINNE</t>
  </si>
  <si>
    <t>CHEF SECTEUR EXPLOITATION</t>
  </si>
  <si>
    <t>BOUCHET</t>
  </si>
  <si>
    <t>0000000080</t>
  </si>
  <si>
    <t>MEUNIER</t>
  </si>
  <si>
    <t>ESTELLE</t>
  </si>
  <si>
    <t>MEYER</t>
  </si>
  <si>
    <t>0000000042</t>
  </si>
  <si>
    <t>PELET</t>
  </si>
  <si>
    <t>PESSION</t>
  </si>
  <si>
    <t>PIK</t>
  </si>
  <si>
    <t>S81 MALHERBE DISTRIBUTION</t>
  </si>
  <si>
    <t>TEF2 TESSIER Florent</t>
  </si>
  <si>
    <t>3 MALHERBE DISTRIBUTION ST HERBLAIN</t>
  </si>
  <si>
    <t>0000000075</t>
  </si>
  <si>
    <t>AUDOUARD</t>
  </si>
  <si>
    <t>0000084690</t>
  </si>
  <si>
    <t>CAHAREL</t>
  </si>
  <si>
    <t>DELAGNEAU</t>
  </si>
  <si>
    <t>FONTENEAU</t>
  </si>
  <si>
    <t>0000000094</t>
  </si>
  <si>
    <t>MAMMES</t>
  </si>
  <si>
    <t>ANITA</t>
  </si>
  <si>
    <t>PIERRICK</t>
  </si>
  <si>
    <t>MARTINEZ</t>
  </si>
  <si>
    <t>0000099555</t>
  </si>
  <si>
    <t>POLICE</t>
  </si>
  <si>
    <t>EMPLOYEE ADMINISTRATIVE</t>
  </si>
  <si>
    <t>PONTES</t>
  </si>
  <si>
    <t>PAOLO</t>
  </si>
  <si>
    <t>0000084694</t>
  </si>
  <si>
    <t>ROYNEL</t>
  </si>
  <si>
    <t>0000099524</t>
  </si>
  <si>
    <t>TAKOSI</t>
  </si>
  <si>
    <t>HEIANA</t>
  </si>
  <si>
    <t>ASSISTANT EXPLOITATION</t>
  </si>
  <si>
    <t>FLORENT</t>
  </si>
  <si>
    <t>S85 M-SOLUTIONS</t>
  </si>
  <si>
    <t>1 M - SOLUTION</t>
  </si>
  <si>
    <t>ABROUR</t>
  </si>
  <si>
    <t>Lieusaint</t>
  </si>
  <si>
    <t>ASSISTANT(E) COMMERCIAL(E)</t>
  </si>
  <si>
    <t>COURBE</t>
  </si>
  <si>
    <t>COORDINATRICE TRANSPORTS</t>
  </si>
  <si>
    <t>EMILIE</t>
  </si>
  <si>
    <t>EMPLOYE ADMINISTRATIVE</t>
  </si>
  <si>
    <t>DAUBINET CESSAT</t>
  </si>
  <si>
    <t>FLORENCE</t>
  </si>
  <si>
    <t>JANVIER</t>
  </si>
  <si>
    <t>KARINA</t>
  </si>
  <si>
    <t>RESP CELLULE COORDINATION</t>
  </si>
  <si>
    <t>KHELIF</t>
  </si>
  <si>
    <t>NAOUEL</t>
  </si>
  <si>
    <t>LEMARCIS</t>
  </si>
  <si>
    <t>CHEF DE DEPOT</t>
  </si>
  <si>
    <t>LETROUX</t>
  </si>
  <si>
    <t>FREDERIQUE</t>
  </si>
  <si>
    <t>LUKOKI</t>
  </si>
  <si>
    <t>NDONGALA</t>
  </si>
  <si>
    <t>PREPARATEUR DE COMMANDES</t>
  </si>
  <si>
    <t>115</t>
  </si>
  <si>
    <t>NEMBROT</t>
  </si>
  <si>
    <t>ALBERTO</t>
  </si>
  <si>
    <t>CARISTE PREPARATEUR</t>
  </si>
  <si>
    <t>S88 LEROLOC</t>
  </si>
  <si>
    <t>1 LEROLOC GAVRAY</t>
  </si>
  <si>
    <t>0000000148</t>
  </si>
  <si>
    <t>0000000085</t>
  </si>
  <si>
    <t>DESERT</t>
  </si>
  <si>
    <t>0000000108</t>
  </si>
  <si>
    <t>PEPIN</t>
  </si>
  <si>
    <t>Gavray Loc</t>
  </si>
  <si>
    <t>ZINHOBER</t>
  </si>
  <si>
    <t>S89 LEROSEY</t>
  </si>
  <si>
    <t>1 LEROSEY GAVRAY</t>
  </si>
  <si>
    <t>TAF2 TARDIF François</t>
  </si>
  <si>
    <t>ACHARD DE LELUARDIERE</t>
  </si>
  <si>
    <t>Gavray</t>
  </si>
  <si>
    <t>AIDE EXPLOITANT</t>
  </si>
  <si>
    <t>0000084798</t>
  </si>
  <si>
    <t>ANTCZAK</t>
  </si>
  <si>
    <t>MECANICIEN</t>
  </si>
  <si>
    <t>0000000135</t>
  </si>
  <si>
    <t>0000000157</t>
  </si>
  <si>
    <t>PASCALE</t>
  </si>
  <si>
    <t>SECRETAIRE ADMINISTRATIVE</t>
  </si>
  <si>
    <t>DEBOS</t>
  </si>
  <si>
    <t>EXPLOITANT</t>
  </si>
  <si>
    <t>JAN</t>
  </si>
  <si>
    <t>RESPONSABLE ATELIER</t>
  </si>
  <si>
    <t>0000084777</t>
  </si>
  <si>
    <t>LE GALL</t>
  </si>
  <si>
    <t>AGENT ADM ET EXPLOITATION</t>
  </si>
  <si>
    <t>EMPLOYE D EXPLOITATION</t>
  </si>
  <si>
    <t>ROCTON</t>
  </si>
  <si>
    <t>S91 MALHERBE SERVICES</t>
  </si>
  <si>
    <t>1 MALHERBE SERVICES</t>
  </si>
  <si>
    <t>FA22 FERET Amandine</t>
  </si>
  <si>
    <t>ABOSSOLO</t>
  </si>
  <si>
    <t>COMPTABLE</t>
  </si>
  <si>
    <t>0000001070</t>
  </si>
  <si>
    <t>ACIKEL</t>
  </si>
  <si>
    <t>ERCAN</t>
  </si>
  <si>
    <t>Commerce</t>
  </si>
  <si>
    <t>RESPONSABLE COMMERCIAL</t>
  </si>
  <si>
    <t>0000099041</t>
  </si>
  <si>
    <t>ASTOLFI</t>
  </si>
  <si>
    <t>RESPONSABLE CONMMERCIAL</t>
  </si>
  <si>
    <t>GG22 GANGAND Georges</t>
  </si>
  <si>
    <t>ATTIS</t>
  </si>
  <si>
    <t>RESP CROISSANCE EXTERNE</t>
  </si>
  <si>
    <t>AUGEREAU</t>
  </si>
  <si>
    <t>ISABELLE</t>
  </si>
  <si>
    <t>ASSISTANTE DE DIRECTION</t>
  </si>
  <si>
    <t>0000000717</t>
  </si>
  <si>
    <t>ADRIENNE</t>
  </si>
  <si>
    <t>Palettes</t>
  </si>
  <si>
    <t>BASLY JEANNE</t>
  </si>
  <si>
    <t>EMPLOYE DE FACTURATION</t>
  </si>
  <si>
    <t>BECUE</t>
  </si>
  <si>
    <t>SC22 SAMSON Christine</t>
  </si>
  <si>
    <t>BELIN-HUARD</t>
  </si>
  <si>
    <t>0000099646</t>
  </si>
  <si>
    <t>BERBEROVIC</t>
  </si>
  <si>
    <t>RESP SYSTEMES INFO</t>
  </si>
  <si>
    <t>MT22 MAUBOUSSIN Thierry</t>
  </si>
  <si>
    <t xml:space="preserve"> CONTROLEUR GESTION</t>
  </si>
  <si>
    <t>BB22 BERBEROVIC Bruno</t>
  </si>
  <si>
    <t>0000099043</t>
  </si>
  <si>
    <t>TECHNICIEN DE RESEAU</t>
  </si>
  <si>
    <t>0000099761</t>
  </si>
  <si>
    <t>DIRECTEUR DES OPERATIONS</t>
  </si>
  <si>
    <t>0000099034</t>
  </si>
  <si>
    <t>BONNET</t>
  </si>
  <si>
    <t>RESPONSABLE  RELATION CLTS</t>
  </si>
  <si>
    <t>0000099037</t>
  </si>
  <si>
    <t>MAGALIE</t>
  </si>
  <si>
    <t>0000000785</t>
  </si>
  <si>
    <t>BOUILLEAUT</t>
  </si>
  <si>
    <t>MARTINE</t>
  </si>
  <si>
    <t>ALEXANDRA</t>
  </si>
  <si>
    <t>BOUILLON</t>
  </si>
  <si>
    <t>CONTROLEUR GESTION</t>
  </si>
  <si>
    <t>BOURVEN</t>
  </si>
  <si>
    <t>ELISABETH</t>
  </si>
  <si>
    <t>PJB2 POSTEC Jean-Baptiste</t>
  </si>
  <si>
    <t>0000001134</t>
  </si>
  <si>
    <t>BUCCI</t>
  </si>
  <si>
    <t>LAURIANE</t>
  </si>
  <si>
    <t>TECHNICIENNE QSE</t>
  </si>
  <si>
    <t>0000000206</t>
  </si>
  <si>
    <t>RESPONSABLE PAIE</t>
  </si>
  <si>
    <t>0000099029</t>
  </si>
  <si>
    <t>CHADOUTEAUX</t>
  </si>
  <si>
    <t>0000099050</t>
  </si>
  <si>
    <t>CHAPELON</t>
  </si>
  <si>
    <t>CHARGE RH</t>
  </si>
  <si>
    <t>FC22 FORSTER Carole</t>
  </si>
  <si>
    <t>0000099076</t>
  </si>
  <si>
    <t>CHARDON</t>
  </si>
  <si>
    <t>0000099014</t>
  </si>
  <si>
    <t>CHARPENTIER</t>
  </si>
  <si>
    <t>RESP. SECURITE ET EXPLOIT</t>
  </si>
  <si>
    <t>CHATEL</t>
  </si>
  <si>
    <t>SEVERIN</t>
  </si>
  <si>
    <t>RESPONSABLE OPERATIONNEL</t>
  </si>
  <si>
    <t>CHERI DIT LENAULT</t>
  </si>
  <si>
    <t>CADRE</t>
  </si>
  <si>
    <t>DIRECTRICE ADMINISTRATIVE</t>
  </si>
  <si>
    <t>CL22 CHAPELON Lucie</t>
  </si>
  <si>
    <t>COCHET</t>
  </si>
  <si>
    <t>ASSISTANT RH</t>
  </si>
  <si>
    <t>DALI</t>
  </si>
  <si>
    <t>WALID</t>
  </si>
  <si>
    <t>RESPONSABLE CIAL REGIONAL</t>
  </si>
  <si>
    <t>0000099631</t>
  </si>
  <si>
    <t>DARMA</t>
  </si>
  <si>
    <t>COMMERCIALE</t>
  </si>
  <si>
    <t>0000099016</t>
  </si>
  <si>
    <t>FANNY</t>
  </si>
  <si>
    <t>RESPONSABLE D'EXPLOITATION</t>
  </si>
  <si>
    <t>CPROF1</t>
  </si>
  <si>
    <t>0000099023</t>
  </si>
  <si>
    <t>DE CRESSAC</t>
  </si>
  <si>
    <t>AXEL</t>
  </si>
  <si>
    <t>TECHNICIEN INFORMATIQUE</t>
  </si>
  <si>
    <t>LT22 LETREUX Thierry</t>
  </si>
  <si>
    <t>DEDIEU</t>
  </si>
  <si>
    <t>EDWIGE</t>
  </si>
  <si>
    <t>CHRISTINE</t>
  </si>
  <si>
    <t>0000001140</t>
  </si>
  <si>
    <t>DESPOIS</t>
  </si>
  <si>
    <t>MAGDALENA</t>
  </si>
  <si>
    <t>ASSISTANTE SERVICE CONTENTIEUX</t>
  </si>
  <si>
    <t>0000000716</t>
  </si>
  <si>
    <t>DOS SANTOS GONCALVES</t>
  </si>
  <si>
    <t>DUDOUIT</t>
  </si>
  <si>
    <t>ELODIE</t>
  </si>
  <si>
    <t>DUMONTIER</t>
  </si>
  <si>
    <t>0000001129</t>
  </si>
  <si>
    <t>ASSISTANTE GESTION PARC</t>
  </si>
  <si>
    <t>DY22 DUVAL Yannick</t>
  </si>
  <si>
    <t>RESPONSABLE MAINTENANCE NDIE</t>
  </si>
  <si>
    <t>0000099026</t>
  </si>
  <si>
    <t>CDLS CHERI DIT LENAULT Sylvie</t>
  </si>
  <si>
    <t>0000000082</t>
  </si>
  <si>
    <t>FERET</t>
  </si>
  <si>
    <t>RESP COMPTA GROUPE</t>
  </si>
  <si>
    <t>0000084778</t>
  </si>
  <si>
    <t>FORGET</t>
  </si>
  <si>
    <t>FORSTER</t>
  </si>
  <si>
    <t>RESPONSABLE POLE TIERS FOUR</t>
  </si>
  <si>
    <t>FOUCHER</t>
  </si>
  <si>
    <t>MARILYN</t>
  </si>
  <si>
    <t>0000099025</t>
  </si>
  <si>
    <t>GANGAND</t>
  </si>
  <si>
    <t>SECRETAIRE GENERAL</t>
  </si>
  <si>
    <t>0000084780</t>
  </si>
  <si>
    <t>0000099035</t>
  </si>
  <si>
    <t>GARDINOT</t>
  </si>
  <si>
    <t>ASSISTANTE RH</t>
  </si>
  <si>
    <t>0000001125</t>
  </si>
  <si>
    <t>DIRECTEUR TECHNIQUE GROUPE</t>
  </si>
  <si>
    <t>0000001141</t>
  </si>
  <si>
    <t>GENTY</t>
  </si>
  <si>
    <t>CORALIE</t>
  </si>
  <si>
    <t>0000099019</t>
  </si>
  <si>
    <t>GERMON</t>
  </si>
  <si>
    <t>DOMITILLE</t>
  </si>
  <si>
    <t>CONTROLEUR GESTION CIAL</t>
  </si>
  <si>
    <t>GODEY</t>
  </si>
  <si>
    <t>SILVY</t>
  </si>
  <si>
    <t>PD22 PERRIER Dominique</t>
  </si>
  <si>
    <t>0000001051</t>
  </si>
  <si>
    <t>GROUSSET</t>
  </si>
  <si>
    <t>DEVELOPPEUR CHEF PROJETS</t>
  </si>
  <si>
    <t>0000099649</t>
  </si>
  <si>
    <t>GUEZET</t>
  </si>
  <si>
    <t>MAEVA</t>
  </si>
  <si>
    <t>ASSISTANTE RH JUNIOR</t>
  </si>
  <si>
    <t>0000099063</t>
  </si>
  <si>
    <t>HANNOTEAU</t>
  </si>
  <si>
    <t>RESPONSABLE ACHATS</t>
  </si>
  <si>
    <t>0000001059</t>
  </si>
  <si>
    <t>HEDOU</t>
  </si>
  <si>
    <t>RESPONSABLE BUREAU COMPTA</t>
  </si>
  <si>
    <t>0000099044</t>
  </si>
  <si>
    <t>IBERRAKENE</t>
  </si>
  <si>
    <t>PIERRE LAAZIZ</t>
  </si>
  <si>
    <t>RESPONSABLE GRANDS COMPTES</t>
  </si>
  <si>
    <t>CHANTAL</t>
  </si>
  <si>
    <t>0000099015</t>
  </si>
  <si>
    <t>JOLY</t>
  </si>
  <si>
    <t>RESPONSABLE REGLEMENTATION</t>
  </si>
  <si>
    <t>JOUBERT</t>
  </si>
  <si>
    <t>NOELLA</t>
  </si>
  <si>
    <t>0000099758</t>
  </si>
  <si>
    <t>JULIENNE</t>
  </si>
  <si>
    <t>0000099032</t>
  </si>
  <si>
    <t>KERDODE</t>
  </si>
  <si>
    <t>ANNE SOPHIE</t>
  </si>
  <si>
    <t>KERSERHO</t>
  </si>
  <si>
    <t>EMPLOYE SERVICE ASSURANCES</t>
  </si>
  <si>
    <t>CA22 CASTEL Angélique</t>
  </si>
  <si>
    <t>0000099046</t>
  </si>
  <si>
    <t>LA LONDES</t>
  </si>
  <si>
    <t>BRIGITTE</t>
  </si>
  <si>
    <t>GESTIONNAIRE PAYE</t>
  </si>
  <si>
    <t>0000000711</t>
  </si>
  <si>
    <t>NADEGE</t>
  </si>
  <si>
    <t>LAPISSE</t>
  </si>
  <si>
    <t>AIDE COMPTABLE</t>
  </si>
  <si>
    <t>PMC2 POTIER Marie Catherine</t>
  </si>
  <si>
    <t>0000099048</t>
  </si>
  <si>
    <t>LASTRA DE NATIAS</t>
  </si>
  <si>
    <t>JURISTE</t>
  </si>
  <si>
    <t>0000099058</t>
  </si>
  <si>
    <t>LE CHEVALIER</t>
  </si>
  <si>
    <t>LE GAL</t>
  </si>
  <si>
    <t>RESP COMMERCIAL GRANDS COMPTES</t>
  </si>
  <si>
    <t>LE TREUT</t>
  </si>
  <si>
    <t>RESPONSABLE ASSURANCES</t>
  </si>
  <si>
    <t>0000001042</t>
  </si>
  <si>
    <t>0000001098</t>
  </si>
  <si>
    <t>LEBOUTEILLER</t>
  </si>
  <si>
    <t>GESTIONNAIRE DE PAIE</t>
  </si>
  <si>
    <t>0000000739</t>
  </si>
  <si>
    <t>LECUIR</t>
  </si>
  <si>
    <t>ANIMATRICE QSE</t>
  </si>
  <si>
    <t>0000000721</t>
  </si>
  <si>
    <t>LEFRANC</t>
  </si>
  <si>
    <t>MARIE CHRISTINE</t>
  </si>
  <si>
    <t>ASSISTANTE SERVICE RECOUVREMEN</t>
  </si>
  <si>
    <t>LEGENDRE</t>
  </si>
  <si>
    <t>RESP CIAL GRANDS COMPTES</t>
  </si>
  <si>
    <t>0000001136</t>
  </si>
  <si>
    <t>LEGUEDE</t>
  </si>
  <si>
    <t>BEATRICE</t>
  </si>
  <si>
    <t>0000099028</t>
  </si>
  <si>
    <t>0000000699</t>
  </si>
  <si>
    <t>LESAUVAGE</t>
  </si>
  <si>
    <t>REGINE</t>
  </si>
  <si>
    <t>0000000252</t>
  </si>
  <si>
    <t>LESPAGNOL</t>
  </si>
  <si>
    <t>CECILE</t>
  </si>
  <si>
    <t>0000001043</t>
  </si>
  <si>
    <t>LUCCA</t>
  </si>
  <si>
    <t>0000001047</t>
  </si>
  <si>
    <t>MANGON</t>
  </si>
  <si>
    <t>0000001132</t>
  </si>
  <si>
    <t>MARAIS</t>
  </si>
  <si>
    <t>CARINE</t>
  </si>
  <si>
    <t>MARIE-PRECOURT</t>
  </si>
  <si>
    <t>KELLY</t>
  </si>
  <si>
    <t>ASSISTANTE SERV RECOUVREMENT</t>
  </si>
  <si>
    <t>MARTRAGNY</t>
  </si>
  <si>
    <t>RESP POLE TIERS ET SERV EMBALL</t>
  </si>
  <si>
    <t>0000000768</t>
  </si>
  <si>
    <t>ASSIS METHODES DEVELOPPEMENT</t>
  </si>
  <si>
    <t>MAUBOUSSIN</t>
  </si>
  <si>
    <t>RESP CONTROLE GESTION</t>
  </si>
  <si>
    <t>0000084826</t>
  </si>
  <si>
    <t>MENARD</t>
  </si>
  <si>
    <t>MEZERAY</t>
  </si>
  <si>
    <t>0000099075</t>
  </si>
  <si>
    <t>DIRECTEUR OP. DES ACQUISITIONS</t>
  </si>
  <si>
    <t>0000001120</t>
  </si>
  <si>
    <t>MOSCATO</t>
  </si>
  <si>
    <t>CECILIA</t>
  </si>
  <si>
    <t>0000001044</t>
  </si>
  <si>
    <t>AGENT EXPLOITATION PALETTES</t>
  </si>
  <si>
    <t>0000099033</t>
  </si>
  <si>
    <t>NERVA</t>
  </si>
  <si>
    <t>DIRECTEUR COMMERCIAL GROUPE</t>
  </si>
  <si>
    <t>0000099051</t>
  </si>
  <si>
    <t>PATIN</t>
  </si>
  <si>
    <t>DEVELOPPEUR SQL</t>
  </si>
  <si>
    <t>PERON</t>
  </si>
  <si>
    <t>DIRECTEUR AGENCE ORGANISATION</t>
  </si>
  <si>
    <t>RESP POLE APPLI METIERS</t>
  </si>
  <si>
    <t>0000001113</t>
  </si>
  <si>
    <t>PONTHIER</t>
  </si>
  <si>
    <t>JEAN-BAPTISTE</t>
  </si>
  <si>
    <t>DIRECTEUR QUALITE SECURITE ENV</t>
  </si>
  <si>
    <t>PUPIN</t>
  </si>
  <si>
    <t>MARINE</t>
  </si>
  <si>
    <t>0000000097</t>
  </si>
  <si>
    <t>RAVIGNEAUX</t>
  </si>
  <si>
    <t>CHEF DE PROJET</t>
  </si>
  <si>
    <t>0000000091</t>
  </si>
  <si>
    <t>0000099022</t>
  </si>
  <si>
    <t>TECHNICIEN RESEAU</t>
  </si>
  <si>
    <t>RONDEAU</t>
  </si>
  <si>
    <t>RESP,SERV,GENERAUX,CONTENTIEUX</t>
  </si>
  <si>
    <t>0000099071</t>
  </si>
  <si>
    <t>STANCIU</t>
  </si>
  <si>
    <t>INGRID</t>
  </si>
  <si>
    <t>INGENIEUR BUREAU ETUDES</t>
  </si>
  <si>
    <t>0000001116</t>
  </si>
  <si>
    <t>TAMIENCEW</t>
  </si>
  <si>
    <t>TASSILLY</t>
  </si>
  <si>
    <t>0000001108</t>
  </si>
  <si>
    <t>TRAVERT</t>
  </si>
  <si>
    <t>DIRECTEUR DE FILIALE</t>
  </si>
  <si>
    <t>TRECAN</t>
  </si>
  <si>
    <t>CLAIRE</t>
  </si>
  <si>
    <t>ASSISTANTE  ASSURANCES</t>
  </si>
  <si>
    <t>0000000090</t>
  </si>
  <si>
    <t>TRIHOLLET</t>
  </si>
  <si>
    <t>0000001072</t>
  </si>
  <si>
    <t>VACHET</t>
  </si>
  <si>
    <t>VARNIER</t>
  </si>
  <si>
    <t>STANDARDISTE</t>
  </si>
  <si>
    <t>0000099072</t>
  </si>
  <si>
    <t>RESP CIAL ACTIVITE DISTRIBUTIO</t>
  </si>
  <si>
    <t>VERSAVEL</t>
  </si>
  <si>
    <t>PEGGY</t>
  </si>
  <si>
    <t>ADJOINT METHODES DEVELOPPEMENT</t>
  </si>
  <si>
    <t>VREL</t>
  </si>
  <si>
    <t>YVETOT</t>
  </si>
  <si>
    <t>ASSISTANT COMMERCIAL</t>
  </si>
  <si>
    <t>YVOURY</t>
  </si>
  <si>
    <t>0000000742</t>
  </si>
  <si>
    <t>ZGUIBNIEFF</t>
  </si>
  <si>
    <t>CHAUFFEUR VOITURE PARTICULIERE</t>
  </si>
  <si>
    <t>S92 FINANCIERE CATYLAIN</t>
  </si>
  <si>
    <t>1 FINANCIERE CATYLAIN ROTS</t>
  </si>
  <si>
    <t>RESP  CROISSANCE EXTERNE</t>
  </si>
  <si>
    <t>BARBE</t>
  </si>
  <si>
    <t>TRESORIER</t>
  </si>
  <si>
    <t>0000000250</t>
  </si>
  <si>
    <t>DIRECTEUR METHODE  ET DEV</t>
  </si>
  <si>
    <t>0000000708</t>
  </si>
  <si>
    <t>PHILBERT</t>
  </si>
  <si>
    <t>CONSEILLER ORGANISA COMMERCIAL</t>
  </si>
  <si>
    <t>POTIER</t>
  </si>
  <si>
    <t>MARIE CATHERINE</t>
  </si>
  <si>
    <t>DIRECTRICE JURIDIQUE</t>
  </si>
  <si>
    <t>AS22 SAMSON Alain</t>
  </si>
  <si>
    <t>0000000707</t>
  </si>
  <si>
    <t>DIRECTEUR GENERAL</t>
  </si>
  <si>
    <t>CADRE SUP</t>
  </si>
  <si>
    <t>SECHERY</t>
  </si>
  <si>
    <t>DIRECTEUR RESSOURCES HUMAINES</t>
  </si>
  <si>
    <t>106.5</t>
  </si>
  <si>
    <t>0000000201</t>
  </si>
  <si>
    <t>TABONE</t>
  </si>
  <si>
    <t>CONSEILLER ORGANISATION COMMER</t>
  </si>
  <si>
    <t>S93 RASCHETTI TRANSPORT</t>
  </si>
  <si>
    <t>1 RASCHETTI TRANSPORT</t>
  </si>
  <si>
    <t>ANGLADA</t>
  </si>
  <si>
    <t>Pau</t>
  </si>
  <si>
    <t>ARRIX BAYLE</t>
  </si>
  <si>
    <t>CHEF D'EQUIPE LOGISTIQUE</t>
  </si>
  <si>
    <t>BESTAVEN</t>
  </si>
  <si>
    <t>CAGNON</t>
  </si>
  <si>
    <t>RESP. SERVICE AFFRETEMENT</t>
  </si>
  <si>
    <t>CRABOS</t>
  </si>
  <si>
    <t>CONTREMAITRE DE MANUTENTION</t>
  </si>
  <si>
    <t>DIRECTEUR ADJOINT EXPLOITATION</t>
  </si>
  <si>
    <t>ROTSAERT</t>
  </si>
  <si>
    <t>S97 CODIMAS</t>
  </si>
  <si>
    <t>2 CODIMAS BUSSY ST GEORGES</t>
  </si>
  <si>
    <t>BJP2 BOUCHER Jean Philippe</t>
  </si>
  <si>
    <t>0000010004</t>
  </si>
  <si>
    <t>ALLARD</t>
  </si>
  <si>
    <t>Codimas Logistique Bussy</t>
  </si>
  <si>
    <t>ASSISTANT LOGISTIQUE</t>
  </si>
  <si>
    <t>125L</t>
  </si>
  <si>
    <t>0000010150</t>
  </si>
  <si>
    <t>AUBRY</t>
  </si>
  <si>
    <t>0000000145</t>
  </si>
  <si>
    <t>BASTOS</t>
  </si>
  <si>
    <t>BENSERIR</t>
  </si>
  <si>
    <t>HAMED</t>
  </si>
  <si>
    <t>157,5L</t>
  </si>
  <si>
    <t>0000010154</t>
  </si>
  <si>
    <t>BIARNE</t>
  </si>
  <si>
    <t>115L</t>
  </si>
  <si>
    <t>BOUSSARD</t>
  </si>
  <si>
    <t>0000010084</t>
  </si>
  <si>
    <t>BRUN</t>
  </si>
  <si>
    <t>MURIELLE</t>
  </si>
  <si>
    <t>Codimas Logistique</t>
  </si>
  <si>
    <t xml:space="preserve"> ASSISTANTE ADMINISTRATIV</t>
  </si>
  <si>
    <t>148.50</t>
  </si>
  <si>
    <t>DEVY</t>
  </si>
  <si>
    <t>ARNAULT</t>
  </si>
  <si>
    <t xml:space="preserve"> ASSISTANT ADMINISTRATIF</t>
  </si>
  <si>
    <t>110L</t>
  </si>
  <si>
    <t>DUONG</t>
  </si>
  <si>
    <t>0000010134</t>
  </si>
  <si>
    <t>FIEULAINE</t>
  </si>
  <si>
    <t>115 L</t>
  </si>
  <si>
    <t>GARCIA</t>
  </si>
  <si>
    <t>RESPONSABLE ADM. DES VENTES</t>
  </si>
  <si>
    <t>200L</t>
  </si>
  <si>
    <t>0000010143</t>
  </si>
  <si>
    <t>GRICOURT</t>
  </si>
  <si>
    <t>APPRENTI LOGISTIQUE</t>
  </si>
  <si>
    <t>0000010147</t>
  </si>
  <si>
    <t>LAVEVE</t>
  </si>
  <si>
    <t>MAGASINIER CARISTE</t>
  </si>
  <si>
    <t>LECOUTE</t>
  </si>
  <si>
    <t>Marc</t>
  </si>
  <si>
    <t>RESPONSABLE DES VENTES</t>
  </si>
  <si>
    <t>0000010118</t>
  </si>
  <si>
    <t>PEREIRA-ESTEVES</t>
  </si>
  <si>
    <t>CHARGEE D'EXPLOITATION</t>
  </si>
  <si>
    <t>0000010158</t>
  </si>
  <si>
    <t>PHILIPPE MOUREY</t>
  </si>
  <si>
    <t>TIFFANIE</t>
  </si>
  <si>
    <t>PINET</t>
  </si>
  <si>
    <t>POULIQUEN</t>
  </si>
  <si>
    <t>RODRIGUES</t>
  </si>
  <si>
    <t>125 L</t>
  </si>
  <si>
    <t>Sylvie</t>
  </si>
  <si>
    <t>RESPONS. PRODUCTION</t>
  </si>
  <si>
    <t>SIMOES BORGES</t>
  </si>
  <si>
    <t>MARIA JACINTA</t>
  </si>
  <si>
    <t>CHARGEE DE CLIENTELE</t>
  </si>
  <si>
    <t>VEDIE</t>
  </si>
  <si>
    <t>VERVANT</t>
  </si>
  <si>
    <t>3 CODIMAS BUSSY ST GEORGES</t>
  </si>
  <si>
    <t>0000010130</t>
  </si>
  <si>
    <t>AARIIRA MIMOUNI</t>
  </si>
  <si>
    <t>0000010098</t>
  </si>
  <si>
    <t>BERTHE</t>
  </si>
  <si>
    <t>MAHAMADOU</t>
  </si>
  <si>
    <t>BOCQUILLON</t>
  </si>
  <si>
    <t>CHEF EQUIPE LOGISTIQUE</t>
  </si>
  <si>
    <t>165L</t>
  </si>
  <si>
    <t>0000010157</t>
  </si>
  <si>
    <t>BOUAZZAOUI</t>
  </si>
  <si>
    <t>AGENT LOGISTIQUE</t>
  </si>
  <si>
    <t>DIDOU</t>
  </si>
  <si>
    <t>0000010141</t>
  </si>
  <si>
    <t>FANGET</t>
  </si>
  <si>
    <t>0000010155</t>
  </si>
  <si>
    <t>HAYE</t>
  </si>
  <si>
    <t>DEBORAH</t>
  </si>
  <si>
    <t>0000010133</t>
  </si>
  <si>
    <t>JOSSET</t>
  </si>
  <si>
    <t>Alain</t>
  </si>
  <si>
    <t>RESPONSABLE GESTION STOCK</t>
  </si>
  <si>
    <t>0000010135</t>
  </si>
  <si>
    <t>KOUNDA</t>
  </si>
  <si>
    <t>SOSSAINE-BLANCH</t>
  </si>
  <si>
    <t>LE BOURHIS</t>
  </si>
  <si>
    <t>LESUISSE</t>
  </si>
  <si>
    <t>LIONNARD</t>
  </si>
  <si>
    <t>RONY</t>
  </si>
  <si>
    <t>MORA</t>
  </si>
  <si>
    <t>MARIE-THERESE</t>
  </si>
  <si>
    <t>OPERATEUR-EMBALLEUR</t>
  </si>
  <si>
    <t>110 L</t>
  </si>
  <si>
    <t>0000010159</t>
  </si>
  <si>
    <t>PERUCHENA</t>
  </si>
  <si>
    <t>CHEF D EQUIPE</t>
  </si>
  <si>
    <t>150L</t>
  </si>
  <si>
    <t>PLUNIAN</t>
  </si>
  <si>
    <t>AGENT DE CONDITIONNEMENT</t>
  </si>
  <si>
    <t>0000010144</t>
  </si>
  <si>
    <t>POULAT</t>
  </si>
  <si>
    <t>CHEF D'EQUIPE</t>
  </si>
  <si>
    <t>157.5L</t>
  </si>
  <si>
    <t>0000010156</t>
  </si>
  <si>
    <t>0000010095</t>
  </si>
  <si>
    <t>200 L</t>
  </si>
  <si>
    <t>0000010136</t>
  </si>
  <si>
    <t>VANDENBOSSCHE</t>
  </si>
  <si>
    <t>0000010145</t>
  </si>
  <si>
    <t>VERT-PRE</t>
  </si>
  <si>
    <t>PHAREL</t>
  </si>
  <si>
    <t>PREPARATEUR CDES-CARISTE</t>
  </si>
  <si>
    <t>0000010139</t>
  </si>
  <si>
    <t>WOESTELANDT</t>
  </si>
  <si>
    <t>PREPARATEUR DE CDES - CARISTE</t>
  </si>
  <si>
    <t>YOU</t>
  </si>
  <si>
    <t>BUN KAO</t>
  </si>
  <si>
    <t>S98 CODIMAS DISTRIBUTION</t>
  </si>
  <si>
    <t>3 CODIMAS DISTRIBUTION</t>
  </si>
  <si>
    <t>ASSISTANTE COMMERCIALE QUALITE</t>
  </si>
  <si>
    <t>COUTINHO</t>
  </si>
  <si>
    <t>ORLANDO</t>
  </si>
  <si>
    <t>CADRE COMMERCIAL</t>
  </si>
  <si>
    <t>Codimas Distribution</t>
  </si>
  <si>
    <t>FOFANA DOUMBIA</t>
  </si>
  <si>
    <t>MAMOU</t>
  </si>
  <si>
    <t>PRSCILLA</t>
  </si>
  <si>
    <t>LECORDONNIER</t>
  </si>
  <si>
    <t>LEMAIRE</t>
  </si>
  <si>
    <t>VANESSA</t>
  </si>
  <si>
    <t>NOUALA</t>
  </si>
  <si>
    <t>YAMINA</t>
  </si>
  <si>
    <t>AGENT D AFRETEMENT</t>
  </si>
  <si>
    <t>POTHIER</t>
  </si>
  <si>
    <t>MARIE ANNE</t>
  </si>
  <si>
    <t>TECHNICIENNE DE SURFACE</t>
  </si>
  <si>
    <t>RELIMIEN</t>
  </si>
  <si>
    <t>TUVERI</t>
  </si>
  <si>
    <t>YAZI</t>
  </si>
  <si>
    <t>HACHEMI</t>
  </si>
  <si>
    <t>Date d'entretien professionnel</t>
  </si>
  <si>
    <t>A réaliser</t>
  </si>
  <si>
    <t>Date limite d'entretien professionnel</t>
  </si>
  <si>
    <t>Entretiens réalisés</t>
  </si>
  <si>
    <t>Entretiens à réaliser en 2017</t>
  </si>
  <si>
    <t>Entretiens à réaliser en 2018</t>
  </si>
  <si>
    <t>Entretiens à réaliser en 2019</t>
  </si>
  <si>
    <t>Date d'entretien d'évaluation</t>
  </si>
  <si>
    <t>Date prochain entretien évaluation</t>
  </si>
  <si>
    <t>Historique EP 2015</t>
  </si>
  <si>
    <t>29/02/2018</t>
  </si>
  <si>
    <t>01/032018</t>
  </si>
  <si>
    <t>ENTRETIEN PROFESSIONNEL</t>
  </si>
  <si>
    <t>FORMATION</t>
  </si>
  <si>
    <t>OUI</t>
  </si>
  <si>
    <t>NON</t>
  </si>
  <si>
    <t>Contrôle RH</t>
  </si>
  <si>
    <t>ELEMENTS DE CERTIFICATION</t>
  </si>
  <si>
    <t>PROGRESSION SALARIALE OU PROFESSIONNELLE</t>
  </si>
  <si>
    <t>X</t>
  </si>
  <si>
    <t>salariale</t>
  </si>
  <si>
    <t>formation et agrément limiteur volvo</t>
  </si>
  <si>
    <t>evolution salariale - peux intervenir sur tout type de matériel</t>
  </si>
  <si>
    <t>professionnelle- plus de polyvalence</t>
  </si>
  <si>
    <t>evolution d'une promotion interne en tant que chef d'équipe</t>
  </si>
  <si>
    <t>Commentaire</t>
  </si>
  <si>
    <t>A suivi une formation du 21/01/2016 au 22/01/2016 "spécialiste en contrôle periodique chariots et hayons elevateurs</t>
  </si>
  <si>
    <t>chauffeur --&gt; exploitant / regression salaire</t>
  </si>
  <si>
    <t>augmentation</t>
  </si>
  <si>
    <t xml:space="preserve"> formation règlementation</t>
  </si>
  <si>
    <t>passage de back office à exploitant</t>
  </si>
  <si>
    <t>autorisation de conduite</t>
  </si>
  <si>
    <t>pas isncrit sur tformation</t>
  </si>
  <si>
    <t>dans les domaines autre que l'electricité</t>
  </si>
  <si>
    <t>formation electrique - caces</t>
  </si>
  <si>
    <t>habilitation electrique "fin 02/02/2015" caces r386 1-3, caces r389 cat 1-3-5</t>
  </si>
  <si>
    <t>dans certain corps d'état et dans le savoir faire de la maintenance</t>
  </si>
  <si>
    <t>plus autonome</t>
  </si>
  <si>
    <t>plus de connaissances + progression salariale</t>
  </si>
  <si>
    <t>Caces R389 CAT 1-3-5 + Caces R386 CAT 1-3</t>
  </si>
  <si>
    <t>Février et Mars 2016</t>
  </si>
  <si>
    <t>Evolution des connaissances + salariale</t>
  </si>
  <si>
    <t>Habilité electrique - Caces R389 CAT 1-3-5</t>
  </si>
  <si>
    <t>hab (2015) caces mars 2016</t>
  </si>
  <si>
    <t>Habilitation electrique</t>
  </si>
  <si>
    <t>Salarié ---&gt; agent de maitrise + salariale</t>
  </si>
  <si>
    <t>du 28/04/2015 au 02/06/2015</t>
  </si>
  <si>
    <t>le fait de travailler avec des collaborateurs qui lui apprennent</t>
  </si>
  <si>
    <t>Caces R386 1-3 + Caces R389 CAT 1-3-5</t>
  </si>
  <si>
    <t>Caces nacelle - habilitation electrique</t>
  </si>
  <si>
    <t>sur les tâches électriques</t>
  </si>
  <si>
    <t>hab (2015) caces février et mars 2016</t>
  </si>
  <si>
    <t>CRITERES</t>
  </si>
  <si>
    <t>ENTRETIEN D'EVALUATION</t>
  </si>
  <si>
    <t xml:space="preserve">Caces R386 1-3 </t>
  </si>
  <si>
    <t>du 24/02/2016 au 25/02/2016</t>
  </si>
  <si>
    <t>salariale + statut</t>
  </si>
  <si>
    <t>prise de responsabilité + salariale</t>
  </si>
  <si>
    <t>evolution de poste</t>
  </si>
  <si>
    <t>Mécanicien ---&gt; chef d'équipe</t>
  </si>
  <si>
    <t>spécialiste en contôle periodique chariots et hayons elevateurs</t>
  </si>
  <si>
    <t>FCO</t>
  </si>
  <si>
    <t>du 05/10/2015 au 14/10/2015</t>
  </si>
  <si>
    <t>Changement de poste</t>
  </si>
  <si>
    <t>prime qualité mensuelle</t>
  </si>
  <si>
    <t>plus de polyvalence</t>
  </si>
  <si>
    <t>recyclage incendie/secouriste</t>
  </si>
  <si>
    <t>plus de responsabilite + évolution salariale</t>
  </si>
  <si>
    <t>changement de poste + salariale</t>
  </si>
  <si>
    <t>ne trouve pas sur tformation</t>
  </si>
  <si>
    <t>specialiste en contrôle periodique chariots et hayons élévateurs</t>
  </si>
  <si>
    <t>du 21/01/2016 au 22/01/2016</t>
  </si>
  <si>
    <t xml:space="preserve">changement de poste </t>
  </si>
  <si>
    <t>wurth</t>
  </si>
  <si>
    <t>plus de responsabilité + evolution salariale</t>
  </si>
  <si>
    <t>changement de poste</t>
  </si>
  <si>
    <t>2 stages</t>
  </si>
  <si>
    <t>SIP2</t>
  </si>
  <si>
    <t>augmentation individuelle</t>
  </si>
  <si>
    <t>changement de poste + salaroale</t>
  </si>
  <si>
    <t>VGP</t>
  </si>
  <si>
    <t>SST base + spécialiste en contrôle périodique chariots et hayons élévateurs</t>
  </si>
  <si>
    <t>début 2016</t>
  </si>
  <si>
    <t>réparation fourgon frigorifique</t>
  </si>
  <si>
    <t>prise de responsabilité</t>
  </si>
  <si>
    <t>a passé SST initial en octobre 2016</t>
  </si>
  <si>
    <t>conducteur ---&gt; formateur</t>
  </si>
  <si>
    <t>FCO + formateur</t>
  </si>
  <si>
    <t>ouvrier ---&gt; cadre</t>
  </si>
  <si>
    <t>changement de poste + salaire cadre autonome</t>
  </si>
  <si>
    <t>augmentation de salaire</t>
  </si>
  <si>
    <t>formatrice, cadre autonome</t>
  </si>
  <si>
    <t>du 29/09/2015 au 18/12/2015</t>
  </si>
  <si>
    <t>formateur, cadre</t>
  </si>
  <si>
    <t>au mois de septembre 2016</t>
  </si>
  <si>
    <t>formation ulysse explorer</t>
  </si>
  <si>
    <t>du 07/04/2016 au 08/04/2016</t>
  </si>
  <si>
    <t>VAE : BTS transport et prestations logistiques</t>
  </si>
  <si>
    <t>Formation aux entretiens individuels</t>
  </si>
  <si>
    <t>le 08/12/2015</t>
  </si>
  <si>
    <t>Action matieres dangereuses sedentaires</t>
  </si>
  <si>
    <t>le 07/10/2015</t>
  </si>
  <si>
    <t>réunion</t>
  </si>
  <si>
    <t>réorganisation du dépôt</t>
  </si>
  <si>
    <t>prime d'activité d'asiduité</t>
  </si>
  <si>
    <t>plus de responsabilité</t>
  </si>
  <si>
    <t>du 24/03/2016 au 25/03/2016</t>
  </si>
  <si>
    <t>perfectionnement anglais</t>
  </si>
  <si>
    <t>prime sur objectif</t>
  </si>
  <si>
    <t>formation ulysse explorer + règlementation</t>
  </si>
  <si>
    <t>avril et juin 2016</t>
  </si>
  <si>
    <t>formation aux entretiens annuels</t>
  </si>
  <si>
    <t>RSE + ulysse explorer</t>
  </si>
  <si>
    <t>règlementation + transics</t>
  </si>
  <si>
    <t>OUI/NON</t>
  </si>
  <si>
    <t>Transics n'apparait pas sur tformation</t>
  </si>
  <si>
    <t>100 € brut en 2015</t>
  </si>
  <si>
    <t>E-mailing</t>
  </si>
  <si>
    <t>du 30/11/2015 au 01/12/2015</t>
  </si>
  <si>
    <t>du 107/12/2015 au 08/12/2015</t>
  </si>
  <si>
    <t>Actualité comptable et fiscale dans l'entrprise</t>
  </si>
  <si>
    <t>risque psycho-sociaux</t>
  </si>
  <si>
    <t>augmentation + prime</t>
  </si>
  <si>
    <t>Du 19/11/2015 au 20/11/2015</t>
  </si>
  <si>
    <t>guide et serre files base</t>
  </si>
  <si>
    <t>du 19/11/2015 au 20/11/2015</t>
  </si>
  <si>
    <t>SST recyclage</t>
  </si>
  <si>
    <t>le 25/05/2015</t>
  </si>
  <si>
    <t>Ulysse</t>
  </si>
  <si>
    <t>logiciels de dématérialisation</t>
  </si>
  <si>
    <t>pas inscrit sur tformation</t>
  </si>
  <si>
    <t>entretiens annuels</t>
  </si>
  <si>
    <t>le 03/11/2015</t>
  </si>
  <si>
    <t>maitrise ---&gt; cadre</t>
  </si>
  <si>
    <t>incendie guides et serre-files</t>
  </si>
  <si>
    <t>8 augmentations en 10 ans</t>
  </si>
  <si>
    <t>du 05/11/2014 au 05/11/2015</t>
  </si>
  <si>
    <t>le 29/09/2015</t>
  </si>
  <si>
    <t>formation outils optimisation + logiciel axiodis</t>
  </si>
  <si>
    <t>salariale + prime sur objectif</t>
  </si>
  <si>
    <t>remise à niveau</t>
  </si>
  <si>
    <t>formation matières dangereuses</t>
  </si>
  <si>
    <t>du 23/06/2015 au 26/06/2015</t>
  </si>
  <si>
    <t>Excel</t>
  </si>
  <si>
    <t>salariale en 2012</t>
  </si>
  <si>
    <t>recyclage SST</t>
  </si>
  <si>
    <t>NAO + prime augmentée</t>
  </si>
  <si>
    <t xml:space="preserve">SST, CHSCT, RPS, ISO 9001 </t>
  </si>
  <si>
    <t>revalorisation de la prime</t>
  </si>
  <si>
    <t>Règlementation + compétences managériales</t>
  </si>
  <si>
    <t>juin et septembre 2016</t>
  </si>
  <si>
    <t>le 26/09/2016</t>
  </si>
  <si>
    <t>sur année 2015 et 2016</t>
  </si>
  <si>
    <t>Action matières dangereuses sédentaires</t>
  </si>
  <si>
    <t>du 08/04/2015 au 09/04/2015</t>
  </si>
  <si>
    <t>du 09/12/2014 au 02/02/2015</t>
  </si>
  <si>
    <t>du 30/11/2015 au 09/02/2015</t>
  </si>
  <si>
    <t>referent rps base + FCO</t>
  </si>
  <si>
    <t>Mois de novembre 2015</t>
  </si>
  <si>
    <t>le 21/05/2015</t>
  </si>
  <si>
    <t>le 20/02/2015</t>
  </si>
  <si>
    <t>Travail sur ecran</t>
  </si>
  <si>
    <t>le 08/12/2016</t>
  </si>
  <si>
    <t>le 24/07/2015</t>
  </si>
  <si>
    <t>CHSCT</t>
  </si>
  <si>
    <t>du 13/10/2015 au 15/10/2015</t>
  </si>
  <si>
    <t>Fonction de tuteur en entreprise + eco-conduite</t>
  </si>
  <si>
    <t>mois de mars 2015</t>
  </si>
  <si>
    <t>La conduite des entretiens professionnels</t>
  </si>
  <si>
    <t>le 16/09/2015</t>
  </si>
  <si>
    <t>Du 23/05/2016 au 24/05/2016</t>
  </si>
  <si>
    <t>Du 24/05/2016 au 25/05/2016</t>
  </si>
  <si>
    <t>le 22/09/2015</t>
  </si>
  <si>
    <t>Utilisateur a l'outil de gestion ines</t>
  </si>
  <si>
    <t>Du 16/03/2015 au 10/04/2015</t>
  </si>
  <si>
    <t>Caces R386 1-3 + caces R389 CAT 1-3-5</t>
  </si>
  <si>
    <t>mois de février 2016</t>
  </si>
  <si>
    <t>Logiciels axiodis axiotrans</t>
  </si>
  <si>
    <t>Changement de poste + salariale</t>
  </si>
  <si>
    <t>Suivi des entretiens sédentaires 2017</t>
  </si>
  <si>
    <t>Date EP Campagne 2017</t>
  </si>
  <si>
    <t>A réaliser avant 31/03/2017</t>
  </si>
  <si>
    <t>Date EE Campagne 2016</t>
  </si>
  <si>
    <t>Date EE Campagne 2017</t>
  </si>
  <si>
    <t>A réaliser avant le 31/03/2017</t>
  </si>
  <si>
    <t>Demande de formation : intitulé</t>
  </si>
  <si>
    <t>Demande de formation : avis responsable</t>
  </si>
  <si>
    <t>Traitement prioritaire</t>
  </si>
  <si>
    <t>Contestation du salarié</t>
  </si>
  <si>
    <t>COMMENTAIRES</t>
  </si>
  <si>
    <t>SUIVI DES ENTRETIENS SEDENTAIRES 2017</t>
  </si>
  <si>
    <t>SOCIETE</t>
  </si>
  <si>
    <t>ETABLISSEMENT</t>
  </si>
  <si>
    <t>RESPONSABLE</t>
  </si>
  <si>
    <t>MATRICULE</t>
  </si>
  <si>
    <t>NOM</t>
  </si>
  <si>
    <t>PRENOM</t>
  </si>
  <si>
    <t>ACTIVITE</t>
  </si>
  <si>
    <t>CATEGORIE</t>
  </si>
  <si>
    <t>QUALIFICATION</t>
  </si>
  <si>
    <t>EMPLOI</t>
  </si>
  <si>
    <t>GR</t>
  </si>
  <si>
    <t>COEFF</t>
  </si>
  <si>
    <t>EMBAUCHE</t>
  </si>
  <si>
    <t>ANCIENNETE</t>
  </si>
  <si>
    <t>CONTRAT</t>
  </si>
  <si>
    <t>HORAIRE</t>
  </si>
  <si>
    <t>TYPE</t>
  </si>
  <si>
    <t>VAL. SAL.</t>
  </si>
  <si>
    <t>CLOTURE CAMPAGNE DATE RELANCE TELEPHONIQUE</t>
  </si>
  <si>
    <t>Date limite légale d'EP</t>
  </si>
  <si>
    <t>DATE SORTIE</t>
  </si>
  <si>
    <t>A FAIRE</t>
  </si>
  <si>
    <t>Historique EP 2016</t>
  </si>
  <si>
    <t>Concaténation</t>
  </si>
  <si>
    <t>Nom - Prénom</t>
  </si>
  <si>
    <t>Transfert de</t>
  </si>
  <si>
    <t xml:space="preserve">CDI       </t>
  </si>
  <si>
    <t xml:space="preserve">CDD       </t>
  </si>
  <si>
    <t>TOMTOM NANA</t>
  </si>
  <si>
    <t>TITEUF NADIA</t>
  </si>
  <si>
    <t>HUGO VOMITO</t>
  </si>
  <si>
    <t>LEO MESSI</t>
  </si>
  <si>
    <t>MORGAN SANSOM</t>
  </si>
  <si>
    <t>ZZ</t>
  </si>
  <si>
    <t>AA</t>
  </si>
  <si>
    <t>a</t>
  </si>
  <si>
    <t>Z</t>
  </si>
  <si>
    <t>e</t>
  </si>
  <si>
    <t>r</t>
  </si>
  <si>
    <t>t</t>
  </si>
  <si>
    <t>u</t>
  </si>
  <si>
    <t>i</t>
  </si>
  <si>
    <t>o</t>
  </si>
  <si>
    <t>y</t>
  </si>
  <si>
    <t>P</t>
  </si>
  <si>
    <t>tomtom</t>
  </si>
  <si>
    <t>nana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</si>
</sst>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dd/mm/yyyy"/>
  </numFmts>
  <fonts count="35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sz val="20"/>
      <color rgb="FF1C3A70"/>
      <name val="Tahoma"/>
      <family val="2"/>
    </font>
    <font>
      <b/>
      <sz val="10"/>
      <color rgb="FFFFFFFF"/>
      <name val="Tahoma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000000"/>
      <name val="Arial"/>
      <family val="2"/>
    </font>
    <font>
      <b/>
      <sz val="11"/>
      <name val="Calibri"/>
      <family val="2"/>
    </font>
    <font>
      <b/>
      <sz val="10"/>
      <name val="Arial"/>
      <family val="2"/>
    </font>
    <font>
      <b/>
      <sz val="11"/>
      <color theme="1"/>
      <name val="Calibri"/>
      <family val="2"/>
    </font>
    <font>
      <b/>
      <sz val="8"/>
      <color rgb="FFFFFFFF"/>
      <name val="Tahoma"/>
      <family val="2"/>
    </font>
    <font>
      <b/>
      <sz val="10"/>
      <color rgb="FF00B050"/>
      <name val="Tahoma"/>
      <family val="2"/>
    </font>
    <font>
      <b/>
      <sz val="10"/>
      <color rgb="FFFF0000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</font>
    <font>
      <b/>
      <sz val="26"/>
      <color rgb="FF1C3A70"/>
      <name val="Calibri"/>
      <family val="2"/>
    </font>
    <font>
      <b/>
      <sz val="11"/>
      <color rgb="FFFFFFFF"/>
      <name val="Calibri"/>
      <family val="2"/>
    </font>
    <font>
      <b/>
      <sz val="11"/>
      <color theme="0"/>
      <name val="Calibri"/>
      <family val="2"/>
    </font>
    <font>
      <b/>
      <sz val="11"/>
      <color rgb="FF00B050"/>
      <name val="Calibri"/>
      <family val="2"/>
    </font>
    <font>
      <b/>
      <sz val="11"/>
      <color rgb="FFFF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6"/>
      <color rgb="FFFFFFFF"/>
      <name val="Calibri"/>
      <family val="2"/>
    </font>
    <font>
      <sz val="11"/>
      <color rgb="FFFF0000"/>
      <name val="Calibri"/>
      <family val="2"/>
    </font>
    <font>
      <sz val="11"/>
      <color rgb="FF111111"/>
      <name val="Courier New"/>
      <family val="3"/>
    </font>
    <font>
      <sz val="11"/>
      <color rgb="FF000000"/>
      <name val="Calibri"/>
      <family val="2"/>
      <scheme val="minor"/>
    </font>
    <font>
      <b/>
      <sz val="18"/>
      <color theme="0"/>
      <name val="Calibri"/>
      <family val="2"/>
    </font>
    <font>
      <b/>
      <sz val="10"/>
      <color rgb="FFFFFFFF"/>
      <name val="Arial"/>
      <family val="2"/>
    </font>
    <font>
      <sz val="11"/>
      <name val="Calibri"/>
      <family val="2"/>
    </font>
    <font>
      <sz val="9"/>
      <color rgb="FF000000"/>
      <name val="Arial"/>
      <family val="2"/>
    </font>
    <font>
      <sz val="12"/>
      <color rgb="FF111111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rgb="FF1C3A70"/>
      </patternFill>
    </fill>
    <fill>
      <patternFill patternType="solid">
        <fgColor theme="8" tint="0.39997558519241921"/>
        <bgColor rgb="FFFAEBD7"/>
      </patternFill>
    </fill>
    <fill>
      <patternFill patternType="solid">
        <fgColor theme="8" tint="0.39997558519241921"/>
        <bgColor rgb="FFFFFFFF"/>
      </patternFill>
    </fill>
    <fill>
      <patternFill patternType="solid">
        <fgColor theme="9" tint="-0.249977111117893"/>
        <bgColor rgb="FF1C3A70"/>
      </patternFill>
    </fill>
    <fill>
      <patternFill patternType="solid">
        <fgColor theme="8" tint="-0.249977111117893"/>
        <bgColor rgb="FF1C3A70"/>
      </patternFill>
    </fill>
    <fill>
      <patternFill patternType="solid">
        <fgColor theme="0"/>
        <bgColor rgb="FFFAEBD7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92D050"/>
        <bgColor rgb="FFFAEBD7"/>
      </patternFill>
    </fill>
    <fill>
      <patternFill patternType="solid">
        <fgColor rgb="FF92D050"/>
        <bgColor rgb="FFFFFFFF"/>
      </patternFill>
    </fill>
    <fill>
      <patternFill patternType="solid">
        <fgColor rgb="FF00B050"/>
        <bgColor rgb="FFFAEBD7"/>
      </patternFill>
    </fill>
    <fill>
      <patternFill patternType="solid">
        <fgColor rgb="FF00B050"/>
        <bgColor rgb="FFFFFFFF"/>
      </patternFill>
    </fill>
    <fill>
      <patternFill patternType="solid">
        <fgColor rgb="FFFFFF00"/>
        <bgColor rgb="FFFAEBD7"/>
      </patternFill>
    </fill>
    <fill>
      <patternFill patternType="solid">
        <fgColor rgb="FFFFFF00"/>
        <bgColor rgb="FFFFFFFF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rgb="FFFAEBD7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theme="3" tint="0.39994506668294322"/>
      </patternFill>
    </fill>
    <fill>
      <patternFill patternType="solid">
        <fgColor theme="4" tint="-0.249977111117893"/>
        <bgColor rgb="FF1C3A70"/>
      </patternFill>
    </fill>
    <fill>
      <patternFill patternType="solid">
        <fgColor theme="4" tint="0.59999389629810485"/>
        <bgColor rgb="FF1C3A70"/>
      </patternFill>
    </fill>
    <fill>
      <patternFill patternType="solid">
        <fgColor theme="6" tint="0.59999389629810485"/>
        <bgColor rgb="FF1C3A70"/>
      </patternFill>
    </fill>
    <fill>
      <patternFill patternType="solid">
        <fgColor theme="7" tint="0.39997558519241921"/>
        <bgColor rgb="FF1C3A7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1C3A70"/>
      </patternFill>
    </fill>
    <fill>
      <patternFill patternType="solid">
        <fgColor rgb="FF00B0F0"/>
        <bgColor theme="3" tint="0.39994506668294322"/>
      </patternFill>
    </fill>
    <fill>
      <patternFill patternType="solid">
        <fgColor rgb="FFFAEBD7"/>
        <bgColor rgb="FFFAEBD7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008B"/>
        <bgColor rgb="FF00008B"/>
      </patternFill>
    </fill>
  </fills>
  <borders count="71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/>
      <top style="thin">
        <color rgb="FFD3D3D3"/>
      </top>
      <bottom style="thin">
        <color rgb="FFD3D3D3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theme="8" tint="-0.24994659260841701"/>
      </left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  <border>
      <left/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D3D3D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9" tint="-0.24994659260841701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theme="8" tint="-0.24994659260841701"/>
      </left>
      <right/>
      <top style="medium">
        <color theme="8" tint="-0.24994659260841701"/>
      </top>
      <bottom style="medium">
        <color theme="8" tint="-0.24994659260841701"/>
      </bottom>
      <diagonal/>
    </border>
    <border>
      <left/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  <border>
      <left style="medium">
        <color rgb="FFFF0066"/>
      </left>
      <right style="medium">
        <color rgb="FFFF0066"/>
      </right>
      <top style="medium">
        <color rgb="FFFF0066"/>
      </top>
      <bottom style="medium">
        <color rgb="FFFF0066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rgb="FFFF0066"/>
      </left>
      <right/>
      <top style="medium">
        <color rgb="FFFF0066"/>
      </top>
      <bottom style="medium">
        <color rgb="FFFF0066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 style="medium">
        <color theme="9" tint="-0.24994659260841701"/>
      </left>
      <right style="medium">
        <color theme="9" tint="-0.24994659260841701"/>
      </right>
      <top/>
      <bottom style="medium">
        <color theme="9" tint="-0.24994659260841701"/>
      </bottom>
      <diagonal/>
    </border>
    <border>
      <left style="medium">
        <color rgb="FF1007BD"/>
      </left>
      <right style="medium">
        <color rgb="FF1007BD"/>
      </right>
      <top style="medium">
        <color rgb="FF1007BD"/>
      </top>
      <bottom style="medium">
        <color rgb="FF1007BD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/>
      <bottom style="medium">
        <color theme="8" tint="-0.24994659260841701"/>
      </bottom>
      <diagonal/>
    </border>
    <border>
      <left style="medium">
        <color rgb="FFFF0066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rgb="FFFF0066"/>
      </left>
      <right style="medium">
        <color rgb="FFFF0066"/>
      </right>
      <top style="medium">
        <color rgb="FFFF0066"/>
      </top>
      <bottom/>
      <diagonal/>
    </border>
    <border>
      <left style="medium">
        <color rgb="FFFF0066"/>
      </left>
      <right style="medium">
        <color rgb="FFFF0066"/>
      </right>
      <top/>
      <bottom style="medium">
        <color rgb="FFFF0066"/>
      </bottom>
      <diagonal/>
    </border>
    <border>
      <left/>
      <right/>
      <top/>
      <bottom style="medium">
        <color rgb="FFFF0066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/>
      <diagonal/>
    </border>
    <border>
      <left/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rgb="FF1007BD"/>
      </right>
      <top style="medium">
        <color theme="7" tint="-0.24994659260841701"/>
      </top>
      <bottom/>
      <diagonal/>
    </border>
    <border>
      <left style="medium">
        <color theme="7" tint="-0.24994659260841701"/>
      </left>
      <right style="medium">
        <color rgb="FF1007BD"/>
      </right>
      <top/>
      <bottom style="medium">
        <color theme="7" tint="-0.24994659260841701"/>
      </bottom>
      <diagonal/>
    </border>
    <border>
      <left style="medium">
        <color rgb="FF1007BD"/>
      </left>
      <right style="medium">
        <color rgb="FF1007BD"/>
      </right>
      <top style="medium">
        <color rgb="FF1007BD"/>
      </top>
      <bottom/>
      <diagonal/>
    </border>
    <border>
      <left style="medium">
        <color rgb="FF1007BD"/>
      </left>
      <right style="medium">
        <color rgb="FF1007BD"/>
      </right>
      <top/>
      <bottom style="medium">
        <color rgb="FF1007BD"/>
      </bottom>
      <diagonal/>
    </border>
    <border>
      <left/>
      <right style="medium">
        <color rgb="FFFF0066"/>
      </right>
      <top style="medium">
        <color rgb="FFFF0066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1007BD"/>
      </left>
      <right/>
      <top style="medium">
        <color rgb="FF1007BD"/>
      </top>
      <bottom style="medium">
        <color rgb="FF1007BD"/>
      </bottom>
      <diagonal/>
    </border>
    <border>
      <left style="medium">
        <color rgb="FF1007BD"/>
      </left>
      <right/>
      <top style="medium">
        <color rgb="FF1007BD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rgb="FFD3D3D3"/>
      </left>
      <right style="thin">
        <color rgb="FFD3D3D3"/>
      </right>
      <top/>
      <bottom style="thin">
        <color rgb="FFD3D3D3"/>
      </bottom>
      <diagonal/>
    </border>
    <border>
      <left/>
      <right style="thin">
        <color rgb="FFD3D3D3"/>
      </right>
      <top/>
      <bottom style="thin">
        <color rgb="FFD3D3D3"/>
      </bottom>
      <diagonal/>
    </border>
    <border>
      <left style="thin">
        <color rgb="FFD3D3D3"/>
      </left>
      <right/>
      <top/>
      <bottom style="thin">
        <color rgb="FFD3D3D3"/>
      </bottom>
      <diagonal/>
    </border>
    <border>
      <left style="thin">
        <color theme="5" tint="0.39994506668294322"/>
      </left>
      <right style="thin">
        <color theme="5" tint="0.39994506668294322"/>
      </right>
      <top/>
      <bottom style="thin">
        <color theme="5" tint="0.3999450666829432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00B0F0"/>
      </left>
      <right style="thin">
        <color rgb="FF00B0F0"/>
      </right>
      <top style="thick">
        <color rgb="FF00B0F0"/>
      </top>
      <bottom style="thin">
        <color rgb="FF00B0F0"/>
      </bottom>
      <diagonal/>
    </border>
    <border>
      <left style="thick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ck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ck">
        <color rgb="FF00B0F0"/>
      </top>
      <bottom style="thin">
        <color rgb="FF00B0F0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9" fillId="0" borderId="0"/>
  </cellStyleXfs>
  <cellXfs count="303">
    <xf numFmtId="0" fontId="1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14" fontId="6" fillId="5" borderId="7" xfId="0" applyNumberFormat="1" applyFont="1" applyFill="1" applyBorder="1" applyAlignment="1">
      <alignment horizontal="center" vertical="center" wrapText="1"/>
    </xf>
    <xf numFmtId="14" fontId="6" fillId="6" borderId="7" xfId="0" applyNumberFormat="1" applyFont="1" applyFill="1" applyBorder="1" applyAlignment="1">
      <alignment horizontal="center" vertical="center" wrapText="1"/>
    </xf>
    <xf numFmtId="14" fontId="6" fillId="5" borderId="6" xfId="0" applyNumberFormat="1" applyFont="1" applyFill="1" applyBorder="1" applyAlignment="1">
      <alignment horizontal="center" vertical="center" wrapText="1"/>
    </xf>
    <xf numFmtId="14" fontId="8" fillId="5" borderId="7" xfId="0" applyNumberFormat="1" applyFont="1" applyFill="1" applyBorder="1" applyAlignment="1">
      <alignment horizontal="center" vertical="center" wrapText="1"/>
    </xf>
    <xf numFmtId="14" fontId="8" fillId="5" borderId="6" xfId="0" applyNumberFormat="1" applyFont="1" applyFill="1" applyBorder="1" applyAlignment="1">
      <alignment horizontal="center" vertical="center" wrapText="1"/>
    </xf>
    <xf numFmtId="14" fontId="8" fillId="6" borderId="7" xfId="0" applyNumberFormat="1" applyFont="1" applyFill="1" applyBorder="1" applyAlignment="1">
      <alignment horizontal="center" vertical="center" wrapText="1"/>
    </xf>
    <xf numFmtId="14" fontId="6" fillId="12" borderId="6" xfId="0" applyNumberFormat="1" applyFont="1" applyFill="1" applyBorder="1" applyAlignment="1">
      <alignment horizontal="center" vertical="center" wrapText="1"/>
    </xf>
    <xf numFmtId="14" fontId="6" fillId="13" borderId="6" xfId="0" applyNumberFormat="1" applyFont="1" applyFill="1" applyBorder="1" applyAlignment="1">
      <alignment horizontal="center" vertical="center" wrapText="1"/>
    </xf>
    <xf numFmtId="14" fontId="6" fillId="13" borderId="5" xfId="0" applyNumberFormat="1" applyFont="1" applyFill="1" applyBorder="1" applyAlignment="1">
      <alignment horizontal="center" vertical="center" wrapText="1"/>
    </xf>
    <xf numFmtId="14" fontId="6" fillId="16" borderId="5" xfId="0" applyNumberFormat="1" applyFont="1" applyFill="1" applyBorder="1" applyAlignment="1">
      <alignment horizontal="center" vertical="center" wrapText="1"/>
    </xf>
    <xf numFmtId="14" fontId="6" fillId="17" borderId="5" xfId="0" applyNumberFormat="1" applyFont="1" applyFill="1" applyBorder="1" applyAlignment="1">
      <alignment horizontal="center" vertical="center" wrapText="1"/>
    </xf>
    <xf numFmtId="14" fontId="8" fillId="17" borderId="5" xfId="0" applyNumberFormat="1" applyFont="1" applyFill="1" applyBorder="1" applyAlignment="1">
      <alignment horizontal="center" vertical="center" wrapText="1"/>
    </xf>
    <xf numFmtId="14" fontId="8" fillId="12" borderId="6" xfId="0" applyNumberFormat="1" applyFont="1" applyFill="1" applyBorder="1" applyAlignment="1">
      <alignment horizontal="center" vertical="center" wrapText="1"/>
    </xf>
    <xf numFmtId="14" fontId="8" fillId="16" borderId="5" xfId="0" applyNumberFormat="1" applyFont="1" applyFill="1" applyBorder="1" applyAlignment="1">
      <alignment horizontal="center" vertical="center" wrapText="1"/>
    </xf>
    <xf numFmtId="0" fontId="1" fillId="3" borderId="8" xfId="0" applyFont="1" applyFill="1" applyBorder="1"/>
    <xf numFmtId="0" fontId="1" fillId="19" borderId="8" xfId="0" applyFont="1" applyFill="1" applyBorder="1"/>
    <xf numFmtId="0" fontId="1" fillId="20" borderId="8" xfId="0" applyFont="1" applyFill="1" applyBorder="1"/>
    <xf numFmtId="0" fontId="1" fillId="18" borderId="8" xfId="0" applyFont="1" applyFill="1" applyBorder="1"/>
    <xf numFmtId="0" fontId="1" fillId="0" borderId="0" xfId="0" applyFont="1" applyFill="1" applyBorder="1" applyAlignment="1">
      <alignment wrapText="1"/>
    </xf>
    <xf numFmtId="0" fontId="7" fillId="0" borderId="8" xfId="0" applyFont="1" applyFill="1" applyBorder="1" applyAlignment="1">
      <alignment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4" fillId="11" borderId="1" xfId="0" applyNumberFormat="1" applyFont="1" applyFill="1" applyBorder="1" applyAlignment="1">
      <alignment horizontal="center" vertical="center" wrapText="1"/>
    </xf>
    <xf numFmtId="0" fontId="4" fillId="11" borderId="3" xfId="0" applyNumberFormat="1" applyFont="1" applyFill="1" applyBorder="1" applyAlignment="1">
      <alignment horizontal="center" vertical="center" wrapText="1"/>
    </xf>
    <xf numFmtId="164" fontId="4" fillId="11" borderId="1" xfId="0" applyNumberFormat="1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 wrapText="1"/>
    </xf>
    <xf numFmtId="0" fontId="4" fillId="9" borderId="3" xfId="0" applyNumberFormat="1" applyFont="1" applyFill="1" applyBorder="1" applyAlignment="1">
      <alignment horizontal="center" vertical="center" wrapText="1"/>
    </xf>
    <xf numFmtId="164" fontId="4" fillId="9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4" fillId="11" borderId="4" xfId="0" applyNumberFormat="1" applyFont="1" applyFill="1" applyBorder="1" applyAlignment="1">
      <alignment horizontal="center" vertical="center" wrapText="1"/>
    </xf>
    <xf numFmtId="0" fontId="4" fillId="11" borderId="5" xfId="0" applyNumberFormat="1" applyFont="1" applyFill="1" applyBorder="1" applyAlignment="1">
      <alignment horizontal="center" vertical="center" wrapText="1"/>
    </xf>
    <xf numFmtId="0" fontId="4" fillId="9" borderId="5" xfId="0" applyNumberFormat="1" applyFont="1" applyFill="1" applyBorder="1" applyAlignment="1">
      <alignment horizontal="center" vertical="center" wrapText="1"/>
    </xf>
    <xf numFmtId="14" fontId="8" fillId="16" borderId="6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Fill="1" applyBorder="1"/>
    <xf numFmtId="14" fontId="8" fillId="12" borderId="13" xfId="0" applyNumberFormat="1" applyFont="1" applyFill="1" applyBorder="1" applyAlignment="1">
      <alignment horizontal="center" vertical="center" wrapText="1"/>
    </xf>
    <xf numFmtId="0" fontId="8" fillId="12" borderId="13" xfId="0" applyNumberFormat="1" applyFont="1" applyFill="1" applyBorder="1" applyAlignment="1">
      <alignment horizontal="center" vertical="center" wrapText="1"/>
    </xf>
    <xf numFmtId="14" fontId="5" fillId="16" borderId="13" xfId="0" applyNumberFormat="1" applyFont="1" applyFill="1" applyBorder="1" applyAlignment="1">
      <alignment horizontal="center" vertical="center" wrapText="1"/>
    </xf>
    <xf numFmtId="14" fontId="8" fillId="16" borderId="13" xfId="0" applyNumberFormat="1" applyFont="1" applyFill="1" applyBorder="1" applyAlignment="1">
      <alignment horizontal="center" vertical="center" wrapText="1"/>
    </xf>
    <xf numFmtId="14" fontId="8" fillId="12" borderId="14" xfId="0" applyNumberFormat="1" applyFont="1" applyFill="1" applyBorder="1" applyAlignment="1">
      <alignment horizontal="center" vertical="center" wrapText="1"/>
    </xf>
    <xf numFmtId="14" fontId="8" fillId="14" borderId="14" xfId="0" applyNumberFormat="1" applyFont="1" applyFill="1" applyBorder="1" applyAlignment="1">
      <alignment horizontal="center" vertical="center" wrapText="1"/>
    </xf>
    <xf numFmtId="14" fontId="8" fillId="13" borderId="13" xfId="0" applyNumberFormat="1" applyFont="1" applyFill="1" applyBorder="1" applyAlignment="1">
      <alignment horizontal="center" vertical="center" wrapText="1"/>
    </xf>
    <xf numFmtId="14" fontId="6" fillId="14" borderId="14" xfId="0" applyNumberFormat="1" applyFont="1" applyFill="1" applyBorder="1" applyAlignment="1">
      <alignment horizontal="center" vertical="center" wrapText="1"/>
    </xf>
    <xf numFmtId="14" fontId="6" fillId="15" borderId="14" xfId="0" applyNumberFormat="1" applyFont="1" applyFill="1" applyBorder="1" applyAlignment="1">
      <alignment horizontal="center" vertical="center" wrapText="1"/>
    </xf>
    <xf numFmtId="14" fontId="6" fillId="12" borderId="13" xfId="0" applyNumberFormat="1" applyFont="1" applyFill="1" applyBorder="1" applyAlignment="1">
      <alignment horizontal="center" vertical="center" wrapText="1"/>
    </xf>
    <xf numFmtId="14" fontId="6" fillId="13" borderId="13" xfId="0" applyNumberFormat="1" applyFont="1" applyFill="1" applyBorder="1" applyAlignment="1">
      <alignment horizontal="center" vertical="center" wrapText="1"/>
    </xf>
    <xf numFmtId="14" fontId="6" fillId="12" borderId="14" xfId="0" applyNumberFormat="1" applyFont="1" applyFill="1" applyBorder="1" applyAlignment="1">
      <alignment horizontal="center" vertical="center" wrapText="1"/>
    </xf>
    <xf numFmtId="14" fontId="8" fillId="5" borderId="15" xfId="0" applyNumberFormat="1" applyFont="1" applyFill="1" applyBorder="1" applyAlignment="1">
      <alignment horizontal="center" vertical="center" wrapText="1"/>
    </xf>
    <xf numFmtId="14" fontId="6" fillId="5" borderId="15" xfId="0" applyNumberFormat="1" applyFont="1" applyFill="1" applyBorder="1" applyAlignment="1">
      <alignment horizontal="center" vertical="center" wrapText="1"/>
    </xf>
    <xf numFmtId="14" fontId="6" fillId="6" borderId="15" xfId="0" applyNumberFormat="1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5" fillId="10" borderId="16" xfId="0" applyNumberFormat="1" applyFont="1" applyFill="1" applyBorder="1" applyAlignment="1">
      <alignment horizontal="center" vertical="center" wrapText="1"/>
    </xf>
    <xf numFmtId="14" fontId="8" fillId="10" borderId="16" xfId="0" applyNumberFormat="1" applyFont="1" applyFill="1" applyBorder="1" applyAlignment="1">
      <alignment horizontal="center" vertical="center" wrapText="1"/>
    </xf>
    <xf numFmtId="0" fontId="8" fillId="10" borderId="16" xfId="0" applyNumberFormat="1" applyFont="1" applyFill="1" applyBorder="1" applyAlignment="1">
      <alignment horizontal="center" vertical="center" wrapText="1"/>
    </xf>
    <xf numFmtId="14" fontId="5" fillId="10" borderId="16" xfId="0" applyNumberFormat="1" applyFont="1" applyFill="1" applyBorder="1" applyAlignment="1">
      <alignment horizontal="center" vertical="center" wrapText="1"/>
    </xf>
    <xf numFmtId="14" fontId="6" fillId="10" borderId="16" xfId="0" applyNumberFormat="1" applyFont="1" applyFill="1" applyBorder="1" applyAlignment="1">
      <alignment horizontal="center" vertical="center" wrapText="1"/>
    </xf>
    <xf numFmtId="0" fontId="7" fillId="10" borderId="16" xfId="0" applyFont="1" applyFill="1" applyBorder="1" applyAlignment="1">
      <alignment horizontal="center" vertical="center"/>
    </xf>
    <xf numFmtId="14" fontId="8" fillId="10" borderId="18" xfId="0" applyNumberFormat="1" applyFont="1" applyFill="1" applyBorder="1" applyAlignment="1">
      <alignment horizontal="center" vertical="center" wrapText="1"/>
    </xf>
    <xf numFmtId="0" fontId="8" fillId="10" borderId="18" xfId="0" applyNumberFormat="1" applyFont="1" applyFill="1" applyBorder="1" applyAlignment="1">
      <alignment horizontal="center" vertical="center" wrapText="1"/>
    </xf>
    <xf numFmtId="0" fontId="7" fillId="10" borderId="19" xfId="0" applyFont="1" applyFill="1" applyBorder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0" fontId="5" fillId="10" borderId="17" xfId="0" applyNumberFormat="1" applyFont="1" applyFill="1" applyBorder="1" applyAlignment="1">
      <alignment horizontal="center" vertical="center" wrapText="1"/>
    </xf>
    <xf numFmtId="14" fontId="8" fillId="10" borderId="17" xfId="0" applyNumberFormat="1" applyFont="1" applyFill="1" applyBorder="1" applyAlignment="1">
      <alignment horizontal="center" vertical="center" wrapText="1"/>
    </xf>
    <xf numFmtId="0" fontId="8" fillId="10" borderId="17" xfId="0" applyNumberFormat="1" applyFont="1" applyFill="1" applyBorder="1" applyAlignment="1">
      <alignment horizontal="center" vertical="center" wrapText="1"/>
    </xf>
    <xf numFmtId="14" fontId="5" fillId="10" borderId="17" xfId="0" applyNumberFormat="1" applyFont="1" applyFill="1" applyBorder="1" applyAlignment="1">
      <alignment horizontal="center" vertical="center" wrapText="1"/>
    </xf>
    <xf numFmtId="14" fontId="6" fillId="10" borderId="17" xfId="0" applyNumberFormat="1" applyFont="1" applyFill="1" applyBorder="1" applyAlignment="1">
      <alignment horizontal="center" vertical="center" wrapText="1"/>
    </xf>
    <xf numFmtId="0" fontId="5" fillId="10" borderId="22" xfId="0" applyNumberFormat="1" applyFont="1" applyFill="1" applyBorder="1" applyAlignment="1">
      <alignment horizontal="center" vertical="center" wrapText="1"/>
    </xf>
    <xf numFmtId="14" fontId="8" fillId="10" borderId="22" xfId="0" applyNumberFormat="1" applyFont="1" applyFill="1" applyBorder="1" applyAlignment="1">
      <alignment horizontal="center" vertical="center" wrapText="1"/>
    </xf>
    <xf numFmtId="0" fontId="8" fillId="10" borderId="22" xfId="0" applyNumberFormat="1" applyFont="1" applyFill="1" applyBorder="1" applyAlignment="1">
      <alignment horizontal="center" vertical="center" wrapText="1"/>
    </xf>
    <xf numFmtId="14" fontId="5" fillId="10" borderId="22" xfId="0" applyNumberFormat="1" applyFont="1" applyFill="1" applyBorder="1" applyAlignment="1">
      <alignment horizontal="center" vertical="center" wrapText="1"/>
    </xf>
    <xf numFmtId="14" fontId="6" fillId="10" borderId="22" xfId="0" applyNumberFormat="1" applyFont="1" applyFill="1" applyBorder="1" applyAlignment="1">
      <alignment horizontal="center" vertical="center" wrapText="1"/>
    </xf>
    <xf numFmtId="0" fontId="5" fillId="10" borderId="21" xfId="0" applyNumberFormat="1" applyFont="1" applyFill="1" applyBorder="1" applyAlignment="1">
      <alignment horizontal="center" vertical="center" wrapText="1"/>
    </xf>
    <xf numFmtId="14" fontId="8" fillId="10" borderId="21" xfId="0" applyNumberFormat="1" applyFont="1" applyFill="1" applyBorder="1" applyAlignment="1">
      <alignment horizontal="center" vertical="center" wrapText="1"/>
    </xf>
    <xf numFmtId="0" fontId="8" fillId="10" borderId="21" xfId="0" applyNumberFormat="1" applyFont="1" applyFill="1" applyBorder="1" applyAlignment="1">
      <alignment horizontal="center" vertical="center" wrapText="1"/>
    </xf>
    <xf numFmtId="14" fontId="5" fillId="10" borderId="21" xfId="0" applyNumberFormat="1" applyFont="1" applyFill="1" applyBorder="1" applyAlignment="1">
      <alignment horizontal="center" vertical="center" wrapText="1"/>
    </xf>
    <xf numFmtId="14" fontId="6" fillId="10" borderId="21" xfId="0" applyNumberFormat="1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 wrapText="1"/>
    </xf>
    <xf numFmtId="0" fontId="4" fillId="11" borderId="1" xfId="0" applyNumberFormat="1" applyFont="1" applyFill="1" applyBorder="1" applyAlignment="1">
      <alignment horizontal="center" vertical="center" wrapText="1"/>
    </xf>
    <xf numFmtId="0" fontId="4" fillId="9" borderId="4" xfId="0" applyNumberFormat="1" applyFont="1" applyFill="1" applyBorder="1" applyAlignment="1">
      <alignment horizontal="center" vertical="center" wrapText="1"/>
    </xf>
    <xf numFmtId="0" fontId="4" fillId="9" borderId="3" xfId="0" applyNumberFormat="1" applyFont="1" applyFill="1" applyBorder="1" applyAlignment="1">
      <alignment horizontal="center" vertical="center" wrapText="1"/>
    </xf>
    <xf numFmtId="0" fontId="7" fillId="10" borderId="0" xfId="0" applyFont="1" applyFill="1" applyBorder="1" applyAlignment="1">
      <alignment horizontal="center" vertical="center"/>
    </xf>
    <xf numFmtId="0" fontId="10" fillId="7" borderId="24" xfId="0" applyNumberFormat="1" applyFont="1" applyFill="1" applyBorder="1" applyAlignment="1">
      <alignment horizontal="center" vertical="center" wrapText="1"/>
    </xf>
    <xf numFmtId="0" fontId="5" fillId="10" borderId="26" xfId="0" applyNumberFormat="1" applyFont="1" applyFill="1" applyBorder="1" applyAlignment="1">
      <alignment horizontal="center" vertical="center" wrapText="1"/>
    </xf>
    <xf numFmtId="14" fontId="8" fillId="10" borderId="26" xfId="0" applyNumberFormat="1" applyFont="1" applyFill="1" applyBorder="1" applyAlignment="1">
      <alignment horizontal="center" vertical="center" wrapText="1"/>
    </xf>
    <xf numFmtId="0" fontId="8" fillId="10" borderId="26" xfId="0" applyNumberFormat="1" applyFont="1" applyFill="1" applyBorder="1" applyAlignment="1">
      <alignment horizontal="center" vertical="center" wrapText="1"/>
    </xf>
    <xf numFmtId="14" fontId="5" fillId="10" borderId="26" xfId="0" applyNumberFormat="1" applyFont="1" applyFill="1" applyBorder="1" applyAlignment="1">
      <alignment horizontal="center" vertical="center" wrapText="1"/>
    </xf>
    <xf numFmtId="14" fontId="6" fillId="10" borderId="26" xfId="0" applyNumberFormat="1" applyFont="1" applyFill="1" applyBorder="1" applyAlignment="1">
      <alignment horizontal="center" vertical="center" wrapText="1"/>
    </xf>
    <xf numFmtId="0" fontId="7" fillId="10" borderId="28" xfId="0" applyFont="1" applyFill="1" applyBorder="1" applyAlignment="1">
      <alignment horizontal="center" vertical="center"/>
    </xf>
    <xf numFmtId="0" fontId="3" fillId="7" borderId="12" xfId="0" applyNumberFormat="1" applyFont="1" applyFill="1" applyBorder="1" applyAlignment="1">
      <alignment vertical="center" wrapText="1"/>
    </xf>
    <xf numFmtId="14" fontId="15" fillId="10" borderId="16" xfId="0" applyNumberFormat="1" applyFont="1" applyFill="1" applyBorder="1" applyAlignment="1">
      <alignment horizontal="center" vertical="center" wrapText="1"/>
    </xf>
    <xf numFmtId="0" fontId="8" fillId="10" borderId="16" xfId="0" applyNumberFormat="1" applyFont="1" applyFill="1" applyBorder="1" applyAlignment="1">
      <alignment vertical="center" wrapText="1"/>
    </xf>
    <xf numFmtId="0" fontId="1" fillId="0" borderId="40" xfId="0" applyFont="1" applyFill="1" applyBorder="1"/>
    <xf numFmtId="0" fontId="1" fillId="0" borderId="11" xfId="0" applyFont="1" applyFill="1" applyBorder="1"/>
    <xf numFmtId="0" fontId="1" fillId="0" borderId="39" xfId="0" applyFont="1" applyFill="1" applyBorder="1"/>
    <xf numFmtId="14" fontId="8" fillId="11" borderId="7" xfId="0" applyNumberFormat="1" applyFont="1" applyFill="1" applyBorder="1" applyAlignment="1">
      <alignment horizontal="center" vertical="center" wrapText="1"/>
    </xf>
    <xf numFmtId="14" fontId="8" fillId="11" borderId="13" xfId="0" applyNumberFormat="1" applyFont="1" applyFill="1" applyBorder="1" applyAlignment="1">
      <alignment horizontal="center" vertical="center" wrapText="1"/>
    </xf>
    <xf numFmtId="14" fontId="5" fillId="11" borderId="7" xfId="0" applyNumberFormat="1" applyFont="1" applyFill="1" applyBorder="1" applyAlignment="1">
      <alignment horizontal="center" vertical="center" wrapText="1"/>
    </xf>
    <xf numFmtId="14" fontId="4" fillId="9" borderId="5" xfId="0" applyNumberFormat="1" applyFont="1" applyFill="1" applyBorder="1" applyAlignment="1">
      <alignment horizontal="center" vertical="center" wrapText="1"/>
    </xf>
    <xf numFmtId="14" fontId="4" fillId="11" borderId="5" xfId="0" applyNumberFormat="1" applyFont="1" applyFill="1" applyBorder="1" applyAlignment="1">
      <alignment horizontal="center" vertical="center" wrapText="1"/>
    </xf>
    <xf numFmtId="0" fontId="5" fillId="9" borderId="7" xfId="0" applyNumberFormat="1" applyFont="1" applyFill="1" applyBorder="1" applyAlignment="1">
      <alignment horizontal="center" vertical="center" wrapText="1"/>
    </xf>
    <xf numFmtId="0" fontId="5" fillId="9" borderId="13" xfId="0" applyNumberFormat="1" applyFont="1" applyFill="1" applyBorder="1" applyAlignment="1">
      <alignment horizontal="center" vertical="center" wrapText="1"/>
    </xf>
    <xf numFmtId="14" fontId="5" fillId="9" borderId="7" xfId="0" applyNumberFormat="1" applyFont="1" applyFill="1" applyBorder="1" applyAlignment="1">
      <alignment horizontal="center" vertical="center" wrapText="1"/>
    </xf>
    <xf numFmtId="0" fontId="5" fillId="11" borderId="7" xfId="0" applyNumberFormat="1" applyFont="1" applyFill="1" applyBorder="1" applyAlignment="1">
      <alignment horizontal="center" vertical="center" wrapText="1"/>
    </xf>
    <xf numFmtId="0" fontId="5" fillId="11" borderId="13" xfId="0" applyNumberFormat="1" applyFont="1" applyFill="1" applyBorder="1" applyAlignment="1">
      <alignment horizontal="center" vertical="center" wrapText="1"/>
    </xf>
    <xf numFmtId="14" fontId="5" fillId="9" borderId="13" xfId="0" applyNumberFormat="1" applyFont="1" applyFill="1" applyBorder="1" applyAlignment="1">
      <alignment horizontal="center" vertical="center" wrapText="1"/>
    </xf>
    <xf numFmtId="0" fontId="5" fillId="9" borderId="15" xfId="0" applyNumberFormat="1" applyFont="1" applyFill="1" applyBorder="1" applyAlignment="1">
      <alignment horizontal="center" vertical="center" wrapText="1"/>
    </xf>
    <xf numFmtId="0" fontId="5" fillId="9" borderId="6" xfId="0" applyNumberFormat="1" applyFont="1" applyFill="1" applyBorder="1" applyAlignment="1">
      <alignment horizontal="center" vertical="center" wrapText="1"/>
    </xf>
    <xf numFmtId="0" fontId="1" fillId="10" borderId="0" xfId="0" applyFont="1" applyFill="1" applyBorder="1"/>
    <xf numFmtId="0" fontId="6" fillId="22" borderId="52" xfId="0" applyNumberFormat="1" applyFont="1" applyFill="1" applyBorder="1" applyAlignment="1">
      <alignment horizontal="center" vertical="center" wrapText="1"/>
    </xf>
    <xf numFmtId="0" fontId="6" fillId="24" borderId="52" xfId="0" applyNumberFormat="1" applyFont="1" applyFill="1" applyBorder="1" applyAlignment="1">
      <alignment horizontal="center" vertical="center" wrapText="1"/>
    </xf>
    <xf numFmtId="0" fontId="7" fillId="19" borderId="0" xfId="0" applyFont="1" applyFill="1" applyBorder="1" applyAlignment="1">
      <alignment horizontal="center" vertical="center"/>
    </xf>
    <xf numFmtId="0" fontId="4" fillId="9" borderId="53" xfId="0" applyNumberFormat="1" applyFont="1" applyFill="1" applyBorder="1" applyAlignment="1">
      <alignment horizontal="center" vertical="center" wrapText="1"/>
    </xf>
    <xf numFmtId="0" fontId="4" fillId="9" borderId="55" xfId="0" applyNumberFormat="1" applyFont="1" applyFill="1" applyBorder="1" applyAlignment="1">
      <alignment horizontal="center" vertical="center" wrapText="1"/>
    </xf>
    <xf numFmtId="0" fontId="6" fillId="22" borderId="56" xfId="0" applyNumberFormat="1" applyFont="1" applyFill="1" applyBorder="1" applyAlignment="1">
      <alignment horizontal="center" vertical="center" wrapText="1"/>
    </xf>
    <xf numFmtId="0" fontId="4" fillId="9" borderId="54" xfId="0" applyNumberFormat="1" applyFont="1" applyFill="1" applyBorder="1" applyAlignment="1">
      <alignment horizontal="center" vertical="center" wrapText="1"/>
    </xf>
    <xf numFmtId="164" fontId="4" fillId="9" borderId="53" xfId="0" applyNumberFormat="1" applyFont="1" applyFill="1" applyBorder="1" applyAlignment="1">
      <alignment horizontal="center" vertical="center" wrapText="1"/>
    </xf>
    <xf numFmtId="0" fontId="1" fillId="0" borderId="62" xfId="0" applyFont="1" applyFill="1" applyBorder="1"/>
    <xf numFmtId="0" fontId="1" fillId="0" borderId="63" xfId="0" applyFont="1" applyFill="1" applyBorder="1"/>
    <xf numFmtId="0" fontId="4" fillId="9" borderId="1" xfId="0" applyNumberFormat="1" applyFont="1" applyFill="1" applyBorder="1" applyAlignment="1">
      <alignment horizontal="center" vertical="center" wrapText="1"/>
    </xf>
    <xf numFmtId="14" fontId="8" fillId="14" borderId="13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  <xf numFmtId="14" fontId="1" fillId="0" borderId="8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wrapText="1"/>
    </xf>
    <xf numFmtId="0" fontId="24" fillId="9" borderId="9" xfId="0" applyNumberFormat="1" applyFont="1" applyFill="1" applyBorder="1" applyAlignment="1">
      <alignment horizontal="left" vertical="center" wrapText="1"/>
    </xf>
    <xf numFmtId="164" fontId="24" fillId="9" borderId="9" xfId="0" applyNumberFormat="1" applyFont="1" applyFill="1" applyBorder="1" applyAlignment="1">
      <alignment horizontal="left" vertical="center" wrapText="1"/>
    </xf>
    <xf numFmtId="0" fontId="24" fillId="11" borderId="9" xfId="0" applyNumberFormat="1" applyFont="1" applyFill="1" applyBorder="1" applyAlignment="1">
      <alignment horizontal="left" vertical="center" wrapText="1"/>
    </xf>
    <xf numFmtId="14" fontId="24" fillId="9" borderId="9" xfId="0" applyNumberFormat="1" applyFont="1" applyFill="1" applyBorder="1" applyAlignment="1">
      <alignment horizontal="left" vertical="center" wrapText="1"/>
    </xf>
    <xf numFmtId="0" fontId="25" fillId="0" borderId="9" xfId="0" applyNumberFormat="1" applyFont="1" applyFill="1" applyBorder="1" applyAlignment="1">
      <alignment horizontal="left" vertical="center" wrapText="1"/>
    </xf>
    <xf numFmtId="0" fontId="24" fillId="9" borderId="11" xfId="0" applyNumberFormat="1" applyFont="1" applyFill="1" applyBorder="1" applyAlignment="1">
      <alignment horizontal="left" vertical="center" wrapText="1"/>
    </xf>
    <xf numFmtId="0" fontId="24" fillId="9" borderId="62" xfId="0" applyNumberFormat="1" applyFont="1" applyFill="1" applyBorder="1" applyAlignment="1">
      <alignment horizontal="left" vertical="center" wrapText="1"/>
    </xf>
    <xf numFmtId="0" fontId="24" fillId="11" borderId="62" xfId="0" applyNumberFormat="1" applyFont="1" applyFill="1" applyBorder="1" applyAlignment="1">
      <alignment horizontal="left" vertical="center" wrapText="1"/>
    </xf>
    <xf numFmtId="0" fontId="24" fillId="9" borderId="0" xfId="0" applyNumberFormat="1" applyFont="1" applyFill="1" applyBorder="1" applyAlignment="1">
      <alignment horizontal="left" wrapText="1"/>
    </xf>
    <xf numFmtId="0" fontId="24" fillId="11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/>
    <xf numFmtId="0" fontId="24" fillId="11" borderId="67" xfId="0" applyNumberFormat="1" applyFont="1" applyFill="1" applyBorder="1" applyAlignment="1">
      <alignment horizontal="left" vertical="center" wrapText="1"/>
    </xf>
    <xf numFmtId="0" fontId="24" fillId="11" borderId="68" xfId="0" applyNumberFormat="1" applyFont="1" applyFill="1" applyBorder="1" applyAlignment="1">
      <alignment horizontal="left" vertical="center" wrapText="1"/>
    </xf>
    <xf numFmtId="14" fontId="24" fillId="0" borderId="9" xfId="0" applyNumberFormat="1" applyFont="1" applyFill="1" applyBorder="1" applyAlignment="1">
      <alignment horizontal="left" vertical="center" wrapText="1"/>
    </xf>
    <xf numFmtId="14" fontId="1" fillId="0" borderId="9" xfId="0" applyNumberFormat="1" applyFont="1" applyFill="1" applyBorder="1" applyAlignment="1">
      <alignment horizontal="left" vertical="center" wrapText="1"/>
    </xf>
    <xf numFmtId="14" fontId="1" fillId="0" borderId="9" xfId="0" applyNumberFormat="1" applyFont="1" applyFill="1" applyBorder="1" applyAlignment="1">
      <alignment horizontal="center" vertical="center" wrapText="1"/>
    </xf>
    <xf numFmtId="0" fontId="27" fillId="0" borderId="9" xfId="0" applyNumberFormat="1" applyFont="1" applyFill="1" applyBorder="1" applyAlignment="1">
      <alignment horizontal="center" vertical="center" wrapText="1"/>
    </xf>
    <xf numFmtId="0" fontId="1" fillId="0" borderId="9" xfId="0" applyNumberFormat="1" applyFont="1" applyFill="1" applyBorder="1" applyAlignment="1">
      <alignment horizontal="center" vertical="center" wrapText="1"/>
    </xf>
    <xf numFmtId="0" fontId="1" fillId="0" borderId="9" xfId="0" applyNumberFormat="1" applyFont="1" applyFill="1" applyBorder="1" applyAlignment="1">
      <alignment horizontal="left" vertical="center" wrapText="1"/>
    </xf>
    <xf numFmtId="14" fontId="24" fillId="0" borderId="9" xfId="0" applyNumberFormat="1" applyFont="1" applyFill="1" applyBorder="1" applyAlignment="1">
      <alignment horizontal="center" vertical="center" wrapText="1"/>
    </xf>
    <xf numFmtId="14" fontId="24" fillId="11" borderId="67" xfId="0" applyNumberFormat="1" applyFont="1" applyFill="1" applyBorder="1" applyAlignment="1">
      <alignment horizontal="left" vertical="center" wrapText="1"/>
    </xf>
    <xf numFmtId="14" fontId="28" fillId="0" borderId="9" xfId="0" applyNumberFormat="1" applyFont="1" applyFill="1" applyBorder="1"/>
    <xf numFmtId="0" fontId="1" fillId="0" borderId="0" xfId="0" applyFont="1" applyFill="1" applyBorder="1" applyAlignment="1">
      <alignment horizontal="center"/>
    </xf>
    <xf numFmtId="2" fontId="24" fillId="9" borderId="9" xfId="0" applyNumberFormat="1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left"/>
    </xf>
    <xf numFmtId="0" fontId="1" fillId="0" borderId="9" xfId="0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31" fillId="37" borderId="1" xfId="0" applyNumberFormat="1" applyFont="1" applyFill="1" applyBorder="1" applyAlignment="1">
      <alignment vertical="top" wrapText="1" readingOrder="1"/>
    </xf>
    <xf numFmtId="0" fontId="31" fillId="37" borderId="1" xfId="0" applyNumberFormat="1" applyFont="1" applyFill="1" applyBorder="1" applyAlignment="1">
      <alignment horizontal="center" vertical="top" wrapText="1" readingOrder="1"/>
    </xf>
    <xf numFmtId="0" fontId="33" fillId="35" borderId="1" xfId="0" applyNumberFormat="1" applyFont="1" applyFill="1" applyBorder="1" applyAlignment="1">
      <alignment vertical="top" wrapText="1" readingOrder="1"/>
    </xf>
    <xf numFmtId="0" fontId="33" fillId="35" borderId="1" xfId="0" applyNumberFormat="1" applyFont="1" applyFill="1" applyBorder="1" applyAlignment="1">
      <alignment horizontal="center" vertical="top" wrapText="1" readingOrder="1"/>
    </xf>
    <xf numFmtId="164" fontId="33" fillId="35" borderId="1" xfId="0" applyNumberFormat="1" applyFont="1" applyFill="1" applyBorder="1" applyAlignment="1">
      <alignment horizontal="center" vertical="top" wrapText="1" readingOrder="1"/>
    </xf>
    <xf numFmtId="0" fontId="33" fillId="2" borderId="1" xfId="0" applyNumberFormat="1" applyFont="1" applyFill="1" applyBorder="1" applyAlignment="1">
      <alignment vertical="top" wrapText="1" readingOrder="1"/>
    </xf>
    <xf numFmtId="0" fontId="33" fillId="2" borderId="1" xfId="0" applyNumberFormat="1" applyFont="1" applyFill="1" applyBorder="1" applyAlignment="1">
      <alignment horizontal="center" vertical="top" wrapText="1" readingOrder="1"/>
    </xf>
    <xf numFmtId="0" fontId="33" fillId="35" borderId="1" xfId="0" applyNumberFormat="1" applyFont="1" applyFill="1" applyBorder="1" applyAlignment="1">
      <alignment vertical="top" wrapText="1" readingOrder="1"/>
    </xf>
    <xf numFmtId="0" fontId="7" fillId="23" borderId="41" xfId="0" applyFont="1" applyFill="1" applyBorder="1" applyAlignment="1">
      <alignment horizontal="center" vertical="center"/>
    </xf>
    <xf numFmtId="0" fontId="7" fillId="23" borderId="42" xfId="0" applyFont="1" applyFill="1" applyBorder="1" applyAlignment="1">
      <alignment horizontal="center" vertical="center"/>
    </xf>
    <xf numFmtId="0" fontId="3" fillId="7" borderId="44" xfId="0" applyNumberFormat="1" applyFont="1" applyFill="1" applyBorder="1" applyAlignment="1">
      <alignment horizontal="center" vertical="center" wrapText="1"/>
    </xf>
    <xf numFmtId="0" fontId="3" fillId="7" borderId="45" xfId="0" applyNumberFormat="1" applyFont="1" applyFill="1" applyBorder="1" applyAlignment="1">
      <alignment horizontal="center" vertical="center" wrapText="1"/>
    </xf>
    <xf numFmtId="0" fontId="3" fillId="7" borderId="46" xfId="0" applyNumberFormat="1" applyFont="1" applyFill="1" applyBorder="1" applyAlignment="1">
      <alignment horizontal="center" vertical="center" wrapText="1"/>
    </xf>
    <xf numFmtId="0" fontId="3" fillId="7" borderId="12" xfId="0" applyNumberFormat="1" applyFont="1" applyFill="1" applyBorder="1" applyAlignment="1">
      <alignment horizontal="center" vertical="center" wrapText="1"/>
    </xf>
    <xf numFmtId="0" fontId="3" fillId="7" borderId="49" xfId="0" applyNumberFormat="1" applyFont="1" applyFill="1" applyBorder="1" applyAlignment="1">
      <alignment horizontal="center" vertical="center" wrapText="1"/>
    </xf>
    <xf numFmtId="0" fontId="3" fillId="7" borderId="50" xfId="0" applyNumberFormat="1" applyFont="1" applyFill="1" applyBorder="1" applyAlignment="1">
      <alignment horizontal="center" vertical="center" wrapText="1"/>
    </xf>
    <xf numFmtId="0" fontId="3" fillId="7" borderId="51" xfId="0" applyNumberFormat="1" applyFont="1" applyFill="1" applyBorder="1" applyAlignment="1">
      <alignment horizontal="center" vertical="center" wrapText="1"/>
    </xf>
    <xf numFmtId="0" fontId="9" fillId="21" borderId="42" xfId="0" applyFont="1" applyFill="1" applyBorder="1" applyAlignment="1">
      <alignment horizontal="center" vertical="center"/>
    </xf>
    <xf numFmtId="0" fontId="3" fillId="4" borderId="44" xfId="0" applyNumberFormat="1" applyFont="1" applyFill="1" applyBorder="1" applyAlignment="1">
      <alignment horizontal="center" vertical="center" wrapText="1"/>
    </xf>
    <xf numFmtId="0" fontId="3" fillId="4" borderId="45" xfId="0" applyNumberFormat="1" applyFont="1" applyFill="1" applyBorder="1" applyAlignment="1">
      <alignment horizontal="center" vertical="center" wrapText="1"/>
    </xf>
    <xf numFmtId="0" fontId="3" fillId="4" borderId="46" xfId="0" applyNumberFormat="1" applyFont="1" applyFill="1" applyBorder="1" applyAlignment="1">
      <alignment horizontal="center" vertical="center" wrapText="1"/>
    </xf>
    <xf numFmtId="0" fontId="3" fillId="8" borderId="44" xfId="0" applyNumberFormat="1" applyFont="1" applyFill="1" applyBorder="1" applyAlignment="1">
      <alignment horizontal="center" vertical="center" wrapText="1"/>
    </xf>
    <xf numFmtId="0" fontId="3" fillId="8" borderId="45" xfId="0" applyNumberFormat="1" applyFont="1" applyFill="1" applyBorder="1" applyAlignment="1">
      <alignment horizontal="center" vertical="center" wrapText="1"/>
    </xf>
    <xf numFmtId="0" fontId="3" fillId="8" borderId="46" xfId="0" applyNumberFormat="1" applyFont="1" applyFill="1" applyBorder="1" applyAlignment="1">
      <alignment horizontal="center" vertical="center" wrapText="1"/>
    </xf>
    <xf numFmtId="0" fontId="3" fillId="8" borderId="23" xfId="0" applyNumberFormat="1" applyFont="1" applyFill="1" applyBorder="1" applyAlignment="1">
      <alignment horizontal="center" vertical="center" wrapText="1"/>
    </xf>
    <xf numFmtId="0" fontId="3" fillId="8" borderId="58" xfId="0" applyNumberFormat="1" applyFont="1" applyFill="1" applyBorder="1" applyAlignment="1">
      <alignment horizontal="center" vertical="center" wrapText="1"/>
    </xf>
    <xf numFmtId="0" fontId="3" fillId="8" borderId="0" xfId="0" applyNumberFormat="1" applyFont="1" applyFill="1" applyBorder="1" applyAlignment="1">
      <alignment horizontal="center" vertical="center" wrapText="1"/>
    </xf>
    <xf numFmtId="0" fontId="3" fillId="8" borderId="61" xfId="0" applyNumberFormat="1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 wrapText="1"/>
    </xf>
    <xf numFmtId="0" fontId="7" fillId="0" borderId="47" xfId="0" applyFont="1" applyFill="1" applyBorder="1" applyAlignment="1">
      <alignment horizontal="center" vertical="center" wrapText="1"/>
    </xf>
    <xf numFmtId="0" fontId="11" fillId="7" borderId="38" xfId="0" applyNumberFormat="1" applyFont="1" applyFill="1" applyBorder="1" applyAlignment="1">
      <alignment horizontal="center" vertical="center" wrapText="1"/>
    </xf>
    <xf numFmtId="0" fontId="11" fillId="7" borderId="28" xfId="0" applyNumberFormat="1" applyFont="1" applyFill="1" applyBorder="1" applyAlignment="1">
      <alignment horizontal="center" vertical="center" wrapText="1"/>
    </xf>
    <xf numFmtId="0" fontId="12" fillId="7" borderId="27" xfId="0" applyNumberFormat="1" applyFont="1" applyFill="1" applyBorder="1" applyAlignment="1">
      <alignment horizontal="center" vertical="center" wrapText="1"/>
    </xf>
    <xf numFmtId="0" fontId="12" fillId="7" borderId="28" xfId="0" applyNumberFormat="1" applyFont="1" applyFill="1" applyBorder="1" applyAlignment="1">
      <alignment horizontal="center" vertical="center" wrapText="1"/>
    </xf>
    <xf numFmtId="0" fontId="3" fillId="7" borderId="27" xfId="0" applyNumberFormat="1" applyFont="1" applyFill="1" applyBorder="1" applyAlignment="1">
      <alignment horizontal="center" vertical="center" wrapText="1"/>
    </xf>
    <xf numFmtId="0" fontId="3" fillId="7" borderId="28" xfId="0" applyNumberFormat="1" applyFont="1" applyFill="1" applyBorder="1" applyAlignment="1">
      <alignment horizontal="center" vertical="center" wrapText="1"/>
    </xf>
    <xf numFmtId="0" fontId="10" fillId="7" borderId="0" xfId="0" applyNumberFormat="1" applyFont="1" applyFill="1" applyBorder="1" applyAlignment="1">
      <alignment horizontal="center" vertical="center" wrapText="1"/>
    </xf>
    <xf numFmtId="0" fontId="10" fillId="7" borderId="29" xfId="0" applyNumberFormat="1" applyFont="1" applyFill="1" applyBorder="1" applyAlignment="1">
      <alignment horizontal="center" vertical="center" wrapText="1"/>
    </xf>
    <xf numFmtId="0" fontId="11" fillId="7" borderId="30" xfId="0" applyNumberFormat="1" applyFont="1" applyFill="1" applyBorder="1" applyAlignment="1">
      <alignment horizontal="center" vertical="center" wrapText="1"/>
    </xf>
    <xf numFmtId="0" fontId="11" fillId="7" borderId="31" xfId="0" applyNumberFormat="1" applyFont="1" applyFill="1" applyBorder="1" applyAlignment="1">
      <alignment horizontal="center" vertical="center" wrapText="1"/>
    </xf>
    <xf numFmtId="0" fontId="12" fillId="7" borderId="32" xfId="0" applyNumberFormat="1" applyFont="1" applyFill="1" applyBorder="1" applyAlignment="1">
      <alignment horizontal="center" vertical="center" wrapText="1"/>
    </xf>
    <xf numFmtId="0" fontId="12" fillId="7" borderId="33" xfId="0" applyNumberFormat="1" applyFont="1" applyFill="1" applyBorder="1" applyAlignment="1">
      <alignment horizontal="center" vertical="center" wrapText="1"/>
    </xf>
    <xf numFmtId="0" fontId="3" fillId="7" borderId="32" xfId="0" applyNumberFormat="1" applyFont="1" applyFill="1" applyBorder="1" applyAlignment="1">
      <alignment horizontal="center" vertical="center" wrapText="1"/>
    </xf>
    <xf numFmtId="0" fontId="3" fillId="7" borderId="33" xfId="0" applyNumberFormat="1" applyFont="1" applyFill="1" applyBorder="1" applyAlignment="1">
      <alignment horizontal="center" vertical="center" wrapText="1"/>
    </xf>
    <xf numFmtId="0" fontId="10" fillId="7" borderId="34" xfId="0" applyNumberFormat="1" applyFont="1" applyFill="1" applyBorder="1" applyAlignment="1">
      <alignment horizontal="center" vertical="center" wrapText="1"/>
    </xf>
    <xf numFmtId="0" fontId="10" fillId="7" borderId="35" xfId="0" applyNumberFormat="1" applyFont="1" applyFill="1" applyBorder="1" applyAlignment="1">
      <alignment horizontal="center" vertical="center" wrapText="1"/>
    </xf>
    <xf numFmtId="0" fontId="11" fillId="7" borderId="36" xfId="0" applyNumberFormat="1" applyFont="1" applyFill="1" applyBorder="1" applyAlignment="1">
      <alignment horizontal="center" vertical="center" wrapText="1"/>
    </xf>
    <xf numFmtId="0" fontId="11" fillId="7" borderId="37" xfId="0" applyNumberFormat="1" applyFont="1" applyFill="1" applyBorder="1" applyAlignment="1">
      <alignment horizontal="center" vertical="center" wrapText="1"/>
    </xf>
    <xf numFmtId="0" fontId="12" fillId="7" borderId="36" xfId="0" applyNumberFormat="1" applyFont="1" applyFill="1" applyBorder="1" applyAlignment="1">
      <alignment horizontal="center" vertical="center" wrapText="1"/>
    </xf>
    <xf numFmtId="0" fontId="12" fillId="7" borderId="37" xfId="0" applyNumberFormat="1" applyFont="1" applyFill="1" applyBorder="1" applyAlignment="1">
      <alignment horizontal="center" vertical="center" wrapText="1"/>
    </xf>
    <xf numFmtId="0" fontId="3" fillId="7" borderId="36" xfId="0" applyNumberFormat="1" applyFont="1" applyFill="1" applyBorder="1" applyAlignment="1">
      <alignment horizontal="center" vertical="center" wrapText="1"/>
    </xf>
    <xf numFmtId="0" fontId="3" fillId="7" borderId="37" xfId="0" applyNumberFormat="1" applyFont="1" applyFill="1" applyBorder="1" applyAlignment="1">
      <alignment horizontal="center" vertical="center" wrapText="1"/>
    </xf>
    <xf numFmtId="0" fontId="10" fillId="7" borderId="48" xfId="0" applyNumberFormat="1" applyFont="1" applyFill="1" applyBorder="1" applyAlignment="1">
      <alignment horizontal="center" vertical="center" wrapText="1"/>
    </xf>
    <xf numFmtId="0" fontId="10" fillId="7" borderId="37" xfId="0" applyNumberFormat="1" applyFont="1" applyFill="1" applyBorder="1" applyAlignment="1">
      <alignment horizontal="center" vertical="center" wrapText="1"/>
    </xf>
    <xf numFmtId="0" fontId="3" fillId="4" borderId="57" xfId="0" applyNumberFormat="1" applyFont="1" applyFill="1" applyBorder="1" applyAlignment="1">
      <alignment horizontal="center" vertical="center" wrapText="1"/>
    </xf>
    <xf numFmtId="0" fontId="3" fillId="4" borderId="59" xfId="0" applyNumberFormat="1" applyFont="1" applyFill="1" applyBorder="1" applyAlignment="1">
      <alignment horizontal="center" vertical="center" wrapText="1"/>
    </xf>
    <xf numFmtId="0" fontId="3" fillId="4" borderId="6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21" borderId="42" xfId="0" applyFont="1" applyFill="1" applyBorder="1" applyAlignment="1">
      <alignment horizontal="center" vertical="center"/>
    </xf>
    <xf numFmtId="0" fontId="7" fillId="21" borderId="43" xfId="0" applyFont="1" applyFill="1" applyBorder="1" applyAlignment="1">
      <alignment horizontal="center" vertical="center"/>
    </xf>
    <xf numFmtId="0" fontId="4" fillId="11" borderId="1" xfId="0" applyNumberFormat="1" applyFont="1" applyFill="1" applyBorder="1" applyAlignment="1">
      <alignment horizontal="center" vertical="center" wrapText="1"/>
    </xf>
    <xf numFmtId="0" fontId="1" fillId="10" borderId="2" xfId="0" applyNumberFormat="1" applyFont="1" applyFill="1" applyBorder="1" applyAlignment="1">
      <alignment horizontal="center" vertical="center" wrapText="1"/>
    </xf>
    <xf numFmtId="0" fontId="1" fillId="10" borderId="3" xfId="0" applyNumberFormat="1" applyFont="1" applyFill="1" applyBorder="1" applyAlignment="1">
      <alignment horizontal="center" vertical="center" wrapText="1"/>
    </xf>
    <xf numFmtId="0" fontId="4" fillId="9" borderId="1" xfId="0" applyNumberFormat="1" applyFont="1" applyFill="1" applyBorder="1" applyAlignment="1">
      <alignment horizontal="center" vertical="center" wrapText="1"/>
    </xf>
    <xf numFmtId="0" fontId="4" fillId="9" borderId="4" xfId="0" applyNumberFormat="1" applyFont="1" applyFill="1" applyBorder="1" applyAlignment="1">
      <alignment horizontal="center" vertical="center" wrapText="1"/>
    </xf>
    <xf numFmtId="0" fontId="4" fillId="9" borderId="2" xfId="0" applyNumberFormat="1" applyFont="1" applyFill="1" applyBorder="1" applyAlignment="1">
      <alignment horizontal="center" vertical="center" wrapText="1"/>
    </xf>
    <xf numFmtId="0" fontId="4" fillId="9" borderId="3" xfId="0" applyNumberFormat="1" applyFont="1" applyFill="1" applyBorder="1" applyAlignment="1">
      <alignment horizontal="center" vertical="center" wrapText="1"/>
    </xf>
    <xf numFmtId="0" fontId="4" fillId="11" borderId="4" xfId="0" applyNumberFormat="1" applyFont="1" applyFill="1" applyBorder="1" applyAlignment="1">
      <alignment horizontal="center" vertical="center" wrapText="1"/>
    </xf>
    <xf numFmtId="0" fontId="4" fillId="11" borderId="2" xfId="0" applyNumberFormat="1" applyFont="1" applyFill="1" applyBorder="1" applyAlignment="1">
      <alignment horizontal="center" vertical="center" wrapText="1"/>
    </xf>
    <xf numFmtId="0" fontId="4" fillId="11" borderId="3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4" fillId="9" borderId="53" xfId="0" applyNumberFormat="1" applyFont="1" applyFill="1" applyBorder="1" applyAlignment="1">
      <alignment horizontal="center" vertical="center" wrapText="1"/>
    </xf>
    <xf numFmtId="0" fontId="1" fillId="10" borderId="10" xfId="0" applyNumberFormat="1" applyFont="1" applyFill="1" applyBorder="1" applyAlignment="1">
      <alignment horizontal="center" vertical="center" wrapText="1"/>
    </xf>
    <xf numFmtId="0" fontId="1" fillId="10" borderId="54" xfId="0" applyNumberFormat="1" applyFont="1" applyFill="1" applyBorder="1" applyAlignment="1">
      <alignment horizontal="center" vertical="center" wrapText="1"/>
    </xf>
    <xf numFmtId="0" fontId="3" fillId="4" borderId="58" xfId="0" applyNumberFormat="1" applyFont="1" applyFill="1" applyBorder="1" applyAlignment="1">
      <alignment horizontal="center" vertical="center" wrapText="1"/>
    </xf>
    <xf numFmtId="0" fontId="3" fillId="4" borderId="49" xfId="0" applyNumberFormat="1" applyFont="1" applyFill="1" applyBorder="1" applyAlignment="1">
      <alignment horizontal="center" vertical="center" wrapText="1"/>
    </xf>
    <xf numFmtId="0" fontId="3" fillId="4" borderId="0" xfId="0" applyNumberFormat="1" applyFont="1" applyFill="1" applyBorder="1" applyAlignment="1">
      <alignment horizontal="center" vertical="center" wrapText="1"/>
    </xf>
    <xf numFmtId="0" fontId="3" fillId="4" borderId="50" xfId="0" applyNumberFormat="1" applyFont="1" applyFill="1" applyBorder="1" applyAlignment="1">
      <alignment horizontal="center" vertical="center" wrapText="1"/>
    </xf>
    <xf numFmtId="0" fontId="3" fillId="4" borderId="61" xfId="0" applyNumberFormat="1" applyFont="1" applyFill="1" applyBorder="1" applyAlignment="1">
      <alignment horizontal="center" vertical="center" wrapText="1"/>
    </xf>
    <xf numFmtId="0" fontId="3" fillId="4" borderId="51" xfId="0" applyNumberFormat="1" applyFont="1" applyFill="1" applyBorder="1" applyAlignment="1">
      <alignment horizontal="center" vertical="center" wrapText="1"/>
    </xf>
    <xf numFmtId="0" fontId="18" fillId="0" borderId="41" xfId="0" applyFont="1" applyFill="1" applyBorder="1" applyAlignment="1">
      <alignment horizontal="center" vertical="center"/>
    </xf>
    <xf numFmtId="0" fontId="18" fillId="0" borderId="42" xfId="0" applyFont="1" applyFill="1" applyBorder="1" applyAlignment="1">
      <alignment horizontal="center" vertical="center"/>
    </xf>
    <xf numFmtId="0" fontId="18" fillId="0" borderId="43" xfId="0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 wrapText="1"/>
    </xf>
    <xf numFmtId="0" fontId="20" fillId="27" borderId="64" xfId="0" applyNumberFormat="1" applyFont="1" applyFill="1" applyBorder="1" applyAlignment="1">
      <alignment horizontal="center" vertical="center" textRotation="90" wrapText="1"/>
    </xf>
    <xf numFmtId="0" fontId="20" fillId="27" borderId="65" xfId="0" applyNumberFormat="1" applyFont="1" applyFill="1" applyBorder="1" applyAlignment="1">
      <alignment horizontal="center" vertical="center" textRotation="90" wrapText="1"/>
    </xf>
    <xf numFmtId="0" fontId="20" fillId="27" borderId="40" xfId="0" applyNumberFormat="1" applyFont="1" applyFill="1" applyBorder="1" applyAlignment="1">
      <alignment horizontal="center" vertical="center" textRotation="90" wrapText="1"/>
    </xf>
    <xf numFmtId="0" fontId="20" fillId="27" borderId="9" xfId="0" applyNumberFormat="1" applyFont="1" applyFill="1" applyBorder="1" applyAlignment="1">
      <alignment horizontal="center" vertical="center" wrapText="1"/>
    </xf>
    <xf numFmtId="0" fontId="20" fillId="27" borderId="11" xfId="0" applyNumberFormat="1" applyFont="1" applyFill="1" applyBorder="1" applyAlignment="1">
      <alignment horizontal="center" vertical="center" wrapText="1"/>
    </xf>
    <xf numFmtId="0" fontId="20" fillId="34" borderId="66" xfId="0" applyNumberFormat="1" applyFont="1" applyFill="1" applyBorder="1" applyAlignment="1">
      <alignment horizontal="center" vertical="center" textRotation="90" wrapText="1"/>
    </xf>
    <xf numFmtId="0" fontId="20" fillId="34" borderId="67" xfId="0" applyNumberFormat="1" applyFont="1" applyFill="1" applyBorder="1" applyAlignment="1">
      <alignment horizontal="center" vertical="center" textRotation="90" wrapText="1"/>
    </xf>
    <xf numFmtId="0" fontId="20" fillId="34" borderId="69" xfId="0" applyNumberFormat="1" applyFont="1" applyFill="1" applyBorder="1" applyAlignment="1">
      <alignment horizontal="center" vertical="center" textRotation="90" wrapText="1"/>
    </xf>
    <xf numFmtId="0" fontId="20" fillId="34" borderId="68" xfId="0" applyNumberFormat="1" applyFont="1" applyFill="1" applyBorder="1" applyAlignment="1">
      <alignment horizontal="center" vertical="center" textRotation="90" wrapText="1"/>
    </xf>
    <xf numFmtId="0" fontId="7" fillId="30" borderId="40" xfId="0" applyNumberFormat="1" applyFont="1" applyFill="1" applyBorder="1" applyAlignment="1">
      <alignment horizontal="center" vertical="center" wrapText="1"/>
    </xf>
    <xf numFmtId="0" fontId="7" fillId="30" borderId="9" xfId="0" applyNumberFormat="1" applyFont="1" applyFill="1" applyBorder="1" applyAlignment="1">
      <alignment horizontal="center" vertical="center" wrapText="1"/>
    </xf>
    <xf numFmtId="0" fontId="7" fillId="32" borderId="9" xfId="0" applyFont="1" applyFill="1" applyBorder="1" applyAlignment="1">
      <alignment horizontal="center" vertical="center" wrapText="1"/>
    </xf>
    <xf numFmtId="0" fontId="7" fillId="29" borderId="40" xfId="0" applyNumberFormat="1" applyFont="1" applyFill="1" applyBorder="1" applyAlignment="1">
      <alignment horizontal="center" vertical="center" wrapText="1"/>
    </xf>
    <xf numFmtId="0" fontId="7" fillId="29" borderId="9" xfId="0" applyNumberFormat="1" applyFont="1" applyFill="1" applyBorder="1" applyAlignment="1">
      <alignment horizontal="center" vertical="center" wrapText="1"/>
    </xf>
    <xf numFmtId="0" fontId="7" fillId="29" borderId="63" xfId="0" applyNumberFormat="1" applyFont="1" applyFill="1" applyBorder="1" applyAlignment="1">
      <alignment horizontal="center" vertical="center" wrapText="1"/>
    </xf>
    <xf numFmtId="0" fontId="7" fillId="29" borderId="62" xfId="0" applyNumberFormat="1" applyFont="1" applyFill="1" applyBorder="1" applyAlignment="1">
      <alignment horizontal="center" vertical="center" wrapText="1"/>
    </xf>
    <xf numFmtId="0" fontId="7" fillId="33" borderId="9" xfId="0" applyNumberFormat="1" applyFont="1" applyFill="1" applyBorder="1" applyAlignment="1">
      <alignment horizontal="center" vertical="center" wrapText="1"/>
    </xf>
    <xf numFmtId="0" fontId="7" fillId="25" borderId="9" xfId="0" applyFont="1" applyFill="1" applyBorder="1" applyAlignment="1">
      <alignment horizontal="center" vertical="center"/>
    </xf>
    <xf numFmtId="0" fontId="9" fillId="26" borderId="0" xfId="0" applyFont="1" applyFill="1" applyBorder="1" applyAlignment="1">
      <alignment horizontal="center" vertical="center"/>
    </xf>
    <xf numFmtId="0" fontId="20" fillId="8" borderId="64" xfId="0" applyNumberFormat="1" applyFont="1" applyFill="1" applyBorder="1" applyAlignment="1">
      <alignment horizontal="center" vertical="center" wrapText="1"/>
    </xf>
    <xf numFmtId="0" fontId="20" fillId="8" borderId="65" xfId="0" applyNumberFormat="1" applyFont="1" applyFill="1" applyBorder="1" applyAlignment="1">
      <alignment horizontal="center" vertical="center" wrapText="1"/>
    </xf>
    <xf numFmtId="0" fontId="20" fillId="8" borderId="40" xfId="0" applyNumberFormat="1" applyFont="1" applyFill="1" applyBorder="1" applyAlignment="1">
      <alignment horizontal="center" vertical="center" wrapText="1"/>
    </xf>
    <xf numFmtId="0" fontId="21" fillId="8" borderId="9" xfId="0" applyNumberFormat="1" applyFont="1" applyFill="1" applyBorder="1" applyAlignment="1">
      <alignment horizontal="center" vertical="center" wrapText="1"/>
    </xf>
    <xf numFmtId="0" fontId="21" fillId="8" borderId="65" xfId="0" applyNumberFormat="1" applyFont="1" applyFill="1" applyBorder="1" applyAlignment="1">
      <alignment horizontal="center" vertical="center" wrapText="1"/>
    </xf>
    <xf numFmtId="0" fontId="21" fillId="8" borderId="40" xfId="0" applyNumberFormat="1" applyFont="1" applyFill="1" applyBorder="1" applyAlignment="1">
      <alignment horizontal="center" vertical="center" wrapText="1"/>
    </xf>
    <xf numFmtId="0" fontId="21" fillId="23" borderId="0" xfId="0" applyFont="1" applyFill="1" applyBorder="1" applyAlignment="1">
      <alignment horizontal="center" vertical="center"/>
    </xf>
    <xf numFmtId="0" fontId="30" fillId="36" borderId="40" xfId="0" applyFont="1" applyFill="1" applyBorder="1" applyAlignment="1">
      <alignment horizontal="center" vertical="center" wrapText="1"/>
    </xf>
    <xf numFmtId="0" fontId="30" fillId="36" borderId="9" xfId="0" applyFont="1" applyFill="1" applyBorder="1" applyAlignment="1">
      <alignment horizontal="center" vertical="center" wrapText="1"/>
    </xf>
    <xf numFmtId="0" fontId="26" fillId="27" borderId="62" xfId="0" applyNumberFormat="1" applyFont="1" applyFill="1" applyBorder="1" applyAlignment="1">
      <alignment horizontal="center" vertical="center" wrapText="1"/>
    </xf>
    <xf numFmtId="0" fontId="26" fillId="27" borderId="9" xfId="0" applyNumberFormat="1" applyFont="1" applyFill="1" applyBorder="1" applyAlignment="1">
      <alignment horizontal="center" vertical="center" wrapText="1"/>
    </xf>
    <xf numFmtId="0" fontId="22" fillId="30" borderId="9" xfId="0" applyNumberFormat="1" applyFont="1" applyFill="1" applyBorder="1" applyAlignment="1">
      <alignment horizontal="center" vertical="center" wrapText="1"/>
    </xf>
    <xf numFmtId="0" fontId="23" fillId="30" borderId="9" xfId="0" applyNumberFormat="1" applyFont="1" applyFill="1" applyBorder="1" applyAlignment="1">
      <alignment horizontal="center" vertical="center" wrapText="1"/>
    </xf>
    <xf numFmtId="0" fontId="20" fillId="28" borderId="64" xfId="0" applyNumberFormat="1" applyFont="1" applyFill="1" applyBorder="1" applyAlignment="1">
      <alignment horizontal="center" vertical="center" textRotation="90" wrapText="1"/>
    </xf>
    <xf numFmtId="0" fontId="20" fillId="28" borderId="65" xfId="0" applyNumberFormat="1" applyFont="1" applyFill="1" applyBorder="1" applyAlignment="1">
      <alignment horizontal="center" vertical="center" textRotation="90" wrapText="1"/>
    </xf>
    <xf numFmtId="0" fontId="20" fillId="28" borderId="40" xfId="0" applyNumberFormat="1" applyFont="1" applyFill="1" applyBorder="1" applyAlignment="1">
      <alignment horizontal="center" vertical="center" textRotation="90" wrapText="1"/>
    </xf>
    <xf numFmtId="0" fontId="22" fillId="33" borderId="9" xfId="0" applyNumberFormat="1" applyFont="1" applyFill="1" applyBorder="1" applyAlignment="1">
      <alignment horizontal="center" vertical="center" wrapText="1"/>
    </xf>
    <xf numFmtId="0" fontId="23" fillId="33" borderId="9" xfId="0" applyNumberFormat="1" applyFont="1" applyFill="1" applyBorder="1" applyAlignment="1">
      <alignment horizontal="center" vertical="center" wrapText="1"/>
    </xf>
    <xf numFmtId="0" fontId="7" fillId="31" borderId="40" xfId="0" applyNumberFormat="1" applyFont="1" applyFill="1" applyBorder="1" applyAlignment="1">
      <alignment horizontal="center" vertical="center" wrapText="1"/>
    </xf>
    <xf numFmtId="0" fontId="7" fillId="31" borderId="9" xfId="0" applyNumberFormat="1" applyFont="1" applyFill="1" applyBorder="1" applyAlignment="1">
      <alignment horizontal="center" vertical="center" wrapText="1"/>
    </xf>
    <xf numFmtId="0" fontId="7" fillId="26" borderId="9" xfId="0" applyFont="1" applyFill="1" applyBorder="1" applyAlignment="1">
      <alignment horizontal="center" vertical="center"/>
    </xf>
    <xf numFmtId="0" fontId="26" fillId="27" borderId="64" xfId="0" applyNumberFormat="1" applyFont="1" applyFill="1" applyBorder="1" applyAlignment="1">
      <alignment horizontal="center" vertical="center" textRotation="90" wrapText="1"/>
    </xf>
    <xf numFmtId="0" fontId="26" fillId="27" borderId="65" xfId="0" applyNumberFormat="1" applyFont="1" applyFill="1" applyBorder="1" applyAlignment="1">
      <alignment horizontal="center" vertical="center" textRotation="90" wrapText="1"/>
    </xf>
    <xf numFmtId="0" fontId="26" fillId="27" borderId="40" xfId="0" applyNumberFormat="1" applyFont="1" applyFill="1" applyBorder="1" applyAlignment="1">
      <alignment horizontal="center" vertical="center" textRotation="90" wrapText="1"/>
    </xf>
    <xf numFmtId="0" fontId="1" fillId="0" borderId="0" xfId="0" applyFont="1" applyFill="1" applyBorder="1" applyAlignment="1">
      <alignment horizontal="center"/>
    </xf>
    <xf numFmtId="0" fontId="31" fillId="37" borderId="4" xfId="0" applyNumberFormat="1" applyFont="1" applyFill="1" applyBorder="1" applyAlignment="1">
      <alignment horizontal="center" vertical="top" wrapText="1" readingOrder="1"/>
    </xf>
    <xf numFmtId="0" fontId="31" fillId="37" borderId="3" xfId="0" applyNumberFormat="1" applyFont="1" applyFill="1" applyBorder="1" applyAlignment="1">
      <alignment horizontal="center" vertical="top" wrapText="1" readingOrder="1"/>
    </xf>
    <xf numFmtId="0" fontId="31" fillId="37" borderId="1" xfId="0" applyNumberFormat="1" applyFont="1" applyFill="1" applyBorder="1" applyAlignment="1">
      <alignment vertical="top" wrapText="1" readingOrder="1"/>
    </xf>
    <xf numFmtId="0" fontId="32" fillId="0" borderId="2" xfId="0" applyNumberFormat="1" applyFont="1" applyFill="1" applyBorder="1" applyAlignment="1">
      <alignment vertical="top" wrapText="1"/>
    </xf>
    <xf numFmtId="0" fontId="32" fillId="0" borderId="3" xfId="0" applyNumberFormat="1" applyFont="1" applyFill="1" applyBorder="1" applyAlignment="1">
      <alignment vertical="top" wrapText="1"/>
    </xf>
    <xf numFmtId="0" fontId="33" fillId="35" borderId="1" xfId="0" applyNumberFormat="1" applyFont="1" applyFill="1" applyBorder="1" applyAlignment="1">
      <alignment vertical="top" wrapText="1" readingOrder="1"/>
    </xf>
    <xf numFmtId="0" fontId="33" fillId="2" borderId="1" xfId="0" applyNumberFormat="1" applyFont="1" applyFill="1" applyBorder="1" applyAlignment="1">
      <alignment vertical="top" wrapText="1" readingOrder="1"/>
    </xf>
    <xf numFmtId="0" fontId="1" fillId="0" borderId="70" xfId="0" applyFont="1" applyFill="1" applyBorder="1" applyAlignment="1"/>
    <xf numFmtId="0" fontId="34" fillId="0" borderId="0" xfId="0" applyFont="1" applyFill="1" applyBorder="1"/>
  </cellXfs>
  <cellStyles count="2">
    <cellStyle name="Normal" xfId="0" builtinId="0"/>
    <cellStyle name="Normal 2" xfId="1"/>
  </cellStyles>
  <dxfs count="21">
    <dxf>
      <fill>
        <patternFill patternType="gray0625">
          <bgColor theme="3" tint="0.79998168889431442"/>
        </patternFill>
      </fill>
    </dxf>
    <dxf>
      <fill>
        <patternFill patternType="gray0625">
          <bgColor theme="3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50"/>
        </patternFill>
      </fill>
    </dxf>
    <dxf>
      <font>
        <color rgb="FF00B050"/>
      </font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1C3A70"/>
      <rgbColor rgb="00D3D3D3"/>
      <rgbColor rgb="00FFFFFF"/>
      <rgbColor rgb="00FAEBD7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1007BD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95250</xdr:rowOff>
    </xdr:from>
    <xdr:to>
      <xdr:col>1</xdr:col>
      <xdr:colOff>417842</xdr:colOff>
      <xdr:row>3</xdr:row>
      <xdr:rowOff>0</xdr:rowOff>
    </xdr:to>
    <xdr:pic>
      <xdr:nvPicPr>
        <xdr:cNvPr id="2" name="Picture 1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95250"/>
          <a:ext cx="1427492" cy="352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OM512"/>
  <sheetViews>
    <sheetView showGridLines="0" topLeftCell="H1" workbookViewId="0">
      <pane ySplit="10" topLeftCell="A361" activePane="bottomLeft" state="frozen"/>
      <selection activeCell="BU1" sqref="BU1"/>
      <selection pane="bottomLeft" activeCell="N258" sqref="N258:N506"/>
    </sheetView>
  </sheetViews>
  <sheetFormatPr baseColWidth="10" defaultRowHeight="15" x14ac:dyDescent="0.25"/>
  <cols>
    <col min="1" max="1" width="15.140625" style="32" customWidth="1"/>
    <col min="2" max="2" width="6.42578125" style="32" customWidth="1"/>
    <col min="3" max="3" width="0.5703125" style="32" customWidth="1"/>
    <col min="4" max="4" width="9.28515625" style="32" customWidth="1"/>
    <col min="5" max="5" width="26.140625" style="32" customWidth="1"/>
    <col min="6" max="6" width="12.140625" style="32" customWidth="1"/>
    <col min="7" max="7" width="17.5703125" style="32" customWidth="1"/>
    <col min="8" max="8" width="15.5703125" style="32" customWidth="1"/>
    <col min="9" max="9" width="13.42578125" style="32" customWidth="1"/>
    <col min="10" max="10" width="16.140625" style="32" customWidth="1"/>
    <col min="11" max="11" width="13.42578125" style="32" customWidth="1"/>
    <col min="12" max="13" width="17.7109375" style="32" customWidth="1"/>
    <col min="14" max="15" width="17.7109375" style="1" customWidth="1"/>
    <col min="16" max="20" width="10.7109375" style="1" customWidth="1"/>
    <col min="21" max="28" width="7.7109375" style="1" customWidth="1"/>
    <col min="29" max="30" width="17.7109375" style="1" customWidth="1"/>
    <col min="31" max="31" width="13.5703125" style="32" customWidth="1"/>
    <col min="32" max="32" width="13.42578125" style="32" customWidth="1"/>
    <col min="33" max="33" width="12.42578125" style="32" customWidth="1"/>
    <col min="34" max="34" width="10.5703125" style="32" customWidth="1"/>
    <col min="35" max="35" width="8.42578125" style="32" customWidth="1"/>
    <col min="36" max="36" width="9.140625" style="32" customWidth="1"/>
    <col min="37" max="38" width="13.42578125" style="32" customWidth="1"/>
    <col min="39" max="40" width="0.42578125" customWidth="1"/>
    <col min="41" max="41" width="16" customWidth="1"/>
    <col min="42" max="42" width="26.42578125" style="20" customWidth="1"/>
  </cols>
  <sheetData>
    <row r="1" spans="1:403" x14ac:dyDescent="0.25">
      <c r="D1" s="235" t="s">
        <v>1764</v>
      </c>
      <c r="E1" s="236"/>
      <c r="F1" s="236"/>
      <c r="G1" s="236"/>
      <c r="H1" s="236"/>
    </row>
    <row r="2" spans="1:403" x14ac:dyDescent="0.25">
      <c r="A2" s="37"/>
      <c r="B2" s="37"/>
      <c r="C2" s="37"/>
      <c r="D2" s="235"/>
      <c r="E2" s="236"/>
      <c r="F2" s="236"/>
      <c r="G2" s="236"/>
      <c r="H2" s="236"/>
      <c r="I2" s="37"/>
      <c r="J2" s="37"/>
      <c r="K2" s="37"/>
      <c r="L2" s="37"/>
      <c r="M2" s="37"/>
      <c r="AE2" s="37"/>
      <c r="AF2" s="37"/>
      <c r="AG2" s="37"/>
      <c r="AH2" s="37"/>
      <c r="AI2" s="37"/>
      <c r="AJ2" s="37"/>
      <c r="AK2" s="37"/>
      <c r="AL2" s="37"/>
    </row>
    <row r="3" spans="1:403" ht="5.25" customHeight="1" thickBot="1" x14ac:dyDescent="0.3">
      <c r="A3" s="236"/>
      <c r="B3" s="236"/>
      <c r="D3" s="236"/>
      <c r="E3" s="236"/>
      <c r="F3" s="236"/>
      <c r="G3" s="236"/>
      <c r="H3" s="236"/>
    </row>
    <row r="4" spans="1:403" ht="0.75" customHeight="1" thickBot="1" x14ac:dyDescent="0.3">
      <c r="A4" s="236"/>
      <c r="B4" s="236"/>
      <c r="AI4" s="180" t="s">
        <v>14</v>
      </c>
    </row>
    <row r="5" spans="1:403" ht="7.5" customHeight="1" thickBot="1" x14ac:dyDescent="0.3">
      <c r="A5" s="37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AE5" s="37"/>
      <c r="AF5" s="37"/>
      <c r="AG5" s="37"/>
      <c r="AH5" s="37"/>
      <c r="AI5" s="181"/>
      <c r="AJ5" s="180" t="s">
        <v>15</v>
      </c>
      <c r="AK5" s="37"/>
      <c r="AL5" s="37"/>
    </row>
    <row r="6" spans="1:403" s="38" customFormat="1" ht="15" customHeight="1" thickBot="1" x14ac:dyDescent="0.3">
      <c r="A6" s="180" t="s">
        <v>0</v>
      </c>
      <c r="B6" s="218" t="s">
        <v>1</v>
      </c>
      <c r="C6" s="240"/>
      <c r="D6" s="241"/>
      <c r="E6" s="180" t="s">
        <v>2</v>
      </c>
      <c r="F6" s="180" t="s">
        <v>3</v>
      </c>
      <c r="G6" s="180" t="s">
        <v>4</v>
      </c>
      <c r="H6" s="180" t="s">
        <v>5</v>
      </c>
      <c r="I6" s="180" t="s">
        <v>6</v>
      </c>
      <c r="J6" s="180" t="s">
        <v>7</v>
      </c>
      <c r="K6" s="180" t="s">
        <v>8</v>
      </c>
      <c r="L6" s="180" t="s">
        <v>9</v>
      </c>
      <c r="M6" s="223" t="s">
        <v>1597</v>
      </c>
      <c r="N6" s="223"/>
      <c r="O6" s="223"/>
      <c r="P6" s="223"/>
      <c r="Q6" s="223"/>
      <c r="R6" s="223"/>
      <c r="S6" s="223"/>
      <c r="T6" s="223"/>
      <c r="U6" s="223"/>
      <c r="V6" s="223"/>
      <c r="W6" s="223"/>
      <c r="X6" s="223"/>
      <c r="Y6" s="223"/>
      <c r="Z6" s="223"/>
      <c r="AA6" s="223"/>
      <c r="AB6" s="224"/>
      <c r="AC6" s="170" t="s">
        <v>1638</v>
      </c>
      <c r="AD6" s="171"/>
      <c r="AE6" s="180" t="s">
        <v>10</v>
      </c>
      <c r="AF6" s="180" t="s">
        <v>11</v>
      </c>
      <c r="AG6" s="180" t="s">
        <v>12</v>
      </c>
      <c r="AH6" s="218" t="s">
        <v>13</v>
      </c>
      <c r="AI6" s="181"/>
      <c r="AJ6" s="181"/>
      <c r="AK6" s="180" t="s">
        <v>16</v>
      </c>
      <c r="AL6" s="180" t="s">
        <v>17</v>
      </c>
      <c r="AM6" s="121"/>
      <c r="AN6" s="97"/>
      <c r="AO6"/>
      <c r="AP6" s="20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</row>
    <row r="7" spans="1:403" s="96" customFormat="1" ht="9" customHeight="1" thickBot="1" x14ac:dyDescent="0.3">
      <c r="A7" s="181"/>
      <c r="B7" s="219"/>
      <c r="C7" s="242"/>
      <c r="D7" s="243"/>
      <c r="E7" s="181"/>
      <c r="F7" s="181"/>
      <c r="G7" s="181"/>
      <c r="H7" s="181"/>
      <c r="I7" s="181"/>
      <c r="J7" s="181"/>
      <c r="K7" s="181"/>
      <c r="L7" s="181"/>
      <c r="M7" s="176" t="s">
        <v>1594</v>
      </c>
      <c r="N7" s="172" t="s">
        <v>1585</v>
      </c>
      <c r="O7" s="172" t="s">
        <v>1587</v>
      </c>
      <c r="P7" s="179" t="s">
        <v>1637</v>
      </c>
      <c r="Q7" s="179"/>
      <c r="R7" s="179"/>
      <c r="S7" s="179"/>
      <c r="T7" s="179"/>
      <c r="U7" s="179"/>
      <c r="V7" s="179"/>
      <c r="W7" s="179"/>
      <c r="X7" s="179"/>
      <c r="Y7" s="179"/>
      <c r="Z7" s="179"/>
      <c r="AA7" s="179"/>
      <c r="AB7" s="179"/>
      <c r="AC7" s="183" t="s">
        <v>1592</v>
      </c>
      <c r="AD7" s="187" t="s">
        <v>1593</v>
      </c>
      <c r="AE7" s="181"/>
      <c r="AF7" s="181"/>
      <c r="AG7" s="181"/>
      <c r="AH7" s="219"/>
      <c r="AI7" s="181"/>
      <c r="AJ7" s="181"/>
      <c r="AK7" s="181"/>
      <c r="AL7" s="181"/>
      <c r="AM7" s="122"/>
      <c r="AN7" s="98"/>
      <c r="AO7"/>
      <c r="AP7" s="20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</row>
    <row r="8" spans="1:403" ht="0.75" customHeight="1" thickBot="1" x14ac:dyDescent="0.3">
      <c r="A8" s="181"/>
      <c r="B8" s="219"/>
      <c r="C8" s="242"/>
      <c r="D8" s="243"/>
      <c r="E8" s="181"/>
      <c r="F8" s="181"/>
      <c r="G8" s="181"/>
      <c r="H8" s="181"/>
      <c r="I8" s="181"/>
      <c r="J8" s="181"/>
      <c r="K8" s="181"/>
      <c r="L8" s="181"/>
      <c r="M8" s="177"/>
      <c r="N8" s="173"/>
      <c r="O8" s="173"/>
      <c r="AC8" s="184"/>
      <c r="AD8" s="188"/>
      <c r="AE8" s="181"/>
      <c r="AF8" s="181"/>
      <c r="AG8" s="181"/>
      <c r="AH8" s="219"/>
      <c r="AI8" s="181"/>
      <c r="AJ8" s="181"/>
      <c r="AK8" s="181"/>
      <c r="AL8" s="181"/>
    </row>
    <row r="9" spans="1:403" ht="27" customHeight="1" thickBot="1" x14ac:dyDescent="0.3">
      <c r="A9" s="181"/>
      <c r="B9" s="219"/>
      <c r="C9" s="242"/>
      <c r="D9" s="243"/>
      <c r="E9" s="181"/>
      <c r="F9" s="181"/>
      <c r="G9" s="181"/>
      <c r="H9" s="181"/>
      <c r="I9" s="181"/>
      <c r="J9" s="181"/>
      <c r="K9" s="181"/>
      <c r="L9" s="181"/>
      <c r="M9" s="177"/>
      <c r="N9" s="173"/>
      <c r="O9" s="173"/>
      <c r="P9" s="221" t="s">
        <v>1598</v>
      </c>
      <c r="Q9" s="221"/>
      <c r="R9" s="221"/>
      <c r="S9" s="221"/>
      <c r="T9" s="222"/>
      <c r="U9" s="190" t="s">
        <v>1602</v>
      </c>
      <c r="V9" s="190"/>
      <c r="W9" s="190"/>
      <c r="X9" s="191"/>
      <c r="Y9" s="192" t="s">
        <v>1603</v>
      </c>
      <c r="Z9" s="192"/>
      <c r="AA9" s="192"/>
      <c r="AB9" s="193"/>
      <c r="AC9" s="184"/>
      <c r="AD9" s="188"/>
      <c r="AE9" s="181"/>
      <c r="AF9" s="181"/>
      <c r="AG9" s="181"/>
      <c r="AH9" s="219"/>
      <c r="AI9" s="181"/>
      <c r="AJ9" s="181"/>
      <c r="AK9" s="181"/>
      <c r="AL9" s="181"/>
    </row>
    <row r="10" spans="1:403" ht="21.75" customHeight="1" thickBot="1" x14ac:dyDescent="0.3">
      <c r="A10" s="181"/>
      <c r="B10" s="219"/>
      <c r="C10" s="242"/>
      <c r="D10" s="243"/>
      <c r="E10" s="181"/>
      <c r="F10" s="181"/>
      <c r="G10" s="181"/>
      <c r="H10" s="181"/>
      <c r="I10" s="181"/>
      <c r="J10" s="181"/>
      <c r="K10" s="181"/>
      <c r="L10" s="181"/>
      <c r="M10" s="178"/>
      <c r="N10" s="174"/>
      <c r="O10" s="174"/>
      <c r="P10" s="194" t="s">
        <v>1599</v>
      </c>
      <c r="Q10" s="196" t="s">
        <v>1600</v>
      </c>
      <c r="R10" s="198" t="s">
        <v>16</v>
      </c>
      <c r="S10" s="86" t="s">
        <v>1601</v>
      </c>
      <c r="T10" s="200" t="s">
        <v>1610</v>
      </c>
      <c r="U10" s="202" t="s">
        <v>1599</v>
      </c>
      <c r="V10" s="204" t="s">
        <v>1600</v>
      </c>
      <c r="W10" s="206" t="s">
        <v>16</v>
      </c>
      <c r="X10" s="208" t="s">
        <v>1601</v>
      </c>
      <c r="Y10" s="210" t="s">
        <v>1599</v>
      </c>
      <c r="Z10" s="212" t="s">
        <v>1600</v>
      </c>
      <c r="AA10" s="214" t="s">
        <v>16</v>
      </c>
      <c r="AB10" s="216" t="s">
        <v>1601</v>
      </c>
      <c r="AC10" s="185"/>
      <c r="AD10" s="189"/>
      <c r="AE10" s="181"/>
      <c r="AF10" s="181"/>
      <c r="AG10" s="181"/>
      <c r="AH10" s="219"/>
      <c r="AI10" s="181"/>
      <c r="AJ10" s="181"/>
      <c r="AK10" s="181"/>
      <c r="AL10" s="181"/>
    </row>
    <row r="11" spans="1:403" ht="15.75" hidden="1" customHeight="1" thickBot="1" x14ac:dyDescent="0.3">
      <c r="A11" s="182"/>
      <c r="B11" s="220"/>
      <c r="C11" s="244"/>
      <c r="D11" s="245"/>
      <c r="E11" s="182"/>
      <c r="F11" s="182"/>
      <c r="G11" s="182"/>
      <c r="H11" s="182"/>
      <c r="I11" s="182"/>
      <c r="J11" s="182"/>
      <c r="K11" s="182"/>
      <c r="L11" s="182"/>
      <c r="M11" s="93"/>
      <c r="N11" s="93"/>
      <c r="O11" s="175"/>
      <c r="P11" s="195"/>
      <c r="Q11" s="197"/>
      <c r="R11" s="199"/>
      <c r="S11" s="86" t="s">
        <v>1599</v>
      </c>
      <c r="T11" s="201"/>
      <c r="U11" s="203"/>
      <c r="V11" s="205"/>
      <c r="W11" s="207"/>
      <c r="X11" s="209"/>
      <c r="Y11" s="211"/>
      <c r="Z11" s="213"/>
      <c r="AA11" s="215"/>
      <c r="AB11" s="217"/>
      <c r="AC11" s="186"/>
      <c r="AD11" s="186"/>
      <c r="AE11" s="182"/>
      <c r="AF11" s="182"/>
      <c r="AG11" s="182"/>
      <c r="AH11" s="220"/>
      <c r="AI11" s="182"/>
      <c r="AJ11" s="182"/>
      <c r="AK11" s="182"/>
      <c r="AL11" s="182"/>
    </row>
    <row r="12" spans="1:403" ht="26.1" hidden="1" customHeight="1" thickBot="1" x14ac:dyDescent="0.3">
      <c r="A12" s="116" t="s">
        <v>18</v>
      </c>
      <c r="B12" s="237" t="s">
        <v>19</v>
      </c>
      <c r="C12" s="238"/>
      <c r="D12" s="239"/>
      <c r="E12" s="116" t="s">
        <v>20</v>
      </c>
      <c r="F12" s="117" t="s">
        <v>21</v>
      </c>
      <c r="G12" s="118" t="s">
        <v>22</v>
      </c>
      <c r="H12" s="118" t="s">
        <v>23</v>
      </c>
      <c r="I12" s="119" t="s">
        <v>25</v>
      </c>
      <c r="J12" s="116" t="s">
        <v>27</v>
      </c>
      <c r="K12" s="116" t="s">
        <v>28</v>
      </c>
      <c r="L12" s="117" t="s">
        <v>29</v>
      </c>
      <c r="M12" s="35"/>
      <c r="N12" s="104" t="s">
        <v>1586</v>
      </c>
      <c r="O12" s="105"/>
      <c r="P12" s="56"/>
      <c r="Q12" s="56"/>
      <c r="R12" s="56"/>
      <c r="S12" s="56"/>
      <c r="T12" s="56"/>
      <c r="U12" s="87"/>
      <c r="V12" s="66"/>
      <c r="W12" s="66"/>
      <c r="X12" s="71"/>
      <c r="Y12" s="76"/>
      <c r="Z12" s="76"/>
      <c r="AA12" s="76"/>
      <c r="AB12" s="76"/>
      <c r="AC12" s="110" t="s">
        <v>1586</v>
      </c>
      <c r="AD12" s="111"/>
      <c r="AE12" s="119" t="s">
        <v>30</v>
      </c>
      <c r="AF12" s="116" t="s">
        <v>31</v>
      </c>
      <c r="AG12" s="120">
        <v>37012</v>
      </c>
      <c r="AH12" s="120">
        <v>34455</v>
      </c>
      <c r="AI12" s="116" t="s">
        <v>32</v>
      </c>
      <c r="AJ12" s="116">
        <v>4.17</v>
      </c>
      <c r="AK12" s="116" t="s">
        <v>33</v>
      </c>
      <c r="AL12" s="116">
        <v>400</v>
      </c>
    </row>
    <row r="13" spans="1:403" ht="26.1" hidden="1" customHeight="1" thickBot="1" x14ac:dyDescent="0.3">
      <c r="A13" s="81" t="s">
        <v>34</v>
      </c>
      <c r="B13" s="228" t="s">
        <v>47</v>
      </c>
      <c r="C13" s="226"/>
      <c r="D13" s="227"/>
      <c r="E13" s="81" t="s">
        <v>48</v>
      </c>
      <c r="F13" s="83" t="s">
        <v>49</v>
      </c>
      <c r="G13" s="113" t="s">
        <v>50</v>
      </c>
      <c r="H13" s="113" t="s">
        <v>51</v>
      </c>
      <c r="I13" s="84" t="s">
        <v>52</v>
      </c>
      <c r="J13" s="81" t="s">
        <v>27</v>
      </c>
      <c r="K13" s="81" t="s">
        <v>53</v>
      </c>
      <c r="L13" s="83" t="s">
        <v>54</v>
      </c>
      <c r="M13" s="35"/>
      <c r="N13" s="104" t="s">
        <v>1586</v>
      </c>
      <c r="O13" s="105"/>
      <c r="P13" s="56"/>
      <c r="Q13" s="56"/>
      <c r="R13" s="56"/>
      <c r="S13" s="56"/>
      <c r="T13" s="56"/>
      <c r="U13" s="87"/>
      <c r="V13" s="66"/>
      <c r="W13" s="66"/>
      <c r="X13" s="71"/>
      <c r="Y13" s="76"/>
      <c r="Z13" s="76"/>
      <c r="AA13" s="76"/>
      <c r="AB13" s="76"/>
      <c r="AC13" s="110" t="s">
        <v>1586</v>
      </c>
      <c r="AD13" s="111"/>
      <c r="AE13" s="84" t="s">
        <v>55</v>
      </c>
      <c r="AF13" s="81" t="s">
        <v>56</v>
      </c>
      <c r="AG13" s="28">
        <v>40179</v>
      </c>
      <c r="AH13" s="28">
        <v>39377</v>
      </c>
      <c r="AI13" s="81" t="s">
        <v>32</v>
      </c>
      <c r="AJ13" s="81">
        <v>169</v>
      </c>
      <c r="AK13" s="81" t="s">
        <v>15</v>
      </c>
      <c r="AL13" s="81">
        <v>17.977</v>
      </c>
    </row>
    <row r="14" spans="1:403" ht="26.1" hidden="1" customHeight="1" thickBot="1" x14ac:dyDescent="0.3">
      <c r="A14" s="82" t="s">
        <v>34</v>
      </c>
      <c r="B14" s="225" t="s">
        <v>47</v>
      </c>
      <c r="C14" s="226"/>
      <c r="D14" s="227"/>
      <c r="E14" s="82" t="s">
        <v>48</v>
      </c>
      <c r="F14" s="33" t="s">
        <v>57</v>
      </c>
      <c r="G14" s="114" t="s">
        <v>58</v>
      </c>
      <c r="H14" s="114" t="s">
        <v>59</v>
      </c>
      <c r="I14" s="24" t="s">
        <v>52</v>
      </c>
      <c r="J14" s="82" t="s">
        <v>27</v>
      </c>
      <c r="K14" s="82" t="s">
        <v>61</v>
      </c>
      <c r="L14" s="33" t="s">
        <v>62</v>
      </c>
      <c r="M14" s="34"/>
      <c r="N14" s="104" t="s">
        <v>1586</v>
      </c>
      <c r="O14" s="105"/>
      <c r="P14" s="56"/>
      <c r="Q14" s="56"/>
      <c r="R14" s="56"/>
      <c r="S14" s="56"/>
      <c r="T14" s="56"/>
      <c r="U14" s="87"/>
      <c r="V14" s="66"/>
      <c r="W14" s="66"/>
      <c r="X14" s="71"/>
      <c r="Y14" s="76"/>
      <c r="Z14" s="76"/>
      <c r="AA14" s="76"/>
      <c r="AB14" s="76"/>
      <c r="AC14" s="110" t="s">
        <v>1586</v>
      </c>
      <c r="AD14" s="111"/>
      <c r="AE14" s="24" t="s">
        <v>37</v>
      </c>
      <c r="AF14" s="82" t="s">
        <v>63</v>
      </c>
      <c r="AG14" s="25">
        <v>38108</v>
      </c>
      <c r="AH14" s="25">
        <v>35431</v>
      </c>
      <c r="AI14" s="82" t="s">
        <v>32</v>
      </c>
      <c r="AJ14" s="82">
        <v>21.65</v>
      </c>
      <c r="AK14" s="82" t="s">
        <v>15</v>
      </c>
      <c r="AL14" s="82">
        <v>11.132</v>
      </c>
    </row>
    <row r="15" spans="1:403" ht="26.1" hidden="1" customHeight="1" thickBot="1" x14ac:dyDescent="0.3">
      <c r="A15" s="81" t="s">
        <v>34</v>
      </c>
      <c r="B15" s="229" t="s">
        <v>47</v>
      </c>
      <c r="C15" s="230"/>
      <c r="D15" s="231"/>
      <c r="E15" s="81" t="s">
        <v>48</v>
      </c>
      <c r="F15" s="83" t="s">
        <v>64</v>
      </c>
      <c r="G15" s="113" t="s">
        <v>65</v>
      </c>
      <c r="H15" s="113" t="s">
        <v>66</v>
      </c>
      <c r="I15" s="84" t="s">
        <v>52</v>
      </c>
      <c r="J15" s="81" t="s">
        <v>27</v>
      </c>
      <c r="K15" s="81" t="s">
        <v>67</v>
      </c>
      <c r="L15" s="83" t="s">
        <v>68</v>
      </c>
      <c r="M15" s="35"/>
      <c r="N15" s="104" t="s">
        <v>1586</v>
      </c>
      <c r="O15" s="105"/>
      <c r="P15" s="56"/>
      <c r="Q15" s="56"/>
      <c r="R15" s="56"/>
      <c r="S15" s="56"/>
      <c r="T15" s="56"/>
      <c r="U15" s="87"/>
      <c r="V15" s="66"/>
      <c r="W15" s="66"/>
      <c r="X15" s="71"/>
      <c r="Y15" s="76"/>
      <c r="Z15" s="76"/>
      <c r="AA15" s="76"/>
      <c r="AB15" s="76"/>
      <c r="AC15" s="110" t="s">
        <v>1586</v>
      </c>
      <c r="AD15" s="111"/>
      <c r="AE15" s="84" t="s">
        <v>55</v>
      </c>
      <c r="AF15" s="81" t="s">
        <v>69</v>
      </c>
      <c r="AG15" s="28">
        <v>42667</v>
      </c>
      <c r="AH15" s="28">
        <v>42667</v>
      </c>
      <c r="AI15" s="81" t="s">
        <v>70</v>
      </c>
      <c r="AJ15" s="81">
        <v>151.66999999999999</v>
      </c>
      <c r="AK15" s="81" t="s">
        <v>15</v>
      </c>
      <c r="AL15" s="81">
        <v>5.3680000000000003</v>
      </c>
      <c r="AO15" s="17"/>
      <c r="AP15" s="22" t="s">
        <v>1588</v>
      </c>
    </row>
    <row r="16" spans="1:403" ht="26.1" hidden="1" customHeight="1" thickBot="1" x14ac:dyDescent="0.3">
      <c r="A16" s="82" t="s">
        <v>34</v>
      </c>
      <c r="B16" s="225" t="s">
        <v>47</v>
      </c>
      <c r="C16" s="226"/>
      <c r="D16" s="227"/>
      <c r="E16" s="82" t="s">
        <v>48</v>
      </c>
      <c r="F16" s="33" t="s">
        <v>71</v>
      </c>
      <c r="G16" s="114" t="s">
        <v>72</v>
      </c>
      <c r="H16" s="114" t="s">
        <v>73</v>
      </c>
      <c r="I16" s="24" t="s">
        <v>52</v>
      </c>
      <c r="J16" s="82" t="s">
        <v>27</v>
      </c>
      <c r="K16" s="82" t="s">
        <v>53</v>
      </c>
      <c r="L16" s="33" t="s">
        <v>74</v>
      </c>
      <c r="M16" s="34"/>
      <c r="N16" s="104" t="s">
        <v>1586</v>
      </c>
      <c r="O16" s="105"/>
      <c r="P16" s="56"/>
      <c r="Q16" s="56"/>
      <c r="R16" s="56"/>
      <c r="S16" s="56"/>
      <c r="T16" s="56"/>
      <c r="U16" s="87"/>
      <c r="V16" s="66"/>
      <c r="W16" s="66"/>
      <c r="X16" s="71"/>
      <c r="Y16" s="76"/>
      <c r="Z16" s="76"/>
      <c r="AA16" s="76"/>
      <c r="AB16" s="76"/>
      <c r="AC16" s="110" t="s">
        <v>1586</v>
      </c>
      <c r="AD16" s="111"/>
      <c r="AE16" s="24" t="s">
        <v>55</v>
      </c>
      <c r="AF16" s="82" t="s">
        <v>56</v>
      </c>
      <c r="AG16" s="25">
        <v>38110</v>
      </c>
      <c r="AH16" s="25">
        <v>33638</v>
      </c>
      <c r="AI16" s="82" t="s">
        <v>32</v>
      </c>
      <c r="AJ16" s="82">
        <v>153.97999999999999</v>
      </c>
      <c r="AK16" s="82" t="s">
        <v>15</v>
      </c>
      <c r="AL16" s="82">
        <v>14.298</v>
      </c>
    </row>
    <row r="17" spans="1:42" ht="26.1" hidden="1" customHeight="1" thickBot="1" x14ac:dyDescent="0.3">
      <c r="A17" s="81" t="s">
        <v>34</v>
      </c>
      <c r="B17" s="228" t="s">
        <v>47</v>
      </c>
      <c r="C17" s="226"/>
      <c r="D17" s="227"/>
      <c r="E17" s="81" t="s">
        <v>48</v>
      </c>
      <c r="F17" s="83" t="s">
        <v>75</v>
      </c>
      <c r="G17" s="113" t="s">
        <v>76</v>
      </c>
      <c r="H17" s="113" t="s">
        <v>77</v>
      </c>
      <c r="I17" s="84" t="s">
        <v>52</v>
      </c>
      <c r="J17" s="81" t="s">
        <v>27</v>
      </c>
      <c r="K17" s="81" t="s">
        <v>61</v>
      </c>
      <c r="L17" s="83" t="s">
        <v>74</v>
      </c>
      <c r="M17" s="35"/>
      <c r="N17" s="104" t="s">
        <v>1586</v>
      </c>
      <c r="O17" s="105"/>
      <c r="P17" s="56"/>
      <c r="Q17" s="56"/>
      <c r="R17" s="56"/>
      <c r="S17" s="56"/>
      <c r="T17" s="56"/>
      <c r="U17" s="87"/>
      <c r="V17" s="66"/>
      <c r="W17" s="66"/>
      <c r="X17" s="71"/>
      <c r="Y17" s="76"/>
      <c r="Z17" s="76"/>
      <c r="AA17" s="76"/>
      <c r="AB17" s="76"/>
      <c r="AC17" s="110" t="s">
        <v>1586</v>
      </c>
      <c r="AD17" s="111"/>
      <c r="AE17" s="84" t="s">
        <v>39</v>
      </c>
      <c r="AF17" s="81" t="s">
        <v>78</v>
      </c>
      <c r="AG17" s="28">
        <v>40616</v>
      </c>
      <c r="AH17" s="28">
        <v>40616</v>
      </c>
      <c r="AI17" s="81" t="s">
        <v>32</v>
      </c>
      <c r="AJ17" s="81">
        <v>151.66999999999999</v>
      </c>
      <c r="AK17" s="81" t="s">
        <v>15</v>
      </c>
      <c r="AL17" s="81">
        <v>12.38</v>
      </c>
      <c r="AO17" s="16"/>
      <c r="AP17" s="21" t="s">
        <v>1589</v>
      </c>
    </row>
    <row r="18" spans="1:42" ht="26.1" hidden="1" customHeight="1" thickBot="1" x14ac:dyDescent="0.3">
      <c r="A18" s="82" t="s">
        <v>34</v>
      </c>
      <c r="B18" s="225" t="s">
        <v>47</v>
      </c>
      <c r="C18" s="226"/>
      <c r="D18" s="227"/>
      <c r="E18" s="82" t="s">
        <v>79</v>
      </c>
      <c r="F18" s="33" t="s">
        <v>80</v>
      </c>
      <c r="G18" s="114" t="s">
        <v>76</v>
      </c>
      <c r="H18" s="114" t="s">
        <v>81</v>
      </c>
      <c r="I18" s="24" t="s">
        <v>52</v>
      </c>
      <c r="J18" s="82" t="s">
        <v>27</v>
      </c>
      <c r="K18" s="82" t="s">
        <v>28</v>
      </c>
      <c r="L18" s="33" t="s">
        <v>82</v>
      </c>
      <c r="M18" s="34"/>
      <c r="N18" s="104" t="s">
        <v>1586</v>
      </c>
      <c r="O18" s="105"/>
      <c r="P18" s="56"/>
      <c r="Q18" s="56"/>
      <c r="R18" s="56"/>
      <c r="S18" s="56"/>
      <c r="T18" s="56"/>
      <c r="U18" s="87"/>
      <c r="V18" s="66"/>
      <c r="W18" s="66"/>
      <c r="X18" s="71"/>
      <c r="Y18" s="76"/>
      <c r="Z18" s="76"/>
      <c r="AA18" s="76"/>
      <c r="AB18" s="76"/>
      <c r="AC18" s="110" t="s">
        <v>1586</v>
      </c>
      <c r="AD18" s="111"/>
      <c r="AE18" s="24" t="s">
        <v>39</v>
      </c>
      <c r="AF18" s="82" t="s">
        <v>83</v>
      </c>
      <c r="AG18" s="25">
        <v>38110</v>
      </c>
      <c r="AH18" s="25">
        <v>31271</v>
      </c>
      <c r="AI18" s="82" t="s">
        <v>32</v>
      </c>
      <c r="AJ18" s="82">
        <v>151.66999999999999</v>
      </c>
      <c r="AK18" s="82" t="s">
        <v>33</v>
      </c>
      <c r="AL18" s="82">
        <v>4850</v>
      </c>
    </row>
    <row r="19" spans="1:42" ht="26.1" hidden="1" customHeight="1" thickBot="1" x14ac:dyDescent="0.3">
      <c r="A19" s="81" t="s">
        <v>34</v>
      </c>
      <c r="B19" s="228" t="s">
        <v>47</v>
      </c>
      <c r="C19" s="226"/>
      <c r="D19" s="227"/>
      <c r="E19" s="81" t="s">
        <v>48</v>
      </c>
      <c r="F19" s="83" t="s">
        <v>84</v>
      </c>
      <c r="G19" s="113" t="s">
        <v>85</v>
      </c>
      <c r="H19" s="113" t="s">
        <v>86</v>
      </c>
      <c r="I19" s="84" t="s">
        <v>52</v>
      </c>
      <c r="J19" s="81" t="s">
        <v>27</v>
      </c>
      <c r="K19" s="81" t="s">
        <v>28</v>
      </c>
      <c r="L19" s="83" t="s">
        <v>87</v>
      </c>
      <c r="M19" s="35"/>
      <c r="N19" s="104" t="s">
        <v>1586</v>
      </c>
      <c r="O19" s="105"/>
      <c r="P19" s="56"/>
      <c r="Q19" s="56"/>
      <c r="R19" s="56"/>
      <c r="S19" s="56"/>
      <c r="T19" s="56"/>
      <c r="U19" s="87"/>
      <c r="V19" s="66"/>
      <c r="W19" s="66"/>
      <c r="X19" s="71"/>
      <c r="Y19" s="76"/>
      <c r="Z19" s="76"/>
      <c r="AA19" s="76"/>
      <c r="AB19" s="76"/>
      <c r="AC19" s="110" t="s">
        <v>1586</v>
      </c>
      <c r="AD19" s="111"/>
      <c r="AE19" s="84" t="s">
        <v>88</v>
      </c>
      <c r="AF19" s="81" t="s">
        <v>89</v>
      </c>
      <c r="AG19" s="28">
        <v>41518</v>
      </c>
      <c r="AH19" s="28">
        <v>41518</v>
      </c>
      <c r="AI19" s="81" t="s">
        <v>32</v>
      </c>
      <c r="AJ19" s="81">
        <v>151.66999999999999</v>
      </c>
      <c r="AK19" s="81" t="s">
        <v>33</v>
      </c>
      <c r="AL19" s="81">
        <v>4400</v>
      </c>
      <c r="AO19" s="18"/>
      <c r="AP19" s="22" t="s">
        <v>1590</v>
      </c>
    </row>
    <row r="20" spans="1:42" ht="26.1" hidden="1" customHeight="1" thickBot="1" x14ac:dyDescent="0.3">
      <c r="A20" s="82" t="s">
        <v>34</v>
      </c>
      <c r="B20" s="225" t="s">
        <v>47</v>
      </c>
      <c r="C20" s="226"/>
      <c r="D20" s="227"/>
      <c r="E20" s="82" t="s">
        <v>48</v>
      </c>
      <c r="F20" s="33" t="s">
        <v>90</v>
      </c>
      <c r="G20" s="114" t="s">
        <v>91</v>
      </c>
      <c r="H20" s="114" t="s">
        <v>92</v>
      </c>
      <c r="I20" s="24" t="s">
        <v>52</v>
      </c>
      <c r="J20" s="82" t="s">
        <v>27</v>
      </c>
      <c r="K20" s="82" t="s">
        <v>53</v>
      </c>
      <c r="L20" s="33" t="s">
        <v>74</v>
      </c>
      <c r="M20" s="34"/>
      <c r="N20" s="104" t="s">
        <v>1586</v>
      </c>
      <c r="O20" s="105"/>
      <c r="P20" s="56"/>
      <c r="Q20" s="56"/>
      <c r="R20" s="56"/>
      <c r="S20" s="56"/>
      <c r="T20" s="56"/>
      <c r="U20" s="87"/>
      <c r="V20" s="66"/>
      <c r="W20" s="66"/>
      <c r="X20" s="71"/>
      <c r="Y20" s="76"/>
      <c r="Z20" s="76"/>
      <c r="AA20" s="76"/>
      <c r="AB20" s="76"/>
      <c r="AC20" s="110" t="s">
        <v>1586</v>
      </c>
      <c r="AD20" s="111"/>
      <c r="AE20" s="24" t="s">
        <v>55</v>
      </c>
      <c r="AF20" s="82" t="s">
        <v>56</v>
      </c>
      <c r="AG20" s="25">
        <v>38110</v>
      </c>
      <c r="AH20" s="25">
        <v>33512</v>
      </c>
      <c r="AI20" s="82" t="s">
        <v>32</v>
      </c>
      <c r="AJ20" s="82">
        <v>151.66999999999999</v>
      </c>
      <c r="AK20" s="82" t="s">
        <v>15</v>
      </c>
      <c r="AL20" s="82">
        <v>14.298</v>
      </c>
    </row>
    <row r="21" spans="1:42" ht="26.1" hidden="1" customHeight="1" thickBot="1" x14ac:dyDescent="0.3">
      <c r="A21" s="81" t="s">
        <v>34</v>
      </c>
      <c r="B21" s="228" t="s">
        <v>47</v>
      </c>
      <c r="C21" s="226"/>
      <c r="D21" s="227"/>
      <c r="E21" s="81" t="s">
        <v>48</v>
      </c>
      <c r="F21" s="83" t="s">
        <v>93</v>
      </c>
      <c r="G21" s="113" t="s">
        <v>94</v>
      </c>
      <c r="H21" s="113" t="s">
        <v>95</v>
      </c>
      <c r="I21" s="84" t="s">
        <v>52</v>
      </c>
      <c r="J21" s="81" t="s">
        <v>27</v>
      </c>
      <c r="K21" s="81" t="s">
        <v>61</v>
      </c>
      <c r="L21" s="83" t="s">
        <v>74</v>
      </c>
      <c r="M21" s="35"/>
      <c r="N21" s="104" t="s">
        <v>1586</v>
      </c>
      <c r="O21" s="105"/>
      <c r="P21" s="56"/>
      <c r="Q21" s="56"/>
      <c r="R21" s="56"/>
      <c r="S21" s="56"/>
      <c r="T21" s="56"/>
      <c r="U21" s="87"/>
      <c r="V21" s="66"/>
      <c r="W21" s="66"/>
      <c r="X21" s="71"/>
      <c r="Y21" s="76"/>
      <c r="Z21" s="76"/>
      <c r="AA21" s="76"/>
      <c r="AB21" s="76"/>
      <c r="AC21" s="110" t="s">
        <v>1586</v>
      </c>
      <c r="AD21" s="111"/>
      <c r="AE21" s="84" t="s">
        <v>96</v>
      </c>
      <c r="AF21" s="81" t="s">
        <v>97</v>
      </c>
      <c r="AG21" s="28">
        <v>38110</v>
      </c>
      <c r="AH21" s="28">
        <v>36934</v>
      </c>
      <c r="AI21" s="81" t="s">
        <v>32</v>
      </c>
      <c r="AJ21" s="81">
        <v>151.66999999999999</v>
      </c>
      <c r="AK21" s="81" t="s">
        <v>15</v>
      </c>
      <c r="AL21" s="81">
        <v>13.846</v>
      </c>
      <c r="AO21" s="19"/>
      <c r="AP21" s="22" t="s">
        <v>1591</v>
      </c>
    </row>
    <row r="22" spans="1:42" ht="26.1" hidden="1" customHeight="1" thickBot="1" x14ac:dyDescent="0.3">
      <c r="A22" s="82" t="s">
        <v>34</v>
      </c>
      <c r="B22" s="225" t="s">
        <v>47</v>
      </c>
      <c r="C22" s="226"/>
      <c r="D22" s="227"/>
      <c r="E22" s="82" t="s">
        <v>48</v>
      </c>
      <c r="F22" s="33" t="s">
        <v>98</v>
      </c>
      <c r="G22" s="114" t="s">
        <v>99</v>
      </c>
      <c r="H22" s="114" t="s">
        <v>100</v>
      </c>
      <c r="I22" s="24" t="s">
        <v>52</v>
      </c>
      <c r="J22" s="82" t="s">
        <v>27</v>
      </c>
      <c r="K22" s="82" t="s">
        <v>101</v>
      </c>
      <c r="L22" s="33" t="s">
        <v>102</v>
      </c>
      <c r="M22" s="34"/>
      <c r="N22" s="104" t="s">
        <v>1586</v>
      </c>
      <c r="O22" s="105"/>
      <c r="P22" s="56"/>
      <c r="Q22" s="56"/>
      <c r="R22" s="56"/>
      <c r="S22" s="56"/>
      <c r="T22" s="56"/>
      <c r="U22" s="87"/>
      <c r="V22" s="66"/>
      <c r="W22" s="66"/>
      <c r="X22" s="71"/>
      <c r="Y22" s="76"/>
      <c r="Z22" s="76"/>
      <c r="AA22" s="76"/>
      <c r="AB22" s="76"/>
      <c r="AC22" s="110" t="s">
        <v>1586</v>
      </c>
      <c r="AD22" s="111"/>
      <c r="AE22" s="24" t="s">
        <v>37</v>
      </c>
      <c r="AF22" s="82" t="s">
        <v>103</v>
      </c>
      <c r="AG22" s="25">
        <v>38110</v>
      </c>
      <c r="AH22" s="25">
        <v>31117</v>
      </c>
      <c r="AI22" s="82" t="s">
        <v>32</v>
      </c>
      <c r="AJ22" s="82">
        <v>151.66999999999999</v>
      </c>
      <c r="AK22" s="82" t="s">
        <v>15</v>
      </c>
      <c r="AL22" s="82">
        <v>18.056000000000001</v>
      </c>
    </row>
    <row r="23" spans="1:42" ht="26.1" hidden="1" customHeight="1" thickBot="1" x14ac:dyDescent="0.3">
      <c r="A23" s="81" t="s">
        <v>34</v>
      </c>
      <c r="B23" s="229" t="s">
        <v>47</v>
      </c>
      <c r="C23" s="230"/>
      <c r="D23" s="231"/>
      <c r="E23" s="81" t="s">
        <v>48</v>
      </c>
      <c r="F23" s="83" t="s">
        <v>104</v>
      </c>
      <c r="G23" s="113" t="s">
        <v>105</v>
      </c>
      <c r="H23" s="113" t="s">
        <v>106</v>
      </c>
      <c r="I23" s="84" t="s">
        <v>52</v>
      </c>
      <c r="J23" s="81" t="s">
        <v>27</v>
      </c>
      <c r="K23" s="81" t="s">
        <v>107</v>
      </c>
      <c r="L23" s="83" t="s">
        <v>68</v>
      </c>
      <c r="M23" s="35"/>
      <c r="N23" s="104" t="s">
        <v>1586</v>
      </c>
      <c r="O23" s="105"/>
      <c r="P23" s="56"/>
      <c r="Q23" s="56"/>
      <c r="R23" s="56"/>
      <c r="S23" s="56"/>
      <c r="T23" s="56"/>
      <c r="U23" s="87"/>
      <c r="V23" s="66"/>
      <c r="W23" s="66"/>
      <c r="X23" s="71"/>
      <c r="Y23" s="76"/>
      <c r="Z23" s="76"/>
      <c r="AA23" s="76"/>
      <c r="AB23" s="76"/>
      <c r="AC23" s="110" t="s">
        <v>1586</v>
      </c>
      <c r="AD23" s="111"/>
      <c r="AE23" s="84" t="s">
        <v>55</v>
      </c>
      <c r="AF23" s="81" t="s">
        <v>69</v>
      </c>
      <c r="AG23" s="28">
        <v>42618</v>
      </c>
      <c r="AH23" s="28">
        <v>42618</v>
      </c>
      <c r="AI23" s="81" t="s">
        <v>108</v>
      </c>
      <c r="AJ23" s="81">
        <v>151.66999999999999</v>
      </c>
      <c r="AK23" s="81" t="s">
        <v>15</v>
      </c>
      <c r="AL23" s="81">
        <v>4.0019999999999998</v>
      </c>
    </row>
    <row r="24" spans="1:42" ht="26.1" customHeight="1" thickBot="1" x14ac:dyDescent="0.3">
      <c r="A24" s="81" t="s">
        <v>34</v>
      </c>
      <c r="B24" s="228" t="s">
        <v>109</v>
      </c>
      <c r="C24" s="226"/>
      <c r="D24" s="227"/>
      <c r="E24" s="81" t="s">
        <v>111</v>
      </c>
      <c r="F24" s="83" t="s">
        <v>112</v>
      </c>
      <c r="G24" s="113" t="s">
        <v>113</v>
      </c>
      <c r="H24" s="113" t="s">
        <v>114</v>
      </c>
      <c r="I24" s="84" t="s">
        <v>115</v>
      </c>
      <c r="J24" s="81" t="s">
        <v>27</v>
      </c>
      <c r="K24" s="81" t="s">
        <v>53</v>
      </c>
      <c r="L24" s="83" t="s">
        <v>54</v>
      </c>
      <c r="M24" s="35"/>
      <c r="N24" s="5">
        <v>42427</v>
      </c>
      <c r="O24" s="39">
        <v>43158</v>
      </c>
      <c r="P24" s="57"/>
      <c r="Q24" s="59" t="s">
        <v>1604</v>
      </c>
      <c r="R24" s="57"/>
      <c r="S24" s="62"/>
      <c r="T24" s="57"/>
      <c r="U24" s="88"/>
      <c r="V24" s="67" t="s">
        <v>1604</v>
      </c>
      <c r="W24" s="67"/>
      <c r="X24" s="72"/>
      <c r="Y24" s="77" t="s">
        <v>1604</v>
      </c>
      <c r="Z24" s="77"/>
      <c r="AA24" s="77" t="s">
        <v>1613</v>
      </c>
      <c r="AB24" s="77"/>
      <c r="AC24" s="110" t="s">
        <v>1586</v>
      </c>
      <c r="AD24" s="111"/>
      <c r="AE24" s="84" t="s">
        <v>88</v>
      </c>
      <c r="AF24" s="81" t="s">
        <v>116</v>
      </c>
      <c r="AG24" s="28">
        <v>42036</v>
      </c>
      <c r="AH24" s="28">
        <v>37135</v>
      </c>
      <c r="AI24" s="81" t="s">
        <v>32</v>
      </c>
      <c r="AJ24" s="81">
        <v>169</v>
      </c>
      <c r="AK24" s="81" t="s">
        <v>15</v>
      </c>
      <c r="AL24" s="81">
        <v>16.731000000000002</v>
      </c>
    </row>
    <row r="25" spans="1:42" ht="26.1" customHeight="1" thickBot="1" x14ac:dyDescent="0.3">
      <c r="A25" s="81" t="s">
        <v>34</v>
      </c>
      <c r="B25" s="228" t="s">
        <v>109</v>
      </c>
      <c r="C25" s="226"/>
      <c r="D25" s="227"/>
      <c r="E25" s="81" t="s">
        <v>111</v>
      </c>
      <c r="F25" s="83" t="s">
        <v>125</v>
      </c>
      <c r="G25" s="113" t="s">
        <v>126</v>
      </c>
      <c r="H25" s="113" t="s">
        <v>127</v>
      </c>
      <c r="I25" s="84" t="s">
        <v>115</v>
      </c>
      <c r="J25" s="81" t="s">
        <v>27</v>
      </c>
      <c r="K25" s="81" t="s">
        <v>53</v>
      </c>
      <c r="L25" s="83" t="s">
        <v>54</v>
      </c>
      <c r="M25" s="35"/>
      <c r="N25" s="5">
        <v>42403</v>
      </c>
      <c r="O25" s="39">
        <v>43134</v>
      </c>
      <c r="P25" s="57"/>
      <c r="Q25" s="59" t="s">
        <v>1604</v>
      </c>
      <c r="R25" s="57"/>
      <c r="S25" s="62"/>
      <c r="T25" s="57"/>
      <c r="U25" s="88"/>
      <c r="V25" s="67" t="s">
        <v>1604</v>
      </c>
      <c r="W25" s="67"/>
      <c r="X25" s="72"/>
      <c r="Y25" s="77" t="s">
        <v>1604</v>
      </c>
      <c r="Z25" s="77"/>
      <c r="AA25" s="77" t="s">
        <v>1612</v>
      </c>
      <c r="AB25" s="77"/>
      <c r="AC25" s="110" t="s">
        <v>1586</v>
      </c>
      <c r="AD25" s="111"/>
      <c r="AE25" s="84" t="s">
        <v>88</v>
      </c>
      <c r="AF25" s="81" t="s">
        <v>116</v>
      </c>
      <c r="AG25" s="28">
        <v>42036</v>
      </c>
      <c r="AH25" s="28">
        <v>39399</v>
      </c>
      <c r="AI25" s="81" t="s">
        <v>32</v>
      </c>
      <c r="AJ25" s="81">
        <v>169</v>
      </c>
      <c r="AK25" s="81" t="s">
        <v>15</v>
      </c>
      <c r="AL25" s="81">
        <v>15.000999999999999</v>
      </c>
    </row>
    <row r="26" spans="1:42" ht="26.1" customHeight="1" thickBot="1" x14ac:dyDescent="0.3">
      <c r="A26" s="82" t="s">
        <v>34</v>
      </c>
      <c r="B26" s="225" t="s">
        <v>109</v>
      </c>
      <c r="C26" s="226"/>
      <c r="D26" s="227"/>
      <c r="E26" s="82" t="s">
        <v>111</v>
      </c>
      <c r="F26" s="33" t="s">
        <v>132</v>
      </c>
      <c r="G26" s="114" t="s">
        <v>133</v>
      </c>
      <c r="H26" s="114" t="s">
        <v>134</v>
      </c>
      <c r="I26" s="24" t="s">
        <v>115</v>
      </c>
      <c r="J26" s="82" t="s">
        <v>27</v>
      </c>
      <c r="K26" s="82" t="s">
        <v>28</v>
      </c>
      <c r="L26" s="33" t="s">
        <v>135</v>
      </c>
      <c r="M26" s="34"/>
      <c r="N26" s="5">
        <v>42429</v>
      </c>
      <c r="O26" s="40" t="s">
        <v>1595</v>
      </c>
      <c r="P26" s="58" t="s">
        <v>1604</v>
      </c>
      <c r="Q26" s="58"/>
      <c r="R26" s="95" t="s">
        <v>1614</v>
      </c>
      <c r="S26" s="63" t="s">
        <v>1599</v>
      </c>
      <c r="T26" s="94">
        <v>42543</v>
      </c>
      <c r="U26" s="89"/>
      <c r="V26" s="68" t="s">
        <v>1604</v>
      </c>
      <c r="W26" s="68"/>
      <c r="X26" s="73"/>
      <c r="Y26" s="78" t="s">
        <v>1604</v>
      </c>
      <c r="Z26" s="78"/>
      <c r="AA26" s="78" t="s">
        <v>1613</v>
      </c>
      <c r="AB26" s="78"/>
      <c r="AC26" s="110" t="s">
        <v>1586</v>
      </c>
      <c r="AD26" s="111"/>
      <c r="AE26" s="24" t="s">
        <v>55</v>
      </c>
      <c r="AF26" s="82" t="s">
        <v>136</v>
      </c>
      <c r="AG26" s="25">
        <v>42036</v>
      </c>
      <c r="AH26" s="25">
        <v>40826</v>
      </c>
      <c r="AI26" s="82" t="s">
        <v>32</v>
      </c>
      <c r="AJ26" s="82">
        <v>151.66999999999999</v>
      </c>
      <c r="AK26" s="82" t="s">
        <v>33</v>
      </c>
      <c r="AL26" s="82">
        <v>3000</v>
      </c>
    </row>
    <row r="27" spans="1:42" ht="26.1" hidden="1" customHeight="1" thickBot="1" x14ac:dyDescent="0.3">
      <c r="A27" s="81" t="s">
        <v>34</v>
      </c>
      <c r="B27" s="228" t="s">
        <v>109</v>
      </c>
      <c r="C27" s="226"/>
      <c r="D27" s="227"/>
      <c r="E27" s="81" t="s">
        <v>43</v>
      </c>
      <c r="F27" s="83" t="s">
        <v>137</v>
      </c>
      <c r="G27" s="113" t="s">
        <v>138</v>
      </c>
      <c r="H27" s="113" t="s">
        <v>139</v>
      </c>
      <c r="I27" s="84" t="s">
        <v>115</v>
      </c>
      <c r="J27" s="81" t="s">
        <v>27</v>
      </c>
      <c r="K27" s="81" t="s">
        <v>28</v>
      </c>
      <c r="L27" s="83" t="s">
        <v>140</v>
      </c>
      <c r="M27" s="35"/>
      <c r="N27" s="104" t="s">
        <v>1586</v>
      </c>
      <c r="O27" s="105"/>
      <c r="P27" s="56"/>
      <c r="Q27" s="56"/>
      <c r="R27" s="56"/>
      <c r="S27" s="56"/>
      <c r="T27" s="56"/>
      <c r="U27" s="87"/>
      <c r="V27" s="66"/>
      <c r="W27" s="66"/>
      <c r="X27" s="71"/>
      <c r="Y27" s="76"/>
      <c r="Z27" s="76"/>
      <c r="AA27" s="76"/>
      <c r="AB27" s="76"/>
      <c r="AC27" s="110" t="s">
        <v>1586</v>
      </c>
      <c r="AD27" s="111"/>
      <c r="AE27" s="84" t="s">
        <v>39</v>
      </c>
      <c r="AF27" s="81" t="s">
        <v>83</v>
      </c>
      <c r="AG27" s="28">
        <v>42036</v>
      </c>
      <c r="AH27" s="28">
        <v>38166</v>
      </c>
      <c r="AI27" s="81" t="s">
        <v>32</v>
      </c>
      <c r="AJ27" s="81">
        <v>151.66999999999999</v>
      </c>
      <c r="AK27" s="81" t="s">
        <v>33</v>
      </c>
      <c r="AL27" s="81">
        <v>3800</v>
      </c>
    </row>
    <row r="28" spans="1:42" ht="26.1" hidden="1" customHeight="1" thickBot="1" x14ac:dyDescent="0.3">
      <c r="A28" s="82" t="s">
        <v>34</v>
      </c>
      <c r="B28" s="225" t="s">
        <v>109</v>
      </c>
      <c r="C28" s="226"/>
      <c r="D28" s="227"/>
      <c r="E28" s="82" t="s">
        <v>111</v>
      </c>
      <c r="F28" s="33" t="s">
        <v>145</v>
      </c>
      <c r="G28" s="114" t="s">
        <v>146</v>
      </c>
      <c r="H28" s="114" t="s">
        <v>147</v>
      </c>
      <c r="I28" s="24" t="s">
        <v>115</v>
      </c>
      <c r="J28" s="82" t="s">
        <v>27</v>
      </c>
      <c r="K28" s="82" t="s">
        <v>61</v>
      </c>
      <c r="L28" s="33" t="s">
        <v>148</v>
      </c>
      <c r="M28" s="34"/>
      <c r="N28" s="104" t="s">
        <v>1586</v>
      </c>
      <c r="O28" s="105"/>
      <c r="P28" s="56"/>
      <c r="Q28" s="56"/>
      <c r="R28" s="56"/>
      <c r="S28" s="56"/>
      <c r="T28" s="56"/>
      <c r="U28" s="87"/>
      <c r="V28" s="66"/>
      <c r="W28" s="66"/>
      <c r="X28" s="71"/>
      <c r="Y28" s="76"/>
      <c r="Z28" s="76"/>
      <c r="AA28" s="76"/>
      <c r="AB28" s="76"/>
      <c r="AC28" s="110" t="s">
        <v>1586</v>
      </c>
      <c r="AD28" s="111"/>
      <c r="AE28" s="24" t="s">
        <v>39</v>
      </c>
      <c r="AF28" s="82" t="s">
        <v>78</v>
      </c>
      <c r="AG28" s="25">
        <v>42036</v>
      </c>
      <c r="AH28" s="25">
        <v>40133</v>
      </c>
      <c r="AI28" s="82" t="s">
        <v>32</v>
      </c>
      <c r="AJ28" s="82">
        <v>135.19999999999999</v>
      </c>
      <c r="AK28" s="82" t="s">
        <v>15</v>
      </c>
      <c r="AL28" s="82">
        <v>13.923</v>
      </c>
    </row>
    <row r="29" spans="1:42" ht="26.1" customHeight="1" thickBot="1" x14ac:dyDescent="0.3">
      <c r="A29" s="81" t="s">
        <v>34</v>
      </c>
      <c r="B29" s="228" t="s">
        <v>109</v>
      </c>
      <c r="C29" s="226"/>
      <c r="D29" s="227"/>
      <c r="E29" s="81" t="s">
        <v>111</v>
      </c>
      <c r="F29" s="83" t="s">
        <v>158</v>
      </c>
      <c r="G29" s="113" t="s">
        <v>159</v>
      </c>
      <c r="H29" s="113" t="s">
        <v>160</v>
      </c>
      <c r="I29" s="84" t="s">
        <v>115</v>
      </c>
      <c r="J29" s="81" t="s">
        <v>27</v>
      </c>
      <c r="K29" s="81" t="s">
        <v>53</v>
      </c>
      <c r="L29" s="83" t="s">
        <v>54</v>
      </c>
      <c r="M29" s="35"/>
      <c r="N29" s="5">
        <v>42430</v>
      </c>
      <c r="O29" s="40" t="s">
        <v>1596</v>
      </c>
      <c r="P29" s="58" t="s">
        <v>1604</v>
      </c>
      <c r="Q29" s="58"/>
      <c r="R29" s="58" t="s">
        <v>1738</v>
      </c>
      <c r="S29" s="63" t="s">
        <v>1599</v>
      </c>
      <c r="T29" s="58" t="s">
        <v>1686</v>
      </c>
      <c r="U29" s="89"/>
      <c r="V29" s="68" t="s">
        <v>1604</v>
      </c>
      <c r="W29" s="68"/>
      <c r="X29" s="73"/>
      <c r="Y29" s="78" t="s">
        <v>1604</v>
      </c>
      <c r="Z29" s="78"/>
      <c r="AA29" s="78" t="s">
        <v>1615</v>
      </c>
      <c r="AB29" s="78"/>
      <c r="AC29" s="110" t="s">
        <v>1586</v>
      </c>
      <c r="AD29" s="111"/>
      <c r="AE29" s="84" t="s">
        <v>42</v>
      </c>
      <c r="AF29" s="81" t="s">
        <v>161</v>
      </c>
      <c r="AG29" s="28">
        <v>42036</v>
      </c>
      <c r="AH29" s="28">
        <v>41155</v>
      </c>
      <c r="AI29" s="81" t="s">
        <v>32</v>
      </c>
      <c r="AJ29" s="81">
        <v>169</v>
      </c>
      <c r="AK29" s="81" t="s">
        <v>15</v>
      </c>
      <c r="AL29" s="81">
        <v>13.847</v>
      </c>
    </row>
    <row r="30" spans="1:42" ht="26.1" hidden="1" customHeight="1" thickBot="1" x14ac:dyDescent="0.3">
      <c r="A30" s="81" t="s">
        <v>165</v>
      </c>
      <c r="B30" s="228" t="s">
        <v>166</v>
      </c>
      <c r="C30" s="226"/>
      <c r="D30" s="227"/>
      <c r="E30" s="81" t="s">
        <v>188</v>
      </c>
      <c r="F30" s="83" t="s">
        <v>189</v>
      </c>
      <c r="G30" s="113" t="s">
        <v>190</v>
      </c>
      <c r="H30" s="113" t="s">
        <v>191</v>
      </c>
      <c r="I30" s="84" t="s">
        <v>192</v>
      </c>
      <c r="J30" s="81" t="s">
        <v>27</v>
      </c>
      <c r="K30" s="81" t="s">
        <v>28</v>
      </c>
      <c r="L30" s="83" t="s">
        <v>193</v>
      </c>
      <c r="M30" s="35"/>
      <c r="N30" s="104" t="s">
        <v>1586</v>
      </c>
      <c r="O30" s="105"/>
      <c r="P30" s="56"/>
      <c r="Q30" s="56"/>
      <c r="R30" s="56"/>
      <c r="S30" s="56"/>
      <c r="T30" s="56"/>
      <c r="U30" s="87"/>
      <c r="V30" s="66"/>
      <c r="W30" s="66"/>
      <c r="X30" s="71"/>
      <c r="Y30" s="76"/>
      <c r="Z30" s="76"/>
      <c r="AA30" s="76"/>
      <c r="AB30" s="76"/>
      <c r="AC30" s="110" t="s">
        <v>1586</v>
      </c>
      <c r="AD30" s="111"/>
      <c r="AE30" s="84" t="s">
        <v>88</v>
      </c>
      <c r="AF30" s="81" t="s">
        <v>89</v>
      </c>
      <c r="AG30" s="28">
        <v>34967</v>
      </c>
      <c r="AH30" s="28">
        <v>34967</v>
      </c>
      <c r="AI30" s="81" t="s">
        <v>32</v>
      </c>
      <c r="AJ30" s="81">
        <v>151.66999999999999</v>
      </c>
      <c r="AK30" s="81" t="s">
        <v>33</v>
      </c>
      <c r="AL30" s="81">
        <v>3447</v>
      </c>
    </row>
    <row r="31" spans="1:42" ht="26.1" hidden="1" customHeight="1" thickBot="1" x14ac:dyDescent="0.3">
      <c r="A31" s="81" t="s">
        <v>165</v>
      </c>
      <c r="B31" s="229" t="s">
        <v>166</v>
      </c>
      <c r="C31" s="230"/>
      <c r="D31" s="231"/>
      <c r="E31" s="81" t="s">
        <v>167</v>
      </c>
      <c r="F31" s="83" t="s">
        <v>199</v>
      </c>
      <c r="G31" s="113" t="s">
        <v>200</v>
      </c>
      <c r="H31" s="113" t="s">
        <v>201</v>
      </c>
      <c r="I31" s="84" t="s">
        <v>25</v>
      </c>
      <c r="J31" s="81" t="s">
        <v>27</v>
      </c>
      <c r="K31" s="81" t="s">
        <v>107</v>
      </c>
      <c r="L31" s="83" t="s">
        <v>202</v>
      </c>
      <c r="M31" s="35"/>
      <c r="N31" s="104" t="s">
        <v>1586</v>
      </c>
      <c r="O31" s="105"/>
      <c r="P31" s="56"/>
      <c r="Q31" s="56"/>
      <c r="R31" s="56"/>
      <c r="S31" s="56"/>
      <c r="T31" s="56"/>
      <c r="U31" s="87"/>
      <c r="V31" s="66"/>
      <c r="W31" s="66"/>
      <c r="X31" s="71"/>
      <c r="Y31" s="76"/>
      <c r="Z31" s="76"/>
      <c r="AA31" s="76"/>
      <c r="AB31" s="76"/>
      <c r="AC31" s="110" t="s">
        <v>1586</v>
      </c>
      <c r="AD31" s="111"/>
      <c r="AE31" s="84" t="s">
        <v>55</v>
      </c>
      <c r="AF31" s="81" t="s">
        <v>69</v>
      </c>
      <c r="AG31" s="28">
        <v>42611</v>
      </c>
      <c r="AH31" s="28">
        <v>42611</v>
      </c>
      <c r="AI31" s="81" t="s">
        <v>108</v>
      </c>
      <c r="AJ31" s="81">
        <v>151.66999999999999</v>
      </c>
      <c r="AK31" s="81" t="s">
        <v>15</v>
      </c>
      <c r="AL31" s="81">
        <v>4.0019999999999998</v>
      </c>
    </row>
    <row r="32" spans="1:42" ht="26.1" hidden="1" customHeight="1" thickBot="1" x14ac:dyDescent="0.3">
      <c r="A32" s="82" t="s">
        <v>165</v>
      </c>
      <c r="B32" s="225" t="s">
        <v>166</v>
      </c>
      <c r="C32" s="226"/>
      <c r="D32" s="227"/>
      <c r="E32" s="82" t="s">
        <v>167</v>
      </c>
      <c r="F32" s="33" t="s">
        <v>205</v>
      </c>
      <c r="G32" s="114" t="s">
        <v>206</v>
      </c>
      <c r="H32" s="114" t="s">
        <v>207</v>
      </c>
      <c r="I32" s="24" t="s">
        <v>192</v>
      </c>
      <c r="J32" s="82" t="s">
        <v>27</v>
      </c>
      <c r="K32" s="82" t="s">
        <v>61</v>
      </c>
      <c r="L32" s="33" t="s">
        <v>54</v>
      </c>
      <c r="M32" s="34"/>
      <c r="N32" s="104" t="s">
        <v>1586</v>
      </c>
      <c r="O32" s="105"/>
      <c r="P32" s="56"/>
      <c r="Q32" s="56"/>
      <c r="R32" s="56"/>
      <c r="S32" s="56"/>
      <c r="T32" s="56"/>
      <c r="U32" s="87"/>
      <c r="V32" s="66"/>
      <c r="W32" s="66"/>
      <c r="X32" s="71"/>
      <c r="Y32" s="76"/>
      <c r="Z32" s="76"/>
      <c r="AA32" s="76"/>
      <c r="AB32" s="76"/>
      <c r="AC32" s="110" t="s">
        <v>1586</v>
      </c>
      <c r="AD32" s="111"/>
      <c r="AE32" s="24" t="s">
        <v>123</v>
      </c>
      <c r="AF32" s="82" t="s">
        <v>208</v>
      </c>
      <c r="AG32" s="25">
        <v>37408</v>
      </c>
      <c r="AH32" s="25">
        <v>35821</v>
      </c>
      <c r="AI32" s="82" t="s">
        <v>32</v>
      </c>
      <c r="AJ32" s="82">
        <v>169</v>
      </c>
      <c r="AK32" s="82" t="s">
        <v>15</v>
      </c>
      <c r="AL32" s="82">
        <v>15.788</v>
      </c>
    </row>
    <row r="33" spans="1:38" ht="26.1" hidden="1" customHeight="1" thickBot="1" x14ac:dyDescent="0.3">
      <c r="A33" s="81" t="s">
        <v>165</v>
      </c>
      <c r="B33" s="228" t="s">
        <v>166</v>
      </c>
      <c r="C33" s="226"/>
      <c r="D33" s="227"/>
      <c r="E33" s="81" t="s">
        <v>167</v>
      </c>
      <c r="F33" s="83" t="s">
        <v>219</v>
      </c>
      <c r="G33" s="113" t="s">
        <v>220</v>
      </c>
      <c r="H33" s="113" t="s">
        <v>221</v>
      </c>
      <c r="I33" s="84" t="s">
        <v>192</v>
      </c>
      <c r="J33" s="81" t="s">
        <v>27</v>
      </c>
      <c r="K33" s="81" t="s">
        <v>61</v>
      </c>
      <c r="L33" s="83" t="s">
        <v>54</v>
      </c>
      <c r="M33" s="35"/>
      <c r="N33" s="104" t="s">
        <v>1586</v>
      </c>
      <c r="O33" s="105"/>
      <c r="P33" s="56"/>
      <c r="Q33" s="56"/>
      <c r="R33" s="56"/>
      <c r="S33" s="56"/>
      <c r="T33" s="56"/>
      <c r="U33" s="87"/>
      <c r="V33" s="66"/>
      <c r="W33" s="66"/>
      <c r="X33" s="71"/>
      <c r="Y33" s="76"/>
      <c r="Z33" s="76"/>
      <c r="AA33" s="76"/>
      <c r="AB33" s="76"/>
      <c r="AC33" s="110" t="s">
        <v>1586</v>
      </c>
      <c r="AD33" s="111"/>
      <c r="AE33" s="84" t="s">
        <v>39</v>
      </c>
      <c r="AF33" s="81" t="s">
        <v>78</v>
      </c>
      <c r="AG33" s="28">
        <v>41730</v>
      </c>
      <c r="AH33" s="28">
        <v>36134</v>
      </c>
      <c r="AI33" s="81" t="s">
        <v>32</v>
      </c>
      <c r="AJ33" s="81">
        <v>169</v>
      </c>
      <c r="AK33" s="81" t="s">
        <v>15</v>
      </c>
      <c r="AL33" s="81">
        <v>16.401</v>
      </c>
    </row>
    <row r="34" spans="1:38" ht="26.1" hidden="1" customHeight="1" thickBot="1" x14ac:dyDescent="0.3">
      <c r="A34" s="81" t="s">
        <v>165</v>
      </c>
      <c r="B34" s="228" t="s">
        <v>166</v>
      </c>
      <c r="C34" s="226"/>
      <c r="D34" s="227"/>
      <c r="E34" s="81" t="s">
        <v>167</v>
      </c>
      <c r="F34" s="83" t="s">
        <v>225</v>
      </c>
      <c r="G34" s="113" t="s">
        <v>226</v>
      </c>
      <c r="H34" s="113" t="s">
        <v>168</v>
      </c>
      <c r="I34" s="84" t="s">
        <v>192</v>
      </c>
      <c r="J34" s="81" t="s">
        <v>27</v>
      </c>
      <c r="K34" s="81" t="s">
        <v>53</v>
      </c>
      <c r="L34" s="83" t="s">
        <v>54</v>
      </c>
      <c r="M34" s="35"/>
      <c r="N34" s="104" t="s">
        <v>1586</v>
      </c>
      <c r="O34" s="105"/>
      <c r="P34" s="56"/>
      <c r="Q34" s="56"/>
      <c r="R34" s="56"/>
      <c r="S34" s="56"/>
      <c r="T34" s="56"/>
      <c r="U34" s="87"/>
      <c r="V34" s="66"/>
      <c r="W34" s="66"/>
      <c r="X34" s="71"/>
      <c r="Y34" s="76"/>
      <c r="Z34" s="76"/>
      <c r="AA34" s="76"/>
      <c r="AB34" s="76"/>
      <c r="AC34" s="110" t="s">
        <v>1586</v>
      </c>
      <c r="AD34" s="111"/>
      <c r="AE34" s="84" t="s">
        <v>88</v>
      </c>
      <c r="AF34" s="81" t="s">
        <v>116</v>
      </c>
      <c r="AG34" s="28">
        <v>41407</v>
      </c>
      <c r="AH34" s="28">
        <v>40105</v>
      </c>
      <c r="AI34" s="81" t="s">
        <v>32</v>
      </c>
      <c r="AJ34" s="81">
        <v>169</v>
      </c>
      <c r="AK34" s="81" t="s">
        <v>15</v>
      </c>
      <c r="AL34" s="81">
        <v>15.000999999999999</v>
      </c>
    </row>
    <row r="35" spans="1:38" ht="26.1" hidden="1" customHeight="1" thickBot="1" x14ac:dyDescent="0.3">
      <c r="A35" s="82" t="s">
        <v>234</v>
      </c>
      <c r="B35" s="225" t="s">
        <v>235</v>
      </c>
      <c r="C35" s="226"/>
      <c r="D35" s="227"/>
      <c r="E35" s="82" t="s">
        <v>238</v>
      </c>
      <c r="F35" s="33" t="s">
        <v>273</v>
      </c>
      <c r="G35" s="114" t="s">
        <v>274</v>
      </c>
      <c r="H35" s="114" t="s">
        <v>201</v>
      </c>
      <c r="I35" s="24" t="s">
        <v>239</v>
      </c>
      <c r="J35" s="82" t="s">
        <v>27</v>
      </c>
      <c r="K35" s="82" t="s">
        <v>275</v>
      </c>
      <c r="L35" s="33" t="s">
        <v>276</v>
      </c>
      <c r="M35" s="34"/>
      <c r="N35" s="104" t="s">
        <v>1586</v>
      </c>
      <c r="O35" s="105"/>
      <c r="P35" s="56"/>
      <c r="Q35" s="56"/>
      <c r="R35" s="56"/>
      <c r="S35" s="56"/>
      <c r="T35" s="56"/>
      <c r="U35" s="87"/>
      <c r="V35" s="66"/>
      <c r="W35" s="66"/>
      <c r="X35" s="71"/>
      <c r="Y35" s="76"/>
      <c r="Z35" s="76"/>
      <c r="AA35" s="76"/>
      <c r="AB35" s="76"/>
      <c r="AC35" s="110" t="s">
        <v>1586</v>
      </c>
      <c r="AD35" s="111"/>
      <c r="AE35" s="24" t="s">
        <v>170</v>
      </c>
      <c r="AF35" s="82" t="s">
        <v>277</v>
      </c>
      <c r="AG35" s="25">
        <v>41197</v>
      </c>
      <c r="AH35" s="25">
        <v>41197</v>
      </c>
      <c r="AI35" s="82" t="s">
        <v>32</v>
      </c>
      <c r="AJ35" s="82">
        <v>87</v>
      </c>
      <c r="AK35" s="82" t="s">
        <v>15</v>
      </c>
      <c r="AL35" s="82">
        <v>9.9250000000000007</v>
      </c>
    </row>
    <row r="36" spans="1:38" ht="26.1" hidden="1" customHeight="1" thickBot="1" x14ac:dyDescent="0.3">
      <c r="A36" s="81" t="s">
        <v>234</v>
      </c>
      <c r="B36" s="228" t="s">
        <v>283</v>
      </c>
      <c r="C36" s="226"/>
      <c r="D36" s="227"/>
      <c r="E36" s="81" t="s">
        <v>188</v>
      </c>
      <c r="F36" s="83" t="s">
        <v>284</v>
      </c>
      <c r="G36" s="113" t="s">
        <v>285</v>
      </c>
      <c r="H36" s="113" t="s">
        <v>139</v>
      </c>
      <c r="I36" s="84" t="s">
        <v>252</v>
      </c>
      <c r="J36" s="81" t="s">
        <v>27</v>
      </c>
      <c r="K36" s="81" t="s">
        <v>101</v>
      </c>
      <c r="L36" s="83" t="s">
        <v>286</v>
      </c>
      <c r="M36" s="35"/>
      <c r="N36" s="104" t="s">
        <v>1586</v>
      </c>
      <c r="O36" s="105"/>
      <c r="P36" s="56"/>
      <c r="Q36" s="56"/>
      <c r="R36" s="56"/>
      <c r="S36" s="56"/>
      <c r="T36" s="56"/>
      <c r="U36" s="87"/>
      <c r="V36" s="66"/>
      <c r="W36" s="66"/>
      <c r="X36" s="71"/>
      <c r="Y36" s="76"/>
      <c r="Z36" s="76"/>
      <c r="AA36" s="76"/>
      <c r="AB36" s="76"/>
      <c r="AC36" s="110" t="s">
        <v>1586</v>
      </c>
      <c r="AD36" s="111"/>
      <c r="AE36" s="84" t="s">
        <v>42</v>
      </c>
      <c r="AF36" s="81" t="s">
        <v>287</v>
      </c>
      <c r="AG36" s="28">
        <v>41944</v>
      </c>
      <c r="AH36" s="28">
        <v>40616</v>
      </c>
      <c r="AI36" s="81" t="s">
        <v>32</v>
      </c>
      <c r="AJ36" s="81">
        <v>151.66999999999999</v>
      </c>
      <c r="AK36" s="81" t="s">
        <v>15</v>
      </c>
      <c r="AL36" s="81">
        <v>28.36</v>
      </c>
    </row>
    <row r="37" spans="1:38" ht="26.1" hidden="1" customHeight="1" thickBot="1" x14ac:dyDescent="0.3">
      <c r="A37" s="81" t="s">
        <v>234</v>
      </c>
      <c r="B37" s="228" t="s">
        <v>283</v>
      </c>
      <c r="C37" s="226"/>
      <c r="D37" s="227"/>
      <c r="E37" s="81" t="s">
        <v>188</v>
      </c>
      <c r="F37" s="83" t="s">
        <v>230</v>
      </c>
      <c r="G37" s="113" t="s">
        <v>288</v>
      </c>
      <c r="H37" s="113" t="s">
        <v>289</v>
      </c>
      <c r="I37" s="84" t="s">
        <v>252</v>
      </c>
      <c r="J37" s="81" t="s">
        <v>27</v>
      </c>
      <c r="K37" s="81" t="s">
        <v>275</v>
      </c>
      <c r="L37" s="83" t="s">
        <v>276</v>
      </c>
      <c r="M37" s="35"/>
      <c r="N37" s="104" t="s">
        <v>1586</v>
      </c>
      <c r="O37" s="105"/>
      <c r="P37" s="56"/>
      <c r="Q37" s="56"/>
      <c r="R37" s="56"/>
      <c r="S37" s="56"/>
      <c r="T37" s="56"/>
      <c r="U37" s="87"/>
      <c r="V37" s="66"/>
      <c r="W37" s="66"/>
      <c r="X37" s="71"/>
      <c r="Y37" s="76"/>
      <c r="Z37" s="76"/>
      <c r="AA37" s="76"/>
      <c r="AB37" s="76"/>
      <c r="AC37" s="110" t="s">
        <v>1586</v>
      </c>
      <c r="AD37" s="111"/>
      <c r="AE37" s="84" t="s">
        <v>170</v>
      </c>
      <c r="AF37" s="81" t="s">
        <v>277</v>
      </c>
      <c r="AG37" s="28">
        <v>42408</v>
      </c>
      <c r="AH37" s="28">
        <v>42408</v>
      </c>
      <c r="AI37" s="81" t="s">
        <v>32</v>
      </c>
      <c r="AJ37" s="81">
        <v>151.66999999999999</v>
      </c>
      <c r="AK37" s="81" t="s">
        <v>15</v>
      </c>
      <c r="AL37" s="81">
        <v>10.101000000000001</v>
      </c>
    </row>
    <row r="38" spans="1:38" ht="26.1" hidden="1" customHeight="1" thickBot="1" x14ac:dyDescent="0.3">
      <c r="A38" s="82" t="s">
        <v>234</v>
      </c>
      <c r="B38" s="225" t="s">
        <v>283</v>
      </c>
      <c r="C38" s="226"/>
      <c r="D38" s="227"/>
      <c r="E38" s="82" t="s">
        <v>188</v>
      </c>
      <c r="F38" s="33" t="s">
        <v>290</v>
      </c>
      <c r="G38" s="114" t="s">
        <v>291</v>
      </c>
      <c r="H38" s="114" t="s">
        <v>261</v>
      </c>
      <c r="I38" s="24" t="s">
        <v>252</v>
      </c>
      <c r="J38" s="82" t="s">
        <v>27</v>
      </c>
      <c r="K38" s="82" t="s">
        <v>275</v>
      </c>
      <c r="L38" s="33" t="s">
        <v>276</v>
      </c>
      <c r="M38" s="34"/>
      <c r="N38" s="104" t="s">
        <v>1586</v>
      </c>
      <c r="O38" s="105"/>
      <c r="P38" s="56"/>
      <c r="Q38" s="56"/>
      <c r="R38" s="56"/>
      <c r="S38" s="56"/>
      <c r="T38" s="56"/>
      <c r="U38" s="87"/>
      <c r="V38" s="66"/>
      <c r="W38" s="66"/>
      <c r="X38" s="71"/>
      <c r="Y38" s="76"/>
      <c r="Z38" s="76"/>
      <c r="AA38" s="76"/>
      <c r="AB38" s="76"/>
      <c r="AC38" s="110" t="s">
        <v>1586</v>
      </c>
      <c r="AD38" s="111"/>
      <c r="AE38" s="24" t="s">
        <v>170</v>
      </c>
      <c r="AF38" s="82" t="s">
        <v>277</v>
      </c>
      <c r="AG38" s="25">
        <v>42632</v>
      </c>
      <c r="AH38" s="25">
        <v>42632</v>
      </c>
      <c r="AI38" s="82" t="s">
        <v>32</v>
      </c>
      <c r="AJ38" s="82">
        <v>151.66999999999999</v>
      </c>
      <c r="AK38" s="82" t="s">
        <v>15</v>
      </c>
      <c r="AL38" s="82">
        <v>10</v>
      </c>
    </row>
    <row r="39" spans="1:38" ht="26.1" hidden="1" customHeight="1" thickBot="1" x14ac:dyDescent="0.3">
      <c r="A39" s="82" t="s">
        <v>234</v>
      </c>
      <c r="B39" s="225" t="s">
        <v>283</v>
      </c>
      <c r="C39" s="226"/>
      <c r="D39" s="227"/>
      <c r="E39" s="82" t="s">
        <v>188</v>
      </c>
      <c r="F39" s="33" t="s">
        <v>293</v>
      </c>
      <c r="G39" s="114" t="s">
        <v>255</v>
      </c>
      <c r="H39" s="114" t="s">
        <v>294</v>
      </c>
      <c r="I39" s="24" t="s">
        <v>252</v>
      </c>
      <c r="J39" s="82" t="s">
        <v>27</v>
      </c>
      <c r="K39" s="82" t="s">
        <v>101</v>
      </c>
      <c r="L39" s="33" t="s">
        <v>135</v>
      </c>
      <c r="M39" s="34"/>
      <c r="N39" s="104" t="s">
        <v>1586</v>
      </c>
      <c r="O39" s="105"/>
      <c r="P39" s="56"/>
      <c r="Q39" s="56"/>
      <c r="R39" s="56"/>
      <c r="S39" s="56"/>
      <c r="T39" s="56"/>
      <c r="U39" s="87"/>
      <c r="V39" s="66"/>
      <c r="W39" s="66"/>
      <c r="X39" s="71"/>
      <c r="Y39" s="76"/>
      <c r="Z39" s="76"/>
      <c r="AA39" s="76"/>
      <c r="AB39" s="76"/>
      <c r="AC39" s="110" t="s">
        <v>1586</v>
      </c>
      <c r="AD39" s="111"/>
      <c r="AE39" s="24" t="s">
        <v>170</v>
      </c>
      <c r="AF39" s="82" t="s">
        <v>295</v>
      </c>
      <c r="AG39" s="25">
        <v>41944</v>
      </c>
      <c r="AH39" s="25">
        <v>37655</v>
      </c>
      <c r="AI39" s="82" t="s">
        <v>32</v>
      </c>
      <c r="AJ39" s="82">
        <v>151.66999999999999</v>
      </c>
      <c r="AK39" s="82" t="s">
        <v>15</v>
      </c>
      <c r="AL39" s="82">
        <v>23.209</v>
      </c>
    </row>
    <row r="40" spans="1:38" ht="26.1" hidden="1" customHeight="1" thickBot="1" x14ac:dyDescent="0.3">
      <c r="A40" s="82" t="s">
        <v>234</v>
      </c>
      <c r="B40" s="225" t="s">
        <v>283</v>
      </c>
      <c r="C40" s="226"/>
      <c r="D40" s="227"/>
      <c r="E40" s="82" t="s">
        <v>188</v>
      </c>
      <c r="F40" s="33" t="s">
        <v>297</v>
      </c>
      <c r="G40" s="114" t="s">
        <v>298</v>
      </c>
      <c r="H40" s="114" t="s">
        <v>114</v>
      </c>
      <c r="I40" s="24" t="s">
        <v>252</v>
      </c>
      <c r="J40" s="82" t="s">
        <v>27</v>
      </c>
      <c r="K40" s="82" t="s">
        <v>53</v>
      </c>
      <c r="L40" s="33" t="s">
        <v>299</v>
      </c>
      <c r="M40" s="34"/>
      <c r="N40" s="104" t="s">
        <v>1586</v>
      </c>
      <c r="O40" s="105"/>
      <c r="P40" s="56"/>
      <c r="Q40" s="56"/>
      <c r="R40" s="56"/>
      <c r="S40" s="56"/>
      <c r="T40" s="56"/>
      <c r="U40" s="87"/>
      <c r="V40" s="66"/>
      <c r="W40" s="66"/>
      <c r="X40" s="71"/>
      <c r="Y40" s="76"/>
      <c r="Z40" s="76"/>
      <c r="AA40" s="76"/>
      <c r="AB40" s="76"/>
      <c r="AC40" s="110" t="s">
        <v>1586</v>
      </c>
      <c r="AD40" s="111"/>
      <c r="AE40" s="24" t="s">
        <v>88</v>
      </c>
      <c r="AF40" s="82" t="s">
        <v>116</v>
      </c>
      <c r="AG40" s="25">
        <v>41944</v>
      </c>
      <c r="AH40" s="25">
        <v>34982</v>
      </c>
      <c r="AI40" s="82" t="s">
        <v>32</v>
      </c>
      <c r="AJ40" s="82">
        <v>151.66999999999999</v>
      </c>
      <c r="AK40" s="82" t="s">
        <v>15</v>
      </c>
      <c r="AL40" s="82">
        <v>17.29</v>
      </c>
    </row>
    <row r="41" spans="1:38" ht="26.1" hidden="1" customHeight="1" thickBot="1" x14ac:dyDescent="0.3">
      <c r="A41" s="81" t="s">
        <v>234</v>
      </c>
      <c r="B41" s="228" t="s">
        <v>283</v>
      </c>
      <c r="C41" s="226"/>
      <c r="D41" s="227"/>
      <c r="E41" s="81" t="s">
        <v>188</v>
      </c>
      <c r="F41" s="83" t="s">
        <v>180</v>
      </c>
      <c r="G41" s="113" t="s">
        <v>300</v>
      </c>
      <c r="H41" s="113" t="s">
        <v>168</v>
      </c>
      <c r="I41" s="84" t="s">
        <v>252</v>
      </c>
      <c r="J41" s="81" t="s">
        <v>27</v>
      </c>
      <c r="K41" s="81" t="s">
        <v>61</v>
      </c>
      <c r="L41" s="83" t="s">
        <v>54</v>
      </c>
      <c r="M41" s="35"/>
      <c r="N41" s="104" t="s">
        <v>1586</v>
      </c>
      <c r="O41" s="105"/>
      <c r="P41" s="56"/>
      <c r="Q41" s="56"/>
      <c r="R41" s="56"/>
      <c r="S41" s="56"/>
      <c r="T41" s="56"/>
      <c r="U41" s="87"/>
      <c r="V41" s="66"/>
      <c r="W41" s="66"/>
      <c r="X41" s="71"/>
      <c r="Y41" s="76"/>
      <c r="Z41" s="76"/>
      <c r="AA41" s="76"/>
      <c r="AB41" s="76"/>
      <c r="AC41" s="110" t="s">
        <v>1586</v>
      </c>
      <c r="AD41" s="111"/>
      <c r="AE41" s="84" t="s">
        <v>96</v>
      </c>
      <c r="AF41" s="81" t="s">
        <v>97</v>
      </c>
      <c r="AG41" s="28">
        <v>41974</v>
      </c>
      <c r="AH41" s="28">
        <v>41974</v>
      </c>
      <c r="AI41" s="81" t="s">
        <v>32</v>
      </c>
      <c r="AJ41" s="81">
        <v>169</v>
      </c>
      <c r="AK41" s="81" t="s">
        <v>15</v>
      </c>
      <c r="AL41" s="81">
        <v>13.558</v>
      </c>
    </row>
    <row r="42" spans="1:38" ht="26.1" hidden="1" customHeight="1" thickBot="1" x14ac:dyDescent="0.3">
      <c r="A42" s="82" t="s">
        <v>234</v>
      </c>
      <c r="B42" s="225" t="s">
        <v>283</v>
      </c>
      <c r="C42" s="226"/>
      <c r="D42" s="227"/>
      <c r="E42" s="82" t="s">
        <v>188</v>
      </c>
      <c r="F42" s="33" t="s">
        <v>151</v>
      </c>
      <c r="G42" s="114" t="s">
        <v>301</v>
      </c>
      <c r="H42" s="114" t="s">
        <v>302</v>
      </c>
      <c r="I42" s="24" t="s">
        <v>25</v>
      </c>
      <c r="J42" s="82" t="s">
        <v>27</v>
      </c>
      <c r="K42" s="82" t="s">
        <v>53</v>
      </c>
      <c r="L42" s="33" t="s">
        <v>303</v>
      </c>
      <c r="M42" s="34"/>
      <c r="N42" s="104" t="s">
        <v>1586</v>
      </c>
      <c r="O42" s="105"/>
      <c r="P42" s="56"/>
      <c r="Q42" s="56"/>
      <c r="R42" s="56"/>
      <c r="S42" s="56"/>
      <c r="T42" s="56"/>
      <c r="U42" s="87"/>
      <c r="V42" s="66"/>
      <c r="W42" s="66"/>
      <c r="X42" s="71"/>
      <c r="Y42" s="76"/>
      <c r="Z42" s="76"/>
      <c r="AA42" s="76"/>
      <c r="AB42" s="76"/>
      <c r="AC42" s="110" t="s">
        <v>1586</v>
      </c>
      <c r="AD42" s="111"/>
      <c r="AE42" s="24" t="s">
        <v>37</v>
      </c>
      <c r="AF42" s="82" t="s">
        <v>304</v>
      </c>
      <c r="AG42" s="25">
        <v>41944</v>
      </c>
      <c r="AH42" s="25">
        <v>38019</v>
      </c>
      <c r="AI42" s="82" t="s">
        <v>32</v>
      </c>
      <c r="AJ42" s="82">
        <v>130</v>
      </c>
      <c r="AK42" s="82" t="s">
        <v>15</v>
      </c>
      <c r="AL42" s="82">
        <v>20.12</v>
      </c>
    </row>
    <row r="43" spans="1:38" ht="26.1" hidden="1" customHeight="1" thickBot="1" x14ac:dyDescent="0.3">
      <c r="A43" s="82" t="s">
        <v>234</v>
      </c>
      <c r="B43" s="225" t="s">
        <v>283</v>
      </c>
      <c r="C43" s="226"/>
      <c r="D43" s="227"/>
      <c r="E43" s="82" t="s">
        <v>188</v>
      </c>
      <c r="F43" s="33" t="s">
        <v>306</v>
      </c>
      <c r="G43" s="114" t="s">
        <v>307</v>
      </c>
      <c r="H43" s="114" t="s">
        <v>308</v>
      </c>
      <c r="I43" s="24" t="s">
        <v>252</v>
      </c>
      <c r="J43" s="82" t="s">
        <v>27</v>
      </c>
      <c r="K43" s="82" t="s">
        <v>61</v>
      </c>
      <c r="L43" s="33" t="s">
        <v>309</v>
      </c>
      <c r="M43" s="34"/>
      <c r="N43" s="104" t="s">
        <v>1586</v>
      </c>
      <c r="O43" s="105"/>
      <c r="P43" s="56"/>
      <c r="Q43" s="56"/>
      <c r="R43" s="56"/>
      <c r="S43" s="56"/>
      <c r="T43" s="56"/>
      <c r="U43" s="87"/>
      <c r="V43" s="66"/>
      <c r="W43" s="66"/>
      <c r="X43" s="71"/>
      <c r="Y43" s="76"/>
      <c r="Z43" s="76"/>
      <c r="AA43" s="76"/>
      <c r="AB43" s="76"/>
      <c r="AC43" s="110" t="s">
        <v>1586</v>
      </c>
      <c r="AD43" s="111"/>
      <c r="AE43" s="24" t="s">
        <v>39</v>
      </c>
      <c r="AF43" s="82" t="s">
        <v>78</v>
      </c>
      <c r="AG43" s="25">
        <v>41944</v>
      </c>
      <c r="AH43" s="25">
        <v>34988</v>
      </c>
      <c r="AI43" s="82" t="s">
        <v>32</v>
      </c>
      <c r="AJ43" s="82">
        <v>151.66999999999999</v>
      </c>
      <c r="AK43" s="82" t="s">
        <v>15</v>
      </c>
      <c r="AL43" s="82">
        <v>11.144</v>
      </c>
    </row>
    <row r="44" spans="1:38" ht="26.1" hidden="1" customHeight="1" thickBot="1" x14ac:dyDescent="0.3">
      <c r="A44" s="82" t="s">
        <v>234</v>
      </c>
      <c r="B44" s="232" t="s">
        <v>283</v>
      </c>
      <c r="C44" s="233"/>
      <c r="D44" s="234"/>
      <c r="E44" s="82" t="s">
        <v>188</v>
      </c>
      <c r="F44" s="33" t="s">
        <v>310</v>
      </c>
      <c r="G44" s="114" t="s">
        <v>227</v>
      </c>
      <c r="H44" s="114" t="s">
        <v>194</v>
      </c>
      <c r="I44" s="24" t="s">
        <v>252</v>
      </c>
      <c r="J44" s="82" t="s">
        <v>27</v>
      </c>
      <c r="K44" s="82" t="s">
        <v>107</v>
      </c>
      <c r="L44" s="33" t="s">
        <v>68</v>
      </c>
      <c r="M44" s="34"/>
      <c r="N44" s="104" t="s">
        <v>1586</v>
      </c>
      <c r="O44" s="105"/>
      <c r="P44" s="56"/>
      <c r="Q44" s="56"/>
      <c r="R44" s="56"/>
      <c r="S44" s="56"/>
      <c r="T44" s="56"/>
      <c r="U44" s="87"/>
      <c r="V44" s="66"/>
      <c r="W44" s="66"/>
      <c r="X44" s="71"/>
      <c r="Y44" s="76"/>
      <c r="Z44" s="76"/>
      <c r="AA44" s="76"/>
      <c r="AB44" s="76"/>
      <c r="AC44" s="110" t="s">
        <v>1586</v>
      </c>
      <c r="AD44" s="111"/>
      <c r="AE44" s="24" t="s">
        <v>55</v>
      </c>
      <c r="AF44" s="82" t="s">
        <v>69</v>
      </c>
      <c r="AG44" s="25">
        <v>42618</v>
      </c>
      <c r="AH44" s="25">
        <v>42618</v>
      </c>
      <c r="AI44" s="82" t="s">
        <v>108</v>
      </c>
      <c r="AJ44" s="82">
        <v>151.66999999999999</v>
      </c>
      <c r="AK44" s="82" t="s">
        <v>15</v>
      </c>
      <c r="AL44" s="82">
        <v>4.0019999999999998</v>
      </c>
    </row>
    <row r="45" spans="1:38" ht="26.1" hidden="1" customHeight="1" thickBot="1" x14ac:dyDescent="0.3">
      <c r="A45" s="81" t="s">
        <v>234</v>
      </c>
      <c r="B45" s="228" t="s">
        <v>283</v>
      </c>
      <c r="C45" s="226"/>
      <c r="D45" s="227"/>
      <c r="E45" s="81" t="s">
        <v>188</v>
      </c>
      <c r="F45" s="83" t="s">
        <v>164</v>
      </c>
      <c r="G45" s="113" t="s">
        <v>311</v>
      </c>
      <c r="H45" s="113" t="s">
        <v>194</v>
      </c>
      <c r="I45" s="84" t="s">
        <v>252</v>
      </c>
      <c r="J45" s="81" t="s">
        <v>27</v>
      </c>
      <c r="K45" s="81" t="s">
        <v>275</v>
      </c>
      <c r="L45" s="83" t="s">
        <v>312</v>
      </c>
      <c r="M45" s="35"/>
      <c r="N45" s="104" t="s">
        <v>1586</v>
      </c>
      <c r="O45" s="105"/>
      <c r="P45" s="56"/>
      <c r="Q45" s="56"/>
      <c r="R45" s="56"/>
      <c r="S45" s="56"/>
      <c r="T45" s="56"/>
      <c r="U45" s="87"/>
      <c r="V45" s="66"/>
      <c r="W45" s="66"/>
      <c r="X45" s="71"/>
      <c r="Y45" s="76"/>
      <c r="Z45" s="76"/>
      <c r="AA45" s="76"/>
      <c r="AB45" s="76"/>
      <c r="AC45" s="110" t="s">
        <v>1586</v>
      </c>
      <c r="AD45" s="111"/>
      <c r="AE45" s="84" t="s">
        <v>37</v>
      </c>
      <c r="AF45" s="81" t="s">
        <v>313</v>
      </c>
      <c r="AG45" s="28">
        <v>41944</v>
      </c>
      <c r="AH45" s="28">
        <v>40153</v>
      </c>
      <c r="AI45" s="81" t="s">
        <v>32</v>
      </c>
      <c r="AJ45" s="81">
        <v>151.66999999999999</v>
      </c>
      <c r="AK45" s="81" t="s">
        <v>15</v>
      </c>
      <c r="AL45" s="81">
        <v>10.067</v>
      </c>
    </row>
    <row r="46" spans="1:38" ht="26.1" hidden="1" customHeight="1" thickBot="1" x14ac:dyDescent="0.3">
      <c r="A46" s="82" t="s">
        <v>234</v>
      </c>
      <c r="B46" s="225" t="s">
        <v>283</v>
      </c>
      <c r="C46" s="226"/>
      <c r="D46" s="227"/>
      <c r="E46" s="82" t="s">
        <v>188</v>
      </c>
      <c r="F46" s="33" t="s">
        <v>44</v>
      </c>
      <c r="G46" s="114" t="s">
        <v>315</v>
      </c>
      <c r="H46" s="114" t="s">
        <v>171</v>
      </c>
      <c r="I46" s="24" t="s">
        <v>252</v>
      </c>
      <c r="J46" s="82" t="s">
        <v>27</v>
      </c>
      <c r="K46" s="82" t="s">
        <v>275</v>
      </c>
      <c r="L46" s="33" t="s">
        <v>316</v>
      </c>
      <c r="M46" s="34"/>
      <c r="N46" s="104" t="s">
        <v>1586</v>
      </c>
      <c r="O46" s="105"/>
      <c r="P46" s="56"/>
      <c r="Q46" s="56"/>
      <c r="R46" s="56"/>
      <c r="S46" s="56"/>
      <c r="T46" s="56"/>
      <c r="U46" s="87"/>
      <c r="V46" s="66"/>
      <c r="W46" s="66"/>
      <c r="X46" s="71"/>
      <c r="Y46" s="76"/>
      <c r="Z46" s="76"/>
      <c r="AA46" s="76"/>
      <c r="AB46" s="76"/>
      <c r="AC46" s="110" t="s">
        <v>1586</v>
      </c>
      <c r="AD46" s="111"/>
      <c r="AE46" s="24" t="s">
        <v>37</v>
      </c>
      <c r="AF46" s="82" t="s">
        <v>313</v>
      </c>
      <c r="AG46" s="25">
        <v>41944</v>
      </c>
      <c r="AH46" s="25">
        <v>37305</v>
      </c>
      <c r="AI46" s="82" t="s">
        <v>32</v>
      </c>
      <c r="AJ46" s="82">
        <v>151.66999999999999</v>
      </c>
      <c r="AK46" s="82" t="s">
        <v>15</v>
      </c>
      <c r="AL46" s="82">
        <v>10.260999999999999</v>
      </c>
    </row>
    <row r="47" spans="1:38" ht="26.1" hidden="1" customHeight="1" thickBot="1" x14ac:dyDescent="0.3">
      <c r="A47" s="81" t="s">
        <v>234</v>
      </c>
      <c r="B47" s="228" t="s">
        <v>283</v>
      </c>
      <c r="C47" s="226"/>
      <c r="D47" s="227"/>
      <c r="E47" s="81" t="s">
        <v>188</v>
      </c>
      <c r="F47" s="83" t="s">
        <v>319</v>
      </c>
      <c r="G47" s="113" t="s">
        <v>320</v>
      </c>
      <c r="H47" s="113" t="s">
        <v>129</v>
      </c>
      <c r="I47" s="84" t="s">
        <v>252</v>
      </c>
      <c r="J47" s="81" t="s">
        <v>27</v>
      </c>
      <c r="K47" s="81" t="s">
        <v>275</v>
      </c>
      <c r="L47" s="83" t="s">
        <v>312</v>
      </c>
      <c r="M47" s="35"/>
      <c r="N47" s="104" t="s">
        <v>1586</v>
      </c>
      <c r="O47" s="105"/>
      <c r="P47" s="56"/>
      <c r="Q47" s="56"/>
      <c r="R47" s="56"/>
      <c r="S47" s="56"/>
      <c r="T47" s="56"/>
      <c r="U47" s="87"/>
      <c r="V47" s="66"/>
      <c r="W47" s="66"/>
      <c r="X47" s="71"/>
      <c r="Y47" s="76"/>
      <c r="Z47" s="76"/>
      <c r="AA47" s="76"/>
      <c r="AB47" s="76"/>
      <c r="AC47" s="110" t="s">
        <v>1586</v>
      </c>
      <c r="AD47" s="111"/>
      <c r="AE47" s="84" t="s">
        <v>170</v>
      </c>
      <c r="AF47" s="81" t="s">
        <v>277</v>
      </c>
      <c r="AG47" s="28">
        <v>41944</v>
      </c>
      <c r="AH47" s="28">
        <v>41080</v>
      </c>
      <c r="AI47" s="81" t="s">
        <v>32</v>
      </c>
      <c r="AJ47" s="81">
        <v>169</v>
      </c>
      <c r="AK47" s="81" t="s">
        <v>15</v>
      </c>
      <c r="AL47" s="81">
        <v>10.09</v>
      </c>
    </row>
    <row r="48" spans="1:38" ht="26.1" hidden="1" customHeight="1" thickBot="1" x14ac:dyDescent="0.3">
      <c r="A48" s="81" t="s">
        <v>234</v>
      </c>
      <c r="B48" s="228" t="s">
        <v>322</v>
      </c>
      <c r="C48" s="226"/>
      <c r="D48" s="227"/>
      <c r="E48" s="81" t="s">
        <v>188</v>
      </c>
      <c r="F48" s="83" t="s">
        <v>156</v>
      </c>
      <c r="G48" s="113" t="s">
        <v>198</v>
      </c>
      <c r="H48" s="113" t="s">
        <v>325</v>
      </c>
      <c r="I48" s="84" t="s">
        <v>323</v>
      </c>
      <c r="J48" s="81" t="s">
        <v>27</v>
      </c>
      <c r="K48" s="81" t="s">
        <v>275</v>
      </c>
      <c r="L48" s="83" t="s">
        <v>276</v>
      </c>
      <c r="M48" s="35"/>
      <c r="N48" s="104" t="s">
        <v>1586</v>
      </c>
      <c r="O48" s="105"/>
      <c r="P48" s="56"/>
      <c r="Q48" s="56"/>
      <c r="R48" s="56"/>
      <c r="S48" s="56"/>
      <c r="T48" s="56"/>
      <c r="U48" s="87"/>
      <c r="V48" s="66"/>
      <c r="W48" s="66"/>
      <c r="X48" s="71"/>
      <c r="Y48" s="76"/>
      <c r="Z48" s="76"/>
      <c r="AA48" s="76"/>
      <c r="AB48" s="76"/>
      <c r="AC48" s="110" t="s">
        <v>1586</v>
      </c>
      <c r="AD48" s="111"/>
      <c r="AE48" s="84" t="s">
        <v>42</v>
      </c>
      <c r="AF48" s="81" t="s">
        <v>326</v>
      </c>
      <c r="AG48" s="28">
        <v>42500</v>
      </c>
      <c r="AH48" s="28">
        <v>42500</v>
      </c>
      <c r="AI48" s="81" t="s">
        <v>32</v>
      </c>
      <c r="AJ48" s="81">
        <v>151.66999999999999</v>
      </c>
      <c r="AK48" s="81" t="s">
        <v>15</v>
      </c>
      <c r="AL48" s="81">
        <v>9.76</v>
      </c>
    </row>
    <row r="49" spans="1:38" ht="26.1" hidden="1" customHeight="1" thickBot="1" x14ac:dyDescent="0.3">
      <c r="A49" s="82" t="s">
        <v>234</v>
      </c>
      <c r="B49" s="225" t="s">
        <v>322</v>
      </c>
      <c r="C49" s="226"/>
      <c r="D49" s="227"/>
      <c r="E49" s="82" t="s">
        <v>188</v>
      </c>
      <c r="F49" s="33" t="s">
        <v>327</v>
      </c>
      <c r="G49" s="114" t="s">
        <v>328</v>
      </c>
      <c r="H49" s="114" t="s">
        <v>329</v>
      </c>
      <c r="I49" s="24" t="s">
        <v>323</v>
      </c>
      <c r="J49" s="82" t="s">
        <v>27</v>
      </c>
      <c r="K49" s="82" t="s">
        <v>61</v>
      </c>
      <c r="L49" s="33" t="s">
        <v>54</v>
      </c>
      <c r="M49" s="34"/>
      <c r="N49" s="104" t="s">
        <v>1586</v>
      </c>
      <c r="O49" s="105"/>
      <c r="P49" s="56"/>
      <c r="Q49" s="56"/>
      <c r="R49" s="56"/>
      <c r="S49" s="56"/>
      <c r="T49" s="56"/>
      <c r="U49" s="87"/>
      <c r="V49" s="66"/>
      <c r="W49" s="66"/>
      <c r="X49" s="71"/>
      <c r="Y49" s="76"/>
      <c r="Z49" s="76"/>
      <c r="AA49" s="76"/>
      <c r="AB49" s="76"/>
      <c r="AC49" s="110" t="s">
        <v>1586</v>
      </c>
      <c r="AD49" s="111"/>
      <c r="AE49" s="24" t="s">
        <v>39</v>
      </c>
      <c r="AF49" s="82" t="s">
        <v>78</v>
      </c>
      <c r="AG49" s="25">
        <v>42248</v>
      </c>
      <c r="AH49" s="25">
        <v>42248</v>
      </c>
      <c r="AI49" s="82" t="s">
        <v>32</v>
      </c>
      <c r="AJ49" s="82">
        <v>169</v>
      </c>
      <c r="AK49" s="82" t="s">
        <v>15</v>
      </c>
      <c r="AL49" s="82">
        <v>13.27</v>
      </c>
    </row>
    <row r="50" spans="1:38" ht="26.1" hidden="1" customHeight="1" thickBot="1" x14ac:dyDescent="0.3">
      <c r="A50" s="81" t="s">
        <v>234</v>
      </c>
      <c r="B50" s="228" t="s">
        <v>322</v>
      </c>
      <c r="C50" s="226"/>
      <c r="D50" s="227"/>
      <c r="E50" s="81" t="s">
        <v>188</v>
      </c>
      <c r="F50" s="83" t="s">
        <v>121</v>
      </c>
      <c r="G50" s="113" t="s">
        <v>330</v>
      </c>
      <c r="H50" s="113" t="s">
        <v>45</v>
      </c>
      <c r="I50" s="84" t="s">
        <v>323</v>
      </c>
      <c r="J50" s="81" t="s">
        <v>27</v>
      </c>
      <c r="K50" s="81" t="s">
        <v>53</v>
      </c>
      <c r="L50" s="83" t="s">
        <v>135</v>
      </c>
      <c r="M50" s="35"/>
      <c r="N50" s="104" t="s">
        <v>1586</v>
      </c>
      <c r="O50" s="105"/>
      <c r="P50" s="56"/>
      <c r="Q50" s="56"/>
      <c r="R50" s="56"/>
      <c r="S50" s="56"/>
      <c r="T50" s="56"/>
      <c r="U50" s="87"/>
      <c r="V50" s="66"/>
      <c r="W50" s="66"/>
      <c r="X50" s="71"/>
      <c r="Y50" s="76"/>
      <c r="Z50" s="76"/>
      <c r="AA50" s="76"/>
      <c r="AB50" s="76"/>
      <c r="AC50" s="110" t="s">
        <v>1586</v>
      </c>
      <c r="AD50" s="111"/>
      <c r="AE50" s="84" t="s">
        <v>37</v>
      </c>
      <c r="AF50" s="81" t="s">
        <v>304</v>
      </c>
      <c r="AG50" s="28">
        <v>41944</v>
      </c>
      <c r="AH50" s="28">
        <v>41590</v>
      </c>
      <c r="AI50" s="81" t="s">
        <v>32</v>
      </c>
      <c r="AJ50" s="81">
        <v>173</v>
      </c>
      <c r="AK50" s="81" t="s">
        <v>15</v>
      </c>
      <c r="AL50" s="81">
        <v>18.324999999999999</v>
      </c>
    </row>
    <row r="51" spans="1:38" ht="26.1" hidden="1" customHeight="1" thickBot="1" x14ac:dyDescent="0.3">
      <c r="A51" s="81" t="s">
        <v>234</v>
      </c>
      <c r="B51" s="229" t="s">
        <v>322</v>
      </c>
      <c r="C51" s="230"/>
      <c r="D51" s="231"/>
      <c r="E51" s="81" t="s">
        <v>188</v>
      </c>
      <c r="F51" s="83" t="s">
        <v>333</v>
      </c>
      <c r="G51" s="113" t="s">
        <v>334</v>
      </c>
      <c r="H51" s="113" t="s">
        <v>174</v>
      </c>
      <c r="I51" s="84" t="s">
        <v>323</v>
      </c>
      <c r="J51" s="81" t="s">
        <v>27</v>
      </c>
      <c r="K51" s="81" t="s">
        <v>107</v>
      </c>
      <c r="L51" s="83" t="s">
        <v>68</v>
      </c>
      <c r="M51" s="35"/>
      <c r="N51" s="104" t="s">
        <v>1586</v>
      </c>
      <c r="O51" s="105"/>
      <c r="P51" s="56"/>
      <c r="Q51" s="56"/>
      <c r="R51" s="56"/>
      <c r="S51" s="56"/>
      <c r="T51" s="56"/>
      <c r="U51" s="87"/>
      <c r="V51" s="66"/>
      <c r="W51" s="66"/>
      <c r="X51" s="71"/>
      <c r="Y51" s="76"/>
      <c r="Z51" s="76"/>
      <c r="AA51" s="76"/>
      <c r="AB51" s="76"/>
      <c r="AC51" s="110" t="s">
        <v>1586</v>
      </c>
      <c r="AD51" s="111"/>
      <c r="AE51" s="84" t="s">
        <v>55</v>
      </c>
      <c r="AF51" s="81" t="s">
        <v>69</v>
      </c>
      <c r="AG51" s="28">
        <v>42632</v>
      </c>
      <c r="AH51" s="28">
        <v>42632</v>
      </c>
      <c r="AI51" s="81" t="s">
        <v>108</v>
      </c>
      <c r="AJ51" s="81">
        <v>151.66999999999999</v>
      </c>
      <c r="AK51" s="81" t="s">
        <v>15</v>
      </c>
      <c r="AL51" s="81">
        <v>5.3680000000000003</v>
      </c>
    </row>
    <row r="52" spans="1:38" ht="26.1" hidden="1" customHeight="1" thickBot="1" x14ac:dyDescent="0.3">
      <c r="A52" s="81" t="s">
        <v>339</v>
      </c>
      <c r="B52" s="228" t="s">
        <v>340</v>
      </c>
      <c r="C52" s="226"/>
      <c r="D52" s="227"/>
      <c r="E52" s="81" t="s">
        <v>238</v>
      </c>
      <c r="F52" s="83" t="s">
        <v>342</v>
      </c>
      <c r="G52" s="113" t="s">
        <v>169</v>
      </c>
      <c r="H52" s="113" t="s">
        <v>343</v>
      </c>
      <c r="I52" s="84" t="s">
        <v>344</v>
      </c>
      <c r="J52" s="81" t="s">
        <v>27</v>
      </c>
      <c r="K52" s="81" t="s">
        <v>53</v>
      </c>
      <c r="L52" s="83" t="s">
        <v>54</v>
      </c>
      <c r="M52" s="35"/>
      <c r="N52" s="104" t="s">
        <v>1586</v>
      </c>
      <c r="O52" s="105"/>
      <c r="P52" s="56"/>
      <c r="Q52" s="56"/>
      <c r="R52" s="56"/>
      <c r="S52" s="56"/>
      <c r="T52" s="56"/>
      <c r="U52" s="87"/>
      <c r="V52" s="66"/>
      <c r="W52" s="66"/>
      <c r="X52" s="71"/>
      <c r="Y52" s="76"/>
      <c r="Z52" s="76"/>
      <c r="AA52" s="76"/>
      <c r="AB52" s="76"/>
      <c r="AC52" s="110" t="s">
        <v>1586</v>
      </c>
      <c r="AD52" s="111"/>
      <c r="AE52" s="84" t="s">
        <v>88</v>
      </c>
      <c r="AF52" s="81" t="s">
        <v>116</v>
      </c>
      <c r="AG52" s="28">
        <v>42023</v>
      </c>
      <c r="AH52" s="28">
        <v>42023</v>
      </c>
      <c r="AI52" s="81" t="s">
        <v>32</v>
      </c>
      <c r="AJ52" s="81">
        <v>169</v>
      </c>
      <c r="AK52" s="81" t="s">
        <v>15</v>
      </c>
      <c r="AL52" s="81">
        <v>12.693</v>
      </c>
    </row>
    <row r="53" spans="1:38" ht="26.1" hidden="1" customHeight="1" thickBot="1" x14ac:dyDescent="0.3">
      <c r="A53" s="82" t="s">
        <v>339</v>
      </c>
      <c r="B53" s="225" t="s">
        <v>340</v>
      </c>
      <c r="C53" s="226"/>
      <c r="D53" s="227"/>
      <c r="E53" s="82" t="s">
        <v>238</v>
      </c>
      <c r="F53" s="33" t="s">
        <v>264</v>
      </c>
      <c r="G53" s="114" t="s">
        <v>345</v>
      </c>
      <c r="H53" s="114" t="s">
        <v>346</v>
      </c>
      <c r="I53" s="24" t="s">
        <v>344</v>
      </c>
      <c r="J53" s="82" t="s">
        <v>27</v>
      </c>
      <c r="K53" s="82" t="s">
        <v>61</v>
      </c>
      <c r="L53" s="33" t="s">
        <v>54</v>
      </c>
      <c r="M53" s="34"/>
      <c r="N53" s="104" t="s">
        <v>1586</v>
      </c>
      <c r="O53" s="105"/>
      <c r="P53" s="56"/>
      <c r="Q53" s="56"/>
      <c r="R53" s="56"/>
      <c r="S53" s="56"/>
      <c r="T53" s="56"/>
      <c r="U53" s="87"/>
      <c r="V53" s="66"/>
      <c r="W53" s="66"/>
      <c r="X53" s="71"/>
      <c r="Y53" s="76"/>
      <c r="Z53" s="76"/>
      <c r="AA53" s="76"/>
      <c r="AB53" s="76"/>
      <c r="AC53" s="110" t="s">
        <v>1586</v>
      </c>
      <c r="AD53" s="111"/>
      <c r="AE53" s="24" t="s">
        <v>55</v>
      </c>
      <c r="AF53" s="82" t="s">
        <v>69</v>
      </c>
      <c r="AG53" s="25">
        <v>42552</v>
      </c>
      <c r="AH53" s="25">
        <v>42552</v>
      </c>
      <c r="AI53" s="82" t="s">
        <v>32</v>
      </c>
      <c r="AJ53" s="82">
        <v>169</v>
      </c>
      <c r="AK53" s="82" t="s">
        <v>15</v>
      </c>
      <c r="AL53" s="82">
        <v>9.76</v>
      </c>
    </row>
    <row r="54" spans="1:38" ht="26.1" customHeight="1" thickBot="1" x14ac:dyDescent="0.3">
      <c r="A54" s="81" t="s">
        <v>339</v>
      </c>
      <c r="B54" s="228" t="s">
        <v>340</v>
      </c>
      <c r="C54" s="226"/>
      <c r="D54" s="227"/>
      <c r="E54" s="81" t="s">
        <v>43</v>
      </c>
      <c r="F54" s="83" t="s">
        <v>351</v>
      </c>
      <c r="G54" s="113" t="s">
        <v>352</v>
      </c>
      <c r="H54" s="113" t="s">
        <v>353</v>
      </c>
      <c r="I54" s="84" t="s">
        <v>354</v>
      </c>
      <c r="J54" s="81" t="s">
        <v>27</v>
      </c>
      <c r="K54" s="81" t="s">
        <v>53</v>
      </c>
      <c r="L54" s="83" t="s">
        <v>54</v>
      </c>
      <c r="M54" s="35"/>
      <c r="N54" s="5">
        <v>42765</v>
      </c>
      <c r="O54" s="124">
        <v>43495</v>
      </c>
      <c r="P54" s="56"/>
      <c r="Q54" s="56"/>
      <c r="R54" s="56"/>
      <c r="S54" s="56"/>
      <c r="T54" s="56"/>
      <c r="U54" s="87"/>
      <c r="V54" s="66"/>
      <c r="W54" s="66"/>
      <c r="X54" s="71"/>
      <c r="Y54" s="76"/>
      <c r="Z54" s="76"/>
      <c r="AA54" s="76"/>
      <c r="AB54" s="76"/>
      <c r="AC54" s="51">
        <v>42765</v>
      </c>
      <c r="AD54" s="14">
        <v>43130</v>
      </c>
      <c r="AE54" s="84" t="s">
        <v>37</v>
      </c>
      <c r="AF54" s="81" t="s">
        <v>304</v>
      </c>
      <c r="AG54" s="28">
        <v>41609</v>
      </c>
      <c r="AH54" s="28">
        <v>40791</v>
      </c>
      <c r="AI54" s="81" t="s">
        <v>32</v>
      </c>
      <c r="AJ54" s="81">
        <v>169</v>
      </c>
      <c r="AK54" s="81" t="s">
        <v>15</v>
      </c>
      <c r="AL54" s="81">
        <v>15.624000000000001</v>
      </c>
    </row>
    <row r="55" spans="1:38" ht="26.1" hidden="1" customHeight="1" thickBot="1" x14ac:dyDescent="0.3">
      <c r="A55" s="82" t="s">
        <v>339</v>
      </c>
      <c r="B55" s="225" t="s">
        <v>340</v>
      </c>
      <c r="C55" s="226"/>
      <c r="D55" s="227"/>
      <c r="E55" s="82" t="s">
        <v>238</v>
      </c>
      <c r="F55" s="33" t="s">
        <v>355</v>
      </c>
      <c r="G55" s="114" t="s">
        <v>73</v>
      </c>
      <c r="H55" s="114" t="s">
        <v>356</v>
      </c>
      <c r="I55" s="24" t="s">
        <v>344</v>
      </c>
      <c r="J55" s="82" t="s">
        <v>27</v>
      </c>
      <c r="K55" s="82" t="s">
        <v>61</v>
      </c>
      <c r="L55" s="33" t="s">
        <v>54</v>
      </c>
      <c r="M55" s="34"/>
      <c r="N55" s="104" t="s">
        <v>1586</v>
      </c>
      <c r="O55" s="105"/>
      <c r="P55" s="56"/>
      <c r="Q55" s="56"/>
      <c r="R55" s="56"/>
      <c r="S55" s="56"/>
      <c r="T55" s="56"/>
      <c r="U55" s="87"/>
      <c r="V55" s="66"/>
      <c r="W55" s="66"/>
      <c r="X55" s="71"/>
      <c r="Y55" s="76"/>
      <c r="Z55" s="76"/>
      <c r="AA55" s="76"/>
      <c r="AB55" s="76"/>
      <c r="AC55" s="110" t="s">
        <v>1586</v>
      </c>
      <c r="AD55" s="111"/>
      <c r="AE55" s="24" t="s">
        <v>55</v>
      </c>
      <c r="AF55" s="82" t="s">
        <v>69</v>
      </c>
      <c r="AG55" s="25">
        <v>42248</v>
      </c>
      <c r="AH55" s="25">
        <v>42248</v>
      </c>
      <c r="AI55" s="82" t="s">
        <v>32</v>
      </c>
      <c r="AJ55" s="82">
        <v>169</v>
      </c>
      <c r="AK55" s="82" t="s">
        <v>15</v>
      </c>
      <c r="AL55" s="82">
        <v>9.76</v>
      </c>
    </row>
    <row r="56" spans="1:38" ht="26.1" hidden="1" customHeight="1" thickBot="1" x14ac:dyDescent="0.3">
      <c r="A56" s="81" t="s">
        <v>339</v>
      </c>
      <c r="B56" s="228" t="s">
        <v>340</v>
      </c>
      <c r="C56" s="226"/>
      <c r="D56" s="227"/>
      <c r="E56" s="81" t="s">
        <v>238</v>
      </c>
      <c r="F56" s="83" t="s">
        <v>365</v>
      </c>
      <c r="G56" s="113" t="s">
        <v>366</v>
      </c>
      <c r="H56" s="113" t="s">
        <v>163</v>
      </c>
      <c r="I56" s="84" t="s">
        <v>344</v>
      </c>
      <c r="J56" s="81" t="s">
        <v>27</v>
      </c>
      <c r="K56" s="81" t="s">
        <v>53</v>
      </c>
      <c r="L56" s="83" t="s">
        <v>54</v>
      </c>
      <c r="M56" s="35"/>
      <c r="N56" s="104" t="s">
        <v>1586</v>
      </c>
      <c r="O56" s="105"/>
      <c r="P56" s="56"/>
      <c r="Q56" s="56"/>
      <c r="R56" s="56"/>
      <c r="S56" s="56"/>
      <c r="T56" s="56"/>
      <c r="U56" s="87"/>
      <c r="V56" s="66"/>
      <c r="W56" s="66"/>
      <c r="X56" s="71"/>
      <c r="Y56" s="76"/>
      <c r="Z56" s="76"/>
      <c r="AA56" s="76"/>
      <c r="AB56" s="76"/>
      <c r="AC56" s="110" t="s">
        <v>1586</v>
      </c>
      <c r="AD56" s="111"/>
      <c r="AE56" s="84" t="s">
        <v>88</v>
      </c>
      <c r="AF56" s="81" t="s">
        <v>116</v>
      </c>
      <c r="AG56" s="28">
        <v>38504</v>
      </c>
      <c r="AH56" s="28">
        <v>38504</v>
      </c>
      <c r="AI56" s="81" t="s">
        <v>32</v>
      </c>
      <c r="AJ56" s="81">
        <v>169</v>
      </c>
      <c r="AK56" s="81" t="s">
        <v>15</v>
      </c>
      <c r="AL56" s="81">
        <v>14.478999999999999</v>
      </c>
    </row>
    <row r="57" spans="1:38" ht="26.1" hidden="1" customHeight="1" thickBot="1" x14ac:dyDescent="0.3">
      <c r="A57" s="81" t="s">
        <v>339</v>
      </c>
      <c r="B57" s="229" t="s">
        <v>340</v>
      </c>
      <c r="C57" s="230"/>
      <c r="D57" s="231"/>
      <c r="E57" s="81" t="s">
        <v>238</v>
      </c>
      <c r="F57" s="83" t="s">
        <v>378</v>
      </c>
      <c r="G57" s="113" t="s">
        <v>379</v>
      </c>
      <c r="H57" s="113" t="s">
        <v>380</v>
      </c>
      <c r="I57" s="84" t="s">
        <v>344</v>
      </c>
      <c r="J57" s="81" t="s">
        <v>27</v>
      </c>
      <c r="K57" s="81" t="s">
        <v>107</v>
      </c>
      <c r="L57" s="83" t="s">
        <v>381</v>
      </c>
      <c r="M57" s="35"/>
      <c r="N57" s="104" t="s">
        <v>1586</v>
      </c>
      <c r="O57" s="105"/>
      <c r="P57" s="56"/>
      <c r="Q57" s="56"/>
      <c r="R57" s="56"/>
      <c r="S57" s="56"/>
      <c r="T57" s="56"/>
      <c r="U57" s="87"/>
      <c r="V57" s="66"/>
      <c r="W57" s="66"/>
      <c r="X57" s="71"/>
      <c r="Y57" s="76"/>
      <c r="Z57" s="76"/>
      <c r="AA57" s="76"/>
      <c r="AB57" s="76"/>
      <c r="AC57" s="110" t="s">
        <v>1586</v>
      </c>
      <c r="AD57" s="111"/>
      <c r="AE57" s="84" t="s">
        <v>42</v>
      </c>
      <c r="AF57" s="81" t="s">
        <v>382</v>
      </c>
      <c r="AG57" s="28">
        <v>42555</v>
      </c>
      <c r="AH57" s="28">
        <v>42555</v>
      </c>
      <c r="AI57" s="81" t="s">
        <v>108</v>
      </c>
      <c r="AJ57" s="81">
        <v>151.66999999999999</v>
      </c>
      <c r="AK57" s="81" t="s">
        <v>33</v>
      </c>
      <c r="AL57" s="81">
        <v>2.42</v>
      </c>
    </row>
    <row r="58" spans="1:38" ht="26.1" hidden="1" customHeight="1" thickBot="1" x14ac:dyDescent="0.3">
      <c r="A58" s="81" t="s">
        <v>339</v>
      </c>
      <c r="B58" s="228" t="s">
        <v>340</v>
      </c>
      <c r="C58" s="226"/>
      <c r="D58" s="227"/>
      <c r="E58" s="81" t="s">
        <v>238</v>
      </c>
      <c r="F58" s="83" t="s">
        <v>387</v>
      </c>
      <c r="G58" s="113" t="s">
        <v>388</v>
      </c>
      <c r="H58" s="113" t="s">
        <v>389</v>
      </c>
      <c r="I58" s="84" t="s">
        <v>344</v>
      </c>
      <c r="J58" s="81" t="s">
        <v>27</v>
      </c>
      <c r="K58" s="81" t="s">
        <v>61</v>
      </c>
      <c r="L58" s="83" t="s">
        <v>390</v>
      </c>
      <c r="M58" s="35"/>
      <c r="N58" s="104" t="s">
        <v>1586</v>
      </c>
      <c r="O58" s="105"/>
      <c r="P58" s="56"/>
      <c r="Q58" s="56"/>
      <c r="R58" s="56"/>
      <c r="S58" s="56"/>
      <c r="T58" s="56"/>
      <c r="U58" s="87"/>
      <c r="V58" s="66"/>
      <c r="W58" s="66"/>
      <c r="X58" s="71"/>
      <c r="Y58" s="76"/>
      <c r="Z58" s="76"/>
      <c r="AA58" s="76"/>
      <c r="AB58" s="76"/>
      <c r="AC58" s="110" t="s">
        <v>1586</v>
      </c>
      <c r="AD58" s="111"/>
      <c r="AE58" s="84" t="s">
        <v>55</v>
      </c>
      <c r="AF58" s="81" t="s">
        <v>69</v>
      </c>
      <c r="AG58" s="28">
        <v>42037</v>
      </c>
      <c r="AH58" s="28">
        <v>42037</v>
      </c>
      <c r="AI58" s="81" t="s">
        <v>32</v>
      </c>
      <c r="AJ58" s="81">
        <v>169</v>
      </c>
      <c r="AK58" s="81" t="s">
        <v>15</v>
      </c>
      <c r="AL58" s="81">
        <v>9.76</v>
      </c>
    </row>
    <row r="59" spans="1:38" ht="26.1" hidden="1" customHeight="1" thickBot="1" x14ac:dyDescent="0.3">
      <c r="A59" s="82" t="s">
        <v>339</v>
      </c>
      <c r="B59" s="232" t="s">
        <v>340</v>
      </c>
      <c r="C59" s="233"/>
      <c r="D59" s="234"/>
      <c r="E59" s="82" t="s">
        <v>238</v>
      </c>
      <c r="F59" s="33" t="s">
        <v>392</v>
      </c>
      <c r="G59" s="114" t="s">
        <v>393</v>
      </c>
      <c r="H59" s="114" t="s">
        <v>394</v>
      </c>
      <c r="I59" s="24" t="s">
        <v>344</v>
      </c>
      <c r="J59" s="82" t="s">
        <v>27</v>
      </c>
      <c r="K59" s="82" t="s">
        <v>107</v>
      </c>
      <c r="L59" s="33" t="s">
        <v>148</v>
      </c>
      <c r="M59" s="34"/>
      <c r="N59" s="104" t="s">
        <v>1586</v>
      </c>
      <c r="O59" s="105"/>
      <c r="P59" s="56"/>
      <c r="Q59" s="56"/>
      <c r="R59" s="56"/>
      <c r="S59" s="56"/>
      <c r="T59" s="56"/>
      <c r="U59" s="87"/>
      <c r="V59" s="66"/>
      <c r="W59" s="66"/>
      <c r="X59" s="71"/>
      <c r="Y59" s="76"/>
      <c r="Z59" s="76"/>
      <c r="AA59" s="76"/>
      <c r="AB59" s="76"/>
      <c r="AC59" s="110" t="s">
        <v>1586</v>
      </c>
      <c r="AD59" s="111"/>
      <c r="AE59" s="24" t="s">
        <v>42</v>
      </c>
      <c r="AF59" s="82" t="s">
        <v>382</v>
      </c>
      <c r="AG59" s="25">
        <v>42248</v>
      </c>
      <c r="AH59" s="25">
        <v>42248</v>
      </c>
      <c r="AI59" s="82" t="s">
        <v>108</v>
      </c>
      <c r="AJ59" s="82">
        <v>151.66999999999999</v>
      </c>
      <c r="AK59" s="82" t="s">
        <v>15</v>
      </c>
      <c r="AL59" s="82">
        <v>5.9539999999999997</v>
      </c>
    </row>
    <row r="60" spans="1:38" ht="26.1" hidden="1" customHeight="1" thickBot="1" x14ac:dyDescent="0.3">
      <c r="A60" s="82" t="s">
        <v>339</v>
      </c>
      <c r="B60" s="232" t="s">
        <v>396</v>
      </c>
      <c r="C60" s="233"/>
      <c r="D60" s="234"/>
      <c r="E60" s="82" t="s">
        <v>238</v>
      </c>
      <c r="F60" s="33" t="s">
        <v>397</v>
      </c>
      <c r="G60" s="114" t="s">
        <v>398</v>
      </c>
      <c r="H60" s="114" t="s">
        <v>399</v>
      </c>
      <c r="I60" s="24" t="s">
        <v>400</v>
      </c>
      <c r="J60" s="82" t="s">
        <v>27</v>
      </c>
      <c r="K60" s="82" t="s">
        <v>107</v>
      </c>
      <c r="L60" s="33" t="s">
        <v>148</v>
      </c>
      <c r="M60" s="34"/>
      <c r="N60" s="104" t="s">
        <v>1586</v>
      </c>
      <c r="O60" s="105"/>
      <c r="P60" s="56"/>
      <c r="Q60" s="56"/>
      <c r="R60" s="56"/>
      <c r="S60" s="56"/>
      <c r="T60" s="56"/>
      <c r="U60" s="87"/>
      <c r="V60" s="66"/>
      <c r="W60" s="66"/>
      <c r="X60" s="71"/>
      <c r="Y60" s="76"/>
      <c r="Z60" s="76"/>
      <c r="AA60" s="76"/>
      <c r="AB60" s="76"/>
      <c r="AC60" s="110" t="s">
        <v>1586</v>
      </c>
      <c r="AD60" s="111"/>
      <c r="AE60" s="24" t="s">
        <v>42</v>
      </c>
      <c r="AF60" s="82" t="s">
        <v>382</v>
      </c>
      <c r="AG60" s="25">
        <v>42655</v>
      </c>
      <c r="AH60" s="25">
        <v>42655</v>
      </c>
      <c r="AI60" s="82" t="s">
        <v>108</v>
      </c>
      <c r="AJ60" s="82">
        <v>151.66999999999999</v>
      </c>
      <c r="AK60" s="82" t="s">
        <v>33</v>
      </c>
      <c r="AL60" s="82">
        <v>5.1727999999999996</v>
      </c>
    </row>
    <row r="61" spans="1:38" ht="26.1" hidden="1" customHeight="1" thickBot="1" x14ac:dyDescent="0.3">
      <c r="A61" s="81" t="s">
        <v>339</v>
      </c>
      <c r="B61" s="228" t="s">
        <v>396</v>
      </c>
      <c r="C61" s="226"/>
      <c r="D61" s="227"/>
      <c r="E61" s="81" t="s">
        <v>238</v>
      </c>
      <c r="F61" s="83" t="s">
        <v>406</v>
      </c>
      <c r="G61" s="113" t="s">
        <v>407</v>
      </c>
      <c r="H61" s="113" t="s">
        <v>408</v>
      </c>
      <c r="I61" s="84" t="s">
        <v>400</v>
      </c>
      <c r="J61" s="81" t="s">
        <v>27</v>
      </c>
      <c r="K61" s="81" t="s">
        <v>61</v>
      </c>
      <c r="L61" s="83" t="s">
        <v>54</v>
      </c>
      <c r="M61" s="35"/>
      <c r="N61" s="104" t="s">
        <v>1586</v>
      </c>
      <c r="O61" s="105"/>
      <c r="P61" s="56"/>
      <c r="Q61" s="56"/>
      <c r="R61" s="56"/>
      <c r="S61" s="56"/>
      <c r="T61" s="56"/>
      <c r="U61" s="87"/>
      <c r="V61" s="66"/>
      <c r="W61" s="66"/>
      <c r="X61" s="71"/>
      <c r="Y61" s="76"/>
      <c r="Z61" s="76"/>
      <c r="AA61" s="76"/>
      <c r="AB61" s="76"/>
      <c r="AC61" s="110" t="s">
        <v>1586</v>
      </c>
      <c r="AD61" s="111"/>
      <c r="AE61" s="84" t="s">
        <v>37</v>
      </c>
      <c r="AF61" s="81" t="s">
        <v>63</v>
      </c>
      <c r="AG61" s="28">
        <v>36892</v>
      </c>
      <c r="AH61" s="28">
        <v>35823</v>
      </c>
      <c r="AI61" s="81" t="s">
        <v>32</v>
      </c>
      <c r="AJ61" s="81">
        <v>151.66999999999999</v>
      </c>
      <c r="AK61" s="81" t="s">
        <v>15</v>
      </c>
      <c r="AL61" s="81">
        <v>12.045</v>
      </c>
    </row>
    <row r="62" spans="1:38" ht="26.1" hidden="1" customHeight="1" thickBot="1" x14ac:dyDescent="0.3">
      <c r="A62" s="82" t="s">
        <v>339</v>
      </c>
      <c r="B62" s="225" t="s">
        <v>396</v>
      </c>
      <c r="C62" s="226"/>
      <c r="D62" s="227"/>
      <c r="E62" s="82" t="s">
        <v>411</v>
      </c>
      <c r="F62" s="33" t="s">
        <v>412</v>
      </c>
      <c r="G62" s="114" t="s">
        <v>413</v>
      </c>
      <c r="H62" s="114" t="s">
        <v>414</v>
      </c>
      <c r="I62" s="24" t="s">
        <v>415</v>
      </c>
      <c r="J62" s="82" t="s">
        <v>27</v>
      </c>
      <c r="K62" s="82" t="s">
        <v>61</v>
      </c>
      <c r="L62" s="33" t="s">
        <v>416</v>
      </c>
      <c r="M62" s="34"/>
      <c r="N62" s="104" t="s">
        <v>1586</v>
      </c>
      <c r="O62" s="105"/>
      <c r="P62" s="56"/>
      <c r="Q62" s="56"/>
      <c r="R62" s="56"/>
      <c r="S62" s="56"/>
      <c r="T62" s="56"/>
      <c r="U62" s="87"/>
      <c r="V62" s="66"/>
      <c r="W62" s="66"/>
      <c r="X62" s="71"/>
      <c r="Y62" s="76"/>
      <c r="Z62" s="76"/>
      <c r="AA62" s="76"/>
      <c r="AB62" s="76"/>
      <c r="AC62" s="110" t="s">
        <v>1586</v>
      </c>
      <c r="AD62" s="111"/>
      <c r="AE62" s="24" t="s">
        <v>123</v>
      </c>
      <c r="AF62" s="82" t="s">
        <v>208</v>
      </c>
      <c r="AG62" s="25">
        <v>36892</v>
      </c>
      <c r="AH62" s="25">
        <v>35886</v>
      </c>
      <c r="AI62" s="82" t="s">
        <v>32</v>
      </c>
      <c r="AJ62" s="82">
        <v>151.66999999999999</v>
      </c>
      <c r="AK62" s="82" t="s">
        <v>15</v>
      </c>
      <c r="AL62" s="82">
        <v>11.425000000000001</v>
      </c>
    </row>
    <row r="63" spans="1:38" ht="26.1" hidden="1" customHeight="1" thickBot="1" x14ac:dyDescent="0.3">
      <c r="A63" s="82" t="s">
        <v>339</v>
      </c>
      <c r="B63" s="225" t="s">
        <v>396</v>
      </c>
      <c r="C63" s="226"/>
      <c r="D63" s="227"/>
      <c r="E63" s="82" t="s">
        <v>238</v>
      </c>
      <c r="F63" s="33" t="s">
        <v>417</v>
      </c>
      <c r="G63" s="114" t="s">
        <v>418</v>
      </c>
      <c r="H63" s="114" t="s">
        <v>203</v>
      </c>
      <c r="I63" s="24" t="s">
        <v>400</v>
      </c>
      <c r="J63" s="82" t="s">
        <v>27</v>
      </c>
      <c r="K63" s="82" t="s">
        <v>53</v>
      </c>
      <c r="L63" s="33" t="s">
        <v>419</v>
      </c>
      <c r="M63" s="34"/>
      <c r="N63" s="104" t="s">
        <v>1586</v>
      </c>
      <c r="O63" s="105"/>
      <c r="P63" s="56"/>
      <c r="Q63" s="56"/>
      <c r="R63" s="56"/>
      <c r="S63" s="56"/>
      <c r="T63" s="56"/>
      <c r="U63" s="87"/>
      <c r="V63" s="66"/>
      <c r="W63" s="66"/>
      <c r="X63" s="71"/>
      <c r="Y63" s="76"/>
      <c r="Z63" s="76"/>
      <c r="AA63" s="76"/>
      <c r="AB63" s="76"/>
      <c r="AC63" s="110" t="s">
        <v>1586</v>
      </c>
      <c r="AD63" s="111"/>
      <c r="AE63" s="24" t="s">
        <v>88</v>
      </c>
      <c r="AF63" s="82" t="s">
        <v>116</v>
      </c>
      <c r="AG63" s="25">
        <v>36892</v>
      </c>
      <c r="AH63" s="25">
        <v>31950</v>
      </c>
      <c r="AI63" s="82" t="s">
        <v>32</v>
      </c>
      <c r="AJ63" s="82">
        <v>169</v>
      </c>
      <c r="AK63" s="82" t="s">
        <v>15</v>
      </c>
      <c r="AL63" s="82">
        <v>15.708</v>
      </c>
    </row>
    <row r="64" spans="1:38" ht="26.1" hidden="1" customHeight="1" thickBot="1" x14ac:dyDescent="0.3">
      <c r="A64" s="81" t="s">
        <v>339</v>
      </c>
      <c r="B64" s="228" t="s">
        <v>396</v>
      </c>
      <c r="C64" s="226"/>
      <c r="D64" s="227"/>
      <c r="E64" s="81" t="s">
        <v>238</v>
      </c>
      <c r="F64" s="83" t="s">
        <v>424</v>
      </c>
      <c r="G64" s="113" t="s">
        <v>425</v>
      </c>
      <c r="H64" s="113" t="s">
        <v>426</v>
      </c>
      <c r="I64" s="84" t="s">
        <v>427</v>
      </c>
      <c r="J64" s="81" t="s">
        <v>27</v>
      </c>
      <c r="K64" s="81" t="s">
        <v>275</v>
      </c>
      <c r="L64" s="83" t="s">
        <v>428</v>
      </c>
      <c r="M64" s="35"/>
      <c r="N64" s="104" t="s">
        <v>1586</v>
      </c>
      <c r="O64" s="105"/>
      <c r="P64" s="56"/>
      <c r="Q64" s="56"/>
      <c r="R64" s="56"/>
      <c r="S64" s="56"/>
      <c r="T64" s="56"/>
      <c r="U64" s="87"/>
      <c r="V64" s="66"/>
      <c r="W64" s="66"/>
      <c r="X64" s="71"/>
      <c r="Y64" s="76"/>
      <c r="Z64" s="76"/>
      <c r="AA64" s="76"/>
      <c r="AB64" s="76"/>
      <c r="AC64" s="110" t="s">
        <v>1586</v>
      </c>
      <c r="AD64" s="111"/>
      <c r="AE64" s="84" t="s">
        <v>42</v>
      </c>
      <c r="AF64" s="81" t="s">
        <v>326</v>
      </c>
      <c r="AG64" s="28">
        <v>36923</v>
      </c>
      <c r="AH64" s="28">
        <v>36923</v>
      </c>
      <c r="AI64" s="81" t="s">
        <v>32</v>
      </c>
      <c r="AJ64" s="81">
        <v>108</v>
      </c>
      <c r="AK64" s="81" t="s">
        <v>15</v>
      </c>
      <c r="AL64" s="81">
        <v>10.454000000000001</v>
      </c>
    </row>
    <row r="65" spans="1:38" ht="26.1" hidden="1" customHeight="1" thickBot="1" x14ac:dyDescent="0.3">
      <c r="A65" s="82" t="s">
        <v>339</v>
      </c>
      <c r="B65" s="232" t="s">
        <v>396</v>
      </c>
      <c r="C65" s="233"/>
      <c r="D65" s="234"/>
      <c r="E65" s="82" t="s">
        <v>238</v>
      </c>
      <c r="F65" s="33" t="s">
        <v>443</v>
      </c>
      <c r="G65" s="114" t="s">
        <v>373</v>
      </c>
      <c r="H65" s="114" t="s">
        <v>444</v>
      </c>
      <c r="I65" s="24" t="s">
        <v>400</v>
      </c>
      <c r="J65" s="82" t="s">
        <v>27</v>
      </c>
      <c r="K65" s="82" t="s">
        <v>107</v>
      </c>
      <c r="L65" s="33" t="s">
        <v>148</v>
      </c>
      <c r="M65" s="34"/>
      <c r="N65" s="104" t="s">
        <v>1586</v>
      </c>
      <c r="O65" s="105"/>
      <c r="P65" s="56"/>
      <c r="Q65" s="56"/>
      <c r="R65" s="56"/>
      <c r="S65" s="56"/>
      <c r="T65" s="56"/>
      <c r="U65" s="87"/>
      <c r="V65" s="66"/>
      <c r="W65" s="66"/>
      <c r="X65" s="71"/>
      <c r="Y65" s="76"/>
      <c r="Z65" s="76"/>
      <c r="AA65" s="76"/>
      <c r="AB65" s="76"/>
      <c r="AC65" s="110" t="s">
        <v>1586</v>
      </c>
      <c r="AD65" s="111"/>
      <c r="AE65" s="24" t="s">
        <v>42</v>
      </c>
      <c r="AF65" s="82" t="s">
        <v>382</v>
      </c>
      <c r="AG65" s="25">
        <v>42248</v>
      </c>
      <c r="AH65" s="25">
        <v>42248</v>
      </c>
      <c r="AI65" s="82" t="s">
        <v>108</v>
      </c>
      <c r="AJ65" s="82">
        <v>151.66999999999999</v>
      </c>
      <c r="AK65" s="82" t="s">
        <v>15</v>
      </c>
      <c r="AL65" s="82">
        <v>4.782</v>
      </c>
    </row>
    <row r="66" spans="1:38" ht="26.1" hidden="1" customHeight="1" thickBot="1" x14ac:dyDescent="0.3">
      <c r="A66" s="82" t="s">
        <v>339</v>
      </c>
      <c r="B66" s="225" t="s">
        <v>396</v>
      </c>
      <c r="C66" s="226"/>
      <c r="D66" s="227"/>
      <c r="E66" s="82" t="s">
        <v>238</v>
      </c>
      <c r="F66" s="33" t="s">
        <v>454</v>
      </c>
      <c r="G66" s="114" t="s">
        <v>384</v>
      </c>
      <c r="H66" s="114" t="s">
        <v>455</v>
      </c>
      <c r="I66" s="24" t="s">
        <v>400</v>
      </c>
      <c r="J66" s="82" t="s">
        <v>27</v>
      </c>
      <c r="K66" s="82" t="s">
        <v>61</v>
      </c>
      <c r="L66" s="33" t="s">
        <v>148</v>
      </c>
      <c r="M66" s="34"/>
      <c r="N66" s="104" t="s">
        <v>1586</v>
      </c>
      <c r="O66" s="105"/>
      <c r="P66" s="56"/>
      <c r="Q66" s="56"/>
      <c r="R66" s="56"/>
      <c r="S66" s="56"/>
      <c r="T66" s="56"/>
      <c r="U66" s="87"/>
      <c r="V66" s="66"/>
      <c r="W66" s="66"/>
      <c r="X66" s="71"/>
      <c r="Y66" s="76"/>
      <c r="Z66" s="76"/>
      <c r="AA66" s="76"/>
      <c r="AB66" s="76"/>
      <c r="AC66" s="110" t="s">
        <v>1586</v>
      </c>
      <c r="AD66" s="111"/>
      <c r="AE66" s="24" t="s">
        <v>55</v>
      </c>
      <c r="AF66" s="82" t="s">
        <v>69</v>
      </c>
      <c r="AG66" s="25">
        <v>41962</v>
      </c>
      <c r="AH66" s="25">
        <v>41962</v>
      </c>
      <c r="AI66" s="82" t="s">
        <v>32</v>
      </c>
      <c r="AJ66" s="82">
        <v>164.67</v>
      </c>
      <c r="AK66" s="82" t="s">
        <v>15</v>
      </c>
      <c r="AL66" s="82">
        <v>9.8740000000000006</v>
      </c>
    </row>
    <row r="67" spans="1:38" ht="26.1" customHeight="1" thickBot="1" x14ac:dyDescent="0.3">
      <c r="A67" s="81" t="s">
        <v>460</v>
      </c>
      <c r="B67" s="228" t="s">
        <v>461</v>
      </c>
      <c r="C67" s="226"/>
      <c r="D67" s="227"/>
      <c r="E67" s="81" t="s">
        <v>462</v>
      </c>
      <c r="F67" s="83" t="s">
        <v>463</v>
      </c>
      <c r="G67" s="113" t="s">
        <v>464</v>
      </c>
      <c r="H67" s="113" t="s">
        <v>465</v>
      </c>
      <c r="I67" s="84" t="s">
        <v>466</v>
      </c>
      <c r="J67" s="81" t="s">
        <v>27</v>
      </c>
      <c r="K67" s="81" t="s">
        <v>275</v>
      </c>
      <c r="L67" s="83" t="s">
        <v>312</v>
      </c>
      <c r="M67" s="35"/>
      <c r="N67" s="5">
        <v>42487</v>
      </c>
      <c r="O67" s="39">
        <v>43217</v>
      </c>
      <c r="P67" s="57" t="s">
        <v>1604</v>
      </c>
      <c r="Q67" s="57"/>
      <c r="R67" s="57" t="s">
        <v>1616</v>
      </c>
      <c r="S67" s="62" t="s">
        <v>1600</v>
      </c>
      <c r="T67" s="57" t="s">
        <v>1617</v>
      </c>
      <c r="U67" s="88"/>
      <c r="V67" s="67" t="s">
        <v>1604</v>
      </c>
      <c r="W67" s="67"/>
      <c r="X67" s="72"/>
      <c r="Y67" s="77"/>
      <c r="Z67" s="77" t="s">
        <v>1604</v>
      </c>
      <c r="AA67" s="77"/>
      <c r="AB67" s="77"/>
      <c r="AC67" s="110" t="s">
        <v>1586</v>
      </c>
      <c r="AD67" s="111"/>
      <c r="AE67" s="84" t="s">
        <v>42</v>
      </c>
      <c r="AF67" s="81" t="s">
        <v>326</v>
      </c>
      <c r="AG67" s="28">
        <v>42122</v>
      </c>
      <c r="AH67" s="28">
        <v>42122</v>
      </c>
      <c r="AI67" s="81" t="s">
        <v>32</v>
      </c>
      <c r="AJ67" s="81">
        <v>169</v>
      </c>
      <c r="AK67" s="81" t="s">
        <v>15</v>
      </c>
      <c r="AL67" s="81">
        <v>10.5</v>
      </c>
    </row>
    <row r="68" spans="1:38" ht="26.1" customHeight="1" thickBot="1" x14ac:dyDescent="0.3">
      <c r="A68" s="82" t="s">
        <v>460</v>
      </c>
      <c r="B68" s="225" t="s">
        <v>461</v>
      </c>
      <c r="C68" s="226"/>
      <c r="D68" s="227"/>
      <c r="E68" s="82" t="s">
        <v>462</v>
      </c>
      <c r="F68" s="33" t="s">
        <v>458</v>
      </c>
      <c r="G68" s="114" t="s">
        <v>467</v>
      </c>
      <c r="H68" s="114" t="s">
        <v>168</v>
      </c>
      <c r="I68" s="24" t="s">
        <v>468</v>
      </c>
      <c r="J68" s="82" t="s">
        <v>27</v>
      </c>
      <c r="K68" s="82" t="s">
        <v>275</v>
      </c>
      <c r="L68" s="33" t="s">
        <v>469</v>
      </c>
      <c r="M68" s="34"/>
      <c r="N68" s="5">
        <v>42437</v>
      </c>
      <c r="O68" s="39">
        <v>43167</v>
      </c>
      <c r="P68" s="57" t="s">
        <v>1604</v>
      </c>
      <c r="Q68" s="57"/>
      <c r="R68" s="57" t="s">
        <v>1629</v>
      </c>
      <c r="S68" s="62" t="s">
        <v>1599</v>
      </c>
      <c r="T68" s="57" t="s">
        <v>1739</v>
      </c>
      <c r="U68" s="88"/>
      <c r="V68" s="67" t="s">
        <v>1604</v>
      </c>
      <c r="W68" s="67"/>
      <c r="X68" s="72"/>
      <c r="Y68" s="77" t="s">
        <v>1604</v>
      </c>
      <c r="Z68" s="77"/>
      <c r="AA68" s="77" t="s">
        <v>1618</v>
      </c>
      <c r="AB68" s="77"/>
      <c r="AC68" s="110" t="s">
        <v>1586</v>
      </c>
      <c r="AD68" s="111"/>
      <c r="AE68" s="24" t="s">
        <v>42</v>
      </c>
      <c r="AF68" s="82" t="s">
        <v>326</v>
      </c>
      <c r="AG68" s="25">
        <v>42107</v>
      </c>
      <c r="AH68" s="25">
        <v>42107</v>
      </c>
      <c r="AI68" s="82" t="s">
        <v>32</v>
      </c>
      <c r="AJ68" s="82">
        <v>169</v>
      </c>
      <c r="AK68" s="82" t="s">
        <v>15</v>
      </c>
      <c r="AL68" s="82">
        <v>12.693</v>
      </c>
    </row>
    <row r="69" spans="1:38" ht="26.1" customHeight="1" thickBot="1" x14ac:dyDescent="0.3">
      <c r="A69" s="81" t="s">
        <v>460</v>
      </c>
      <c r="B69" s="228" t="s">
        <v>461</v>
      </c>
      <c r="C69" s="226"/>
      <c r="D69" s="227"/>
      <c r="E69" s="81" t="s">
        <v>462</v>
      </c>
      <c r="F69" s="83" t="s">
        <v>470</v>
      </c>
      <c r="G69" s="113" t="s">
        <v>471</v>
      </c>
      <c r="H69" s="113" t="s">
        <v>146</v>
      </c>
      <c r="I69" s="84" t="s">
        <v>468</v>
      </c>
      <c r="J69" s="81" t="s">
        <v>27</v>
      </c>
      <c r="K69" s="81" t="s">
        <v>275</v>
      </c>
      <c r="L69" s="83" t="s">
        <v>472</v>
      </c>
      <c r="M69" s="35"/>
      <c r="N69" s="5">
        <v>42422</v>
      </c>
      <c r="O69" s="39">
        <v>43153</v>
      </c>
      <c r="P69" s="57" t="s">
        <v>1604</v>
      </c>
      <c r="Q69" s="57"/>
      <c r="R69" s="57" t="s">
        <v>1619</v>
      </c>
      <c r="S69" s="62" t="s">
        <v>1599</v>
      </c>
      <c r="T69" s="57" t="s">
        <v>1620</v>
      </c>
      <c r="U69" s="88"/>
      <c r="V69" s="67" t="s">
        <v>1604</v>
      </c>
      <c r="W69" s="67"/>
      <c r="X69" s="72"/>
      <c r="Y69" s="77" t="s">
        <v>1604</v>
      </c>
      <c r="Z69" s="77"/>
      <c r="AA69" s="77" t="s">
        <v>1622</v>
      </c>
      <c r="AB69" s="77"/>
      <c r="AC69" s="110" t="s">
        <v>1586</v>
      </c>
      <c r="AD69" s="111"/>
      <c r="AE69" s="84" t="s">
        <v>42</v>
      </c>
      <c r="AF69" s="81" t="s">
        <v>326</v>
      </c>
      <c r="AG69" s="28">
        <v>41883</v>
      </c>
      <c r="AH69" s="28">
        <v>41883</v>
      </c>
      <c r="AI69" s="81" t="s">
        <v>32</v>
      </c>
      <c r="AJ69" s="81">
        <v>169</v>
      </c>
      <c r="AK69" s="81" t="s">
        <v>15</v>
      </c>
      <c r="AL69" s="81">
        <v>12.693</v>
      </c>
    </row>
    <row r="70" spans="1:38" ht="26.1" hidden="1" customHeight="1" thickBot="1" x14ac:dyDescent="0.3">
      <c r="A70" s="82" t="s">
        <v>460</v>
      </c>
      <c r="B70" s="225" t="s">
        <v>461</v>
      </c>
      <c r="C70" s="226"/>
      <c r="D70" s="227"/>
      <c r="E70" s="82" t="s">
        <v>462</v>
      </c>
      <c r="F70" s="33" t="s">
        <v>473</v>
      </c>
      <c r="G70" s="114" t="s">
        <v>474</v>
      </c>
      <c r="H70" s="114" t="s">
        <v>475</v>
      </c>
      <c r="I70" s="24" t="s">
        <v>25</v>
      </c>
      <c r="J70" s="82" t="s">
        <v>27</v>
      </c>
      <c r="K70" s="82" t="s">
        <v>53</v>
      </c>
      <c r="L70" s="33" t="s">
        <v>476</v>
      </c>
      <c r="M70" s="34"/>
      <c r="N70" s="104" t="s">
        <v>1586</v>
      </c>
      <c r="O70" s="105"/>
      <c r="P70" s="56"/>
      <c r="Q70" s="56"/>
      <c r="R70" s="56"/>
      <c r="S70" s="56"/>
      <c r="T70" s="56"/>
      <c r="U70" s="87"/>
      <c r="V70" s="66"/>
      <c r="W70" s="66"/>
      <c r="X70" s="71"/>
      <c r="Y70" s="76"/>
      <c r="Z70" s="76"/>
      <c r="AA70" s="76"/>
      <c r="AB70" s="76"/>
      <c r="AC70" s="110" t="s">
        <v>1586</v>
      </c>
      <c r="AD70" s="111"/>
      <c r="AE70" s="24" t="s">
        <v>42</v>
      </c>
      <c r="AF70" s="82" t="s">
        <v>161</v>
      </c>
      <c r="AG70" s="25">
        <v>40009</v>
      </c>
      <c r="AH70" s="25">
        <v>40009</v>
      </c>
      <c r="AI70" s="82" t="s">
        <v>32</v>
      </c>
      <c r="AJ70" s="82">
        <v>190</v>
      </c>
      <c r="AK70" s="82" t="s">
        <v>15</v>
      </c>
      <c r="AL70" s="82">
        <v>14.03</v>
      </c>
    </row>
    <row r="71" spans="1:38" ht="26.1" customHeight="1" thickBot="1" x14ac:dyDescent="0.3">
      <c r="A71" s="81" t="s">
        <v>460</v>
      </c>
      <c r="B71" s="228" t="s">
        <v>461</v>
      </c>
      <c r="C71" s="226"/>
      <c r="D71" s="227"/>
      <c r="E71" s="81" t="s">
        <v>462</v>
      </c>
      <c r="F71" s="83" t="s">
        <v>479</v>
      </c>
      <c r="G71" s="113" t="s">
        <v>222</v>
      </c>
      <c r="H71" s="113" t="s">
        <v>353</v>
      </c>
      <c r="I71" s="84" t="s">
        <v>468</v>
      </c>
      <c r="J71" s="81" t="s">
        <v>27</v>
      </c>
      <c r="K71" s="81" t="s">
        <v>275</v>
      </c>
      <c r="L71" s="83" t="s">
        <v>478</v>
      </c>
      <c r="M71" s="35"/>
      <c r="N71" s="5">
        <v>42429</v>
      </c>
      <c r="O71" s="40" t="s">
        <v>1595</v>
      </c>
      <c r="P71" s="58" t="s">
        <v>1604</v>
      </c>
      <c r="Q71" s="58"/>
      <c r="R71" s="58" t="s">
        <v>1629</v>
      </c>
      <c r="S71" s="63" t="s">
        <v>1599</v>
      </c>
      <c r="T71" s="58" t="s">
        <v>1740</v>
      </c>
      <c r="U71" s="89"/>
      <c r="V71" s="68" t="s">
        <v>1604</v>
      </c>
      <c r="W71" s="68"/>
      <c r="X71" s="73"/>
      <c r="Y71" s="78" t="s">
        <v>1604</v>
      </c>
      <c r="Z71" s="78"/>
      <c r="AA71" s="78" t="s">
        <v>1621</v>
      </c>
      <c r="AB71" s="78"/>
      <c r="AC71" s="110" t="s">
        <v>1586</v>
      </c>
      <c r="AD71" s="111"/>
      <c r="AE71" s="84" t="s">
        <v>55</v>
      </c>
      <c r="AF71" s="81" t="s">
        <v>480</v>
      </c>
      <c r="AG71" s="28">
        <v>41932</v>
      </c>
      <c r="AH71" s="28">
        <v>41932</v>
      </c>
      <c r="AI71" s="81" t="s">
        <v>32</v>
      </c>
      <c r="AJ71" s="81">
        <v>169</v>
      </c>
      <c r="AK71" s="81" t="s">
        <v>15</v>
      </c>
      <c r="AL71" s="81">
        <v>13.5</v>
      </c>
    </row>
    <row r="72" spans="1:38" ht="26.1" customHeight="1" thickBot="1" x14ac:dyDescent="0.3">
      <c r="A72" s="82" t="s">
        <v>460</v>
      </c>
      <c r="B72" s="225" t="s">
        <v>461</v>
      </c>
      <c r="C72" s="226"/>
      <c r="D72" s="227"/>
      <c r="E72" s="82" t="s">
        <v>462</v>
      </c>
      <c r="F72" s="33" t="s">
        <v>270</v>
      </c>
      <c r="G72" s="114" t="s">
        <v>222</v>
      </c>
      <c r="H72" s="114" t="s">
        <v>41</v>
      </c>
      <c r="I72" s="24" t="s">
        <v>468</v>
      </c>
      <c r="J72" s="82" t="s">
        <v>27</v>
      </c>
      <c r="K72" s="82" t="s">
        <v>275</v>
      </c>
      <c r="L72" s="33" t="s">
        <v>478</v>
      </c>
      <c r="M72" s="34"/>
      <c r="N72" s="5">
        <v>42422</v>
      </c>
      <c r="O72" s="39">
        <v>43153</v>
      </c>
      <c r="P72" s="57" t="s">
        <v>1604</v>
      </c>
      <c r="Q72" s="57"/>
      <c r="R72" s="57" t="s">
        <v>1624</v>
      </c>
      <c r="S72" s="62" t="s">
        <v>1599</v>
      </c>
      <c r="T72" s="57" t="s">
        <v>1625</v>
      </c>
      <c r="U72" s="88"/>
      <c r="V72" s="67" t="s">
        <v>1604</v>
      </c>
      <c r="W72" s="67"/>
      <c r="X72" s="72"/>
      <c r="Y72" s="77" t="s">
        <v>1604</v>
      </c>
      <c r="Z72" s="77"/>
      <c r="AA72" s="77" t="s">
        <v>1623</v>
      </c>
      <c r="AB72" s="77"/>
      <c r="AC72" s="110" t="s">
        <v>1586</v>
      </c>
      <c r="AD72" s="111"/>
      <c r="AE72" s="24" t="s">
        <v>42</v>
      </c>
      <c r="AF72" s="82" t="s">
        <v>326</v>
      </c>
      <c r="AG72" s="25">
        <v>42031</v>
      </c>
      <c r="AH72" s="25">
        <v>42031</v>
      </c>
      <c r="AI72" s="82" t="s">
        <v>32</v>
      </c>
      <c r="AJ72" s="82">
        <v>169</v>
      </c>
      <c r="AK72" s="82" t="s">
        <v>15</v>
      </c>
      <c r="AL72" s="82">
        <v>11</v>
      </c>
    </row>
    <row r="73" spans="1:38" ht="26.1" hidden="1" customHeight="1" thickBot="1" x14ac:dyDescent="0.3">
      <c r="A73" s="81" t="s">
        <v>460</v>
      </c>
      <c r="B73" s="228" t="s">
        <v>461</v>
      </c>
      <c r="C73" s="226"/>
      <c r="D73" s="227"/>
      <c r="E73" s="81" t="s">
        <v>481</v>
      </c>
      <c r="F73" s="83" t="s">
        <v>482</v>
      </c>
      <c r="G73" s="113" t="s">
        <v>483</v>
      </c>
      <c r="H73" s="113" t="s">
        <v>321</v>
      </c>
      <c r="I73" s="84" t="s">
        <v>25</v>
      </c>
      <c r="J73" s="81" t="s">
        <v>27</v>
      </c>
      <c r="K73" s="81" t="s">
        <v>28</v>
      </c>
      <c r="L73" s="83" t="s">
        <v>484</v>
      </c>
      <c r="M73" s="35"/>
      <c r="N73" s="104" t="s">
        <v>1586</v>
      </c>
      <c r="O73" s="105"/>
      <c r="P73" s="56"/>
      <c r="Q73" s="56"/>
      <c r="R73" s="56"/>
      <c r="S73" s="56"/>
      <c r="T73" s="56"/>
      <c r="U73" s="87"/>
      <c r="V73" s="66"/>
      <c r="W73" s="66"/>
      <c r="X73" s="71"/>
      <c r="Y73" s="76"/>
      <c r="Z73" s="76"/>
      <c r="AA73" s="76"/>
      <c r="AB73" s="76"/>
      <c r="AC73" s="110" t="s">
        <v>1586</v>
      </c>
      <c r="AD73" s="111"/>
      <c r="AE73" s="84" t="s">
        <v>30</v>
      </c>
      <c r="AF73" s="81"/>
      <c r="AG73" s="28">
        <v>42736</v>
      </c>
      <c r="AH73" s="28">
        <v>34752</v>
      </c>
      <c r="AI73" s="81" t="s">
        <v>32</v>
      </c>
      <c r="AJ73" s="81">
        <v>151.66999999999999</v>
      </c>
      <c r="AK73" s="81" t="s">
        <v>33</v>
      </c>
      <c r="AL73" s="81">
        <v>4515.1400000000003</v>
      </c>
    </row>
    <row r="74" spans="1:38" ht="26.1" customHeight="1" thickBot="1" x14ac:dyDescent="0.3">
      <c r="A74" s="82" t="s">
        <v>460</v>
      </c>
      <c r="B74" s="225" t="s">
        <v>461</v>
      </c>
      <c r="C74" s="226"/>
      <c r="D74" s="227"/>
      <c r="E74" s="82" t="s">
        <v>462</v>
      </c>
      <c r="F74" s="33" t="s">
        <v>282</v>
      </c>
      <c r="G74" s="114" t="s">
        <v>483</v>
      </c>
      <c r="H74" s="114" t="s">
        <v>353</v>
      </c>
      <c r="I74" s="24" t="s">
        <v>468</v>
      </c>
      <c r="J74" s="82" t="s">
        <v>27</v>
      </c>
      <c r="K74" s="82" t="s">
        <v>28</v>
      </c>
      <c r="L74" s="33" t="s">
        <v>485</v>
      </c>
      <c r="M74" s="34"/>
      <c r="N74" s="5">
        <v>42416</v>
      </c>
      <c r="O74" s="39">
        <v>43147</v>
      </c>
      <c r="P74" s="57" t="s">
        <v>1604</v>
      </c>
      <c r="Q74" s="57"/>
      <c r="R74" s="57" t="s">
        <v>1627</v>
      </c>
      <c r="S74" s="62" t="s">
        <v>1599</v>
      </c>
      <c r="T74" s="57" t="s">
        <v>1628</v>
      </c>
      <c r="U74" s="88"/>
      <c r="V74" s="67" t="s">
        <v>1604</v>
      </c>
      <c r="W74" s="67"/>
      <c r="X74" s="72"/>
      <c r="Y74" s="77" t="s">
        <v>1604</v>
      </c>
      <c r="Z74" s="77"/>
      <c r="AA74" s="77" t="s">
        <v>1626</v>
      </c>
      <c r="AB74" s="77"/>
      <c r="AC74" s="110" t="s">
        <v>1586</v>
      </c>
      <c r="AD74" s="111"/>
      <c r="AE74" s="24" t="s">
        <v>88</v>
      </c>
      <c r="AF74" s="82" t="s">
        <v>89</v>
      </c>
      <c r="AG74" s="25">
        <v>40179</v>
      </c>
      <c r="AH74" s="25">
        <v>39783</v>
      </c>
      <c r="AI74" s="82" t="s">
        <v>32</v>
      </c>
      <c r="AJ74" s="82">
        <v>151.66999999999999</v>
      </c>
      <c r="AK74" s="82" t="s">
        <v>33</v>
      </c>
      <c r="AL74" s="82">
        <v>3100</v>
      </c>
    </row>
    <row r="75" spans="1:38" ht="26.1" customHeight="1" thickBot="1" x14ac:dyDescent="0.3">
      <c r="A75" s="81" t="s">
        <v>460</v>
      </c>
      <c r="B75" s="228" t="s">
        <v>461</v>
      </c>
      <c r="C75" s="226"/>
      <c r="D75" s="227"/>
      <c r="E75" s="81" t="s">
        <v>462</v>
      </c>
      <c r="F75" s="83" t="s">
        <v>486</v>
      </c>
      <c r="G75" s="113" t="s">
        <v>487</v>
      </c>
      <c r="H75" s="113" t="s">
        <v>41</v>
      </c>
      <c r="I75" s="84" t="s">
        <v>468</v>
      </c>
      <c r="J75" s="81" t="s">
        <v>27</v>
      </c>
      <c r="K75" s="81" t="s">
        <v>53</v>
      </c>
      <c r="L75" s="83" t="s">
        <v>478</v>
      </c>
      <c r="M75" s="35"/>
      <c r="N75" s="5">
        <v>42429</v>
      </c>
      <c r="O75" s="40" t="s">
        <v>1595</v>
      </c>
      <c r="P75" s="58" t="s">
        <v>1604</v>
      </c>
      <c r="Q75" s="58"/>
      <c r="R75" s="58" t="s">
        <v>1629</v>
      </c>
      <c r="S75" s="63" t="s">
        <v>1599</v>
      </c>
      <c r="T75" s="58" t="s">
        <v>1631</v>
      </c>
      <c r="U75" s="89"/>
      <c r="V75" s="68" t="s">
        <v>1604</v>
      </c>
      <c r="W75" s="68"/>
      <c r="X75" s="73"/>
      <c r="Y75" s="78" t="s">
        <v>1604</v>
      </c>
      <c r="Z75" s="78"/>
      <c r="AA75" s="78" t="s">
        <v>1630</v>
      </c>
      <c r="AB75" s="78"/>
      <c r="AC75" s="110" t="s">
        <v>1586</v>
      </c>
      <c r="AD75" s="111"/>
      <c r="AE75" s="84" t="s">
        <v>170</v>
      </c>
      <c r="AF75" s="81" t="s">
        <v>488</v>
      </c>
      <c r="AG75" s="28">
        <v>40179</v>
      </c>
      <c r="AH75" s="28">
        <v>37004</v>
      </c>
      <c r="AI75" s="81" t="s">
        <v>32</v>
      </c>
      <c r="AJ75" s="81">
        <v>86.67</v>
      </c>
      <c r="AK75" s="81" t="s">
        <v>15</v>
      </c>
      <c r="AL75" s="81">
        <v>13.75</v>
      </c>
    </row>
    <row r="76" spans="1:38" ht="26.1" customHeight="1" thickBot="1" x14ac:dyDescent="0.3">
      <c r="A76" s="82" t="s">
        <v>460</v>
      </c>
      <c r="B76" s="225" t="s">
        <v>461</v>
      </c>
      <c r="C76" s="226"/>
      <c r="D76" s="227"/>
      <c r="E76" s="82" t="s">
        <v>462</v>
      </c>
      <c r="F76" s="33" t="s">
        <v>489</v>
      </c>
      <c r="G76" s="114" t="s">
        <v>490</v>
      </c>
      <c r="H76" s="114" t="s">
        <v>41</v>
      </c>
      <c r="I76" s="24" t="s">
        <v>468</v>
      </c>
      <c r="J76" s="82" t="s">
        <v>27</v>
      </c>
      <c r="K76" s="82" t="s">
        <v>275</v>
      </c>
      <c r="L76" s="33" t="s">
        <v>324</v>
      </c>
      <c r="M76" s="34"/>
      <c r="N76" s="5">
        <v>42422</v>
      </c>
      <c r="O76" s="39">
        <v>43153</v>
      </c>
      <c r="P76" s="57" t="s">
        <v>1604</v>
      </c>
      <c r="Q76" s="57"/>
      <c r="R76" s="57" t="s">
        <v>1633</v>
      </c>
      <c r="S76" s="62" t="s">
        <v>1599</v>
      </c>
      <c r="T76" s="57">
        <v>42401</v>
      </c>
      <c r="U76" s="88"/>
      <c r="V76" s="67" t="s">
        <v>1604</v>
      </c>
      <c r="W76" s="67"/>
      <c r="X76" s="72"/>
      <c r="Y76" s="77" t="s">
        <v>1604</v>
      </c>
      <c r="Z76" s="77"/>
      <c r="AA76" s="77" t="s">
        <v>1632</v>
      </c>
      <c r="AB76" s="77"/>
      <c r="AC76" s="110" t="s">
        <v>1586</v>
      </c>
      <c r="AD76" s="111"/>
      <c r="AE76" s="24" t="s">
        <v>42</v>
      </c>
      <c r="AF76" s="82" t="s">
        <v>326</v>
      </c>
      <c r="AG76" s="25">
        <v>42051</v>
      </c>
      <c r="AH76" s="25">
        <v>42051</v>
      </c>
      <c r="AI76" s="82" t="s">
        <v>32</v>
      </c>
      <c r="AJ76" s="82">
        <v>169</v>
      </c>
      <c r="AK76" s="82" t="s">
        <v>15</v>
      </c>
      <c r="AL76" s="82">
        <v>12.693</v>
      </c>
    </row>
    <row r="77" spans="1:38" ht="26.1" customHeight="1" thickBot="1" x14ac:dyDescent="0.3">
      <c r="A77" s="82" t="s">
        <v>460</v>
      </c>
      <c r="B77" s="225" t="s">
        <v>461</v>
      </c>
      <c r="C77" s="226"/>
      <c r="D77" s="227"/>
      <c r="E77" s="82" t="s">
        <v>462</v>
      </c>
      <c r="F77" s="33" t="s">
        <v>491</v>
      </c>
      <c r="G77" s="114" t="s">
        <v>492</v>
      </c>
      <c r="H77" s="114" t="s">
        <v>216</v>
      </c>
      <c r="I77" s="24" t="s">
        <v>468</v>
      </c>
      <c r="J77" s="82" t="s">
        <v>27</v>
      </c>
      <c r="K77" s="82" t="s">
        <v>275</v>
      </c>
      <c r="L77" s="33" t="s">
        <v>478</v>
      </c>
      <c r="M77" s="34"/>
      <c r="N77" s="5">
        <v>42422</v>
      </c>
      <c r="O77" s="39">
        <v>43153</v>
      </c>
      <c r="P77" s="57" t="s">
        <v>1604</v>
      </c>
      <c r="Q77" s="57"/>
      <c r="R77" s="57" t="s">
        <v>1634</v>
      </c>
      <c r="S77" s="62" t="s">
        <v>1599</v>
      </c>
      <c r="T77" s="57" t="s">
        <v>1636</v>
      </c>
      <c r="U77" s="88"/>
      <c r="V77" s="67" t="s">
        <v>1604</v>
      </c>
      <c r="W77" s="67"/>
      <c r="X77" s="72"/>
      <c r="Y77" s="77" t="s">
        <v>1604</v>
      </c>
      <c r="Z77" s="77"/>
      <c r="AA77" s="77" t="s">
        <v>1635</v>
      </c>
      <c r="AB77" s="77"/>
      <c r="AC77" s="110" t="s">
        <v>1586</v>
      </c>
      <c r="AD77" s="111"/>
      <c r="AE77" s="24" t="s">
        <v>42</v>
      </c>
      <c r="AF77" s="82" t="s">
        <v>326</v>
      </c>
      <c r="AG77" s="25">
        <v>41828</v>
      </c>
      <c r="AH77" s="25">
        <v>41828</v>
      </c>
      <c r="AI77" s="82" t="s">
        <v>32</v>
      </c>
      <c r="AJ77" s="82">
        <v>169</v>
      </c>
      <c r="AK77" s="82" t="s">
        <v>15</v>
      </c>
      <c r="AL77" s="82">
        <v>10.673999999999999</v>
      </c>
    </row>
    <row r="78" spans="1:38" ht="26.1" customHeight="1" thickBot="1" x14ac:dyDescent="0.3">
      <c r="A78" s="81" t="s">
        <v>460</v>
      </c>
      <c r="B78" s="228" t="s">
        <v>461</v>
      </c>
      <c r="C78" s="226"/>
      <c r="D78" s="227"/>
      <c r="E78" s="81" t="s">
        <v>462</v>
      </c>
      <c r="F78" s="83" t="s">
        <v>420</v>
      </c>
      <c r="G78" s="113" t="s">
        <v>493</v>
      </c>
      <c r="H78" s="113" t="s">
        <v>229</v>
      </c>
      <c r="I78" s="84" t="s">
        <v>468</v>
      </c>
      <c r="J78" s="81" t="s">
        <v>27</v>
      </c>
      <c r="K78" s="81" t="s">
        <v>275</v>
      </c>
      <c r="L78" s="83" t="s">
        <v>477</v>
      </c>
      <c r="M78" s="35"/>
      <c r="N78" s="5">
        <v>42423</v>
      </c>
      <c r="O78" s="39">
        <v>43154</v>
      </c>
      <c r="P78" s="57" t="s">
        <v>1604</v>
      </c>
      <c r="Q78" s="57"/>
      <c r="R78" s="57" t="s">
        <v>1639</v>
      </c>
      <c r="S78" s="62" t="s">
        <v>1599</v>
      </c>
      <c r="T78" s="57" t="s">
        <v>1640</v>
      </c>
      <c r="U78" s="88"/>
      <c r="V78" s="67" t="s">
        <v>1604</v>
      </c>
      <c r="W78" s="67"/>
      <c r="X78" s="72"/>
      <c r="Y78" s="77"/>
      <c r="Z78" s="77" t="s">
        <v>1604</v>
      </c>
      <c r="AA78" s="77"/>
      <c r="AB78" s="77"/>
      <c r="AC78" s="110" t="s">
        <v>1586</v>
      </c>
      <c r="AD78" s="111"/>
      <c r="AE78" s="84" t="s">
        <v>42</v>
      </c>
      <c r="AF78" s="81" t="s">
        <v>326</v>
      </c>
      <c r="AG78" s="28">
        <v>42016</v>
      </c>
      <c r="AH78" s="28">
        <v>42016</v>
      </c>
      <c r="AI78" s="81" t="s">
        <v>32</v>
      </c>
      <c r="AJ78" s="81">
        <v>169</v>
      </c>
      <c r="AK78" s="81" t="s">
        <v>15</v>
      </c>
      <c r="AL78" s="81">
        <v>12.692</v>
      </c>
    </row>
    <row r="79" spans="1:38" ht="26.1" hidden="1" customHeight="1" thickBot="1" x14ac:dyDescent="0.3">
      <c r="A79" s="82" t="s">
        <v>460</v>
      </c>
      <c r="B79" s="225" t="s">
        <v>461</v>
      </c>
      <c r="C79" s="226"/>
      <c r="D79" s="227"/>
      <c r="E79" s="82" t="s">
        <v>462</v>
      </c>
      <c r="F79" s="33" t="s">
        <v>494</v>
      </c>
      <c r="G79" s="114" t="s">
        <v>495</v>
      </c>
      <c r="H79" s="114" t="s">
        <v>124</v>
      </c>
      <c r="I79" s="24" t="s">
        <v>468</v>
      </c>
      <c r="J79" s="82" t="s">
        <v>27</v>
      </c>
      <c r="K79" s="82" t="s">
        <v>275</v>
      </c>
      <c r="L79" s="33" t="s">
        <v>478</v>
      </c>
      <c r="M79" s="34"/>
      <c r="N79" s="104" t="s">
        <v>1586</v>
      </c>
      <c r="O79" s="105"/>
      <c r="P79" s="56"/>
      <c r="Q79" s="56"/>
      <c r="R79" s="56"/>
      <c r="S79" s="56"/>
      <c r="T79" s="56"/>
      <c r="U79" s="87"/>
      <c r="V79" s="66"/>
      <c r="W79" s="66"/>
      <c r="X79" s="71"/>
      <c r="Y79" s="76"/>
      <c r="Z79" s="76"/>
      <c r="AA79" s="76"/>
      <c r="AB79" s="76"/>
      <c r="AC79" s="110" t="s">
        <v>1586</v>
      </c>
      <c r="AD79" s="111"/>
      <c r="AE79" s="24" t="s">
        <v>42</v>
      </c>
      <c r="AF79" s="82" t="s">
        <v>326</v>
      </c>
      <c r="AG79" s="25">
        <v>42292</v>
      </c>
      <c r="AH79" s="25">
        <v>42292</v>
      </c>
      <c r="AI79" s="82" t="s">
        <v>32</v>
      </c>
      <c r="AJ79" s="82">
        <v>169</v>
      </c>
      <c r="AK79" s="82" t="s">
        <v>15</v>
      </c>
      <c r="AL79" s="82">
        <v>10.5</v>
      </c>
    </row>
    <row r="80" spans="1:38" ht="26.1" hidden="1" customHeight="1" thickBot="1" x14ac:dyDescent="0.3">
      <c r="A80" s="81" t="s">
        <v>497</v>
      </c>
      <c r="B80" s="228" t="s">
        <v>498</v>
      </c>
      <c r="C80" s="226"/>
      <c r="D80" s="227"/>
      <c r="E80" s="81" t="s">
        <v>499</v>
      </c>
      <c r="F80" s="83" t="s">
        <v>500</v>
      </c>
      <c r="G80" s="113" t="s">
        <v>501</v>
      </c>
      <c r="H80" s="113" t="s">
        <v>321</v>
      </c>
      <c r="I80" s="84" t="s">
        <v>179</v>
      </c>
      <c r="J80" s="81" t="s">
        <v>27</v>
      </c>
      <c r="K80" s="81" t="s">
        <v>275</v>
      </c>
      <c r="L80" s="83" t="s">
        <v>502</v>
      </c>
      <c r="M80" s="35"/>
      <c r="N80" s="104" t="s">
        <v>1586</v>
      </c>
      <c r="O80" s="105"/>
      <c r="P80" s="56"/>
      <c r="Q80" s="56"/>
      <c r="R80" s="56"/>
      <c r="S80" s="56"/>
      <c r="T80" s="56"/>
      <c r="U80" s="87"/>
      <c r="V80" s="66"/>
      <c r="W80" s="66"/>
      <c r="X80" s="71"/>
      <c r="Y80" s="76"/>
      <c r="Z80" s="76"/>
      <c r="AA80" s="76"/>
      <c r="AB80" s="76"/>
      <c r="AC80" s="110" t="s">
        <v>1586</v>
      </c>
      <c r="AD80" s="111"/>
      <c r="AE80" s="84" t="s">
        <v>503</v>
      </c>
      <c r="AF80" s="81" t="s">
        <v>504</v>
      </c>
      <c r="AG80" s="28">
        <v>41296</v>
      </c>
      <c r="AH80" s="28">
        <v>41296</v>
      </c>
      <c r="AI80" s="81" t="s">
        <v>32</v>
      </c>
      <c r="AJ80" s="81">
        <v>169</v>
      </c>
      <c r="AK80" s="81" t="s">
        <v>15</v>
      </c>
      <c r="AL80" s="81">
        <v>10.398</v>
      </c>
    </row>
    <row r="81" spans="1:39" ht="26.1" customHeight="1" thickBot="1" x14ac:dyDescent="0.3">
      <c r="A81" s="82" t="s">
        <v>497</v>
      </c>
      <c r="B81" s="225" t="s">
        <v>498</v>
      </c>
      <c r="C81" s="226"/>
      <c r="D81" s="227"/>
      <c r="E81" s="82" t="s">
        <v>499</v>
      </c>
      <c r="F81" s="33" t="s">
        <v>505</v>
      </c>
      <c r="G81" s="114" t="s">
        <v>501</v>
      </c>
      <c r="H81" s="114" t="s">
        <v>183</v>
      </c>
      <c r="I81" s="24" t="s">
        <v>179</v>
      </c>
      <c r="J81" s="82" t="s">
        <v>27</v>
      </c>
      <c r="K81" s="82" t="s">
        <v>275</v>
      </c>
      <c r="L81" s="33" t="s">
        <v>506</v>
      </c>
      <c r="M81" s="34"/>
      <c r="N81" s="5">
        <v>42422</v>
      </c>
      <c r="O81" s="39">
        <v>43153</v>
      </c>
      <c r="P81" s="57"/>
      <c r="Q81" s="59" t="s">
        <v>1604</v>
      </c>
      <c r="R81" s="57"/>
      <c r="S81" s="62"/>
      <c r="T81" s="57"/>
      <c r="U81" s="88"/>
      <c r="V81" s="67" t="s">
        <v>1604</v>
      </c>
      <c r="W81" s="67"/>
      <c r="X81" s="72"/>
      <c r="Y81" s="77"/>
      <c r="Z81" s="77" t="s">
        <v>1604</v>
      </c>
      <c r="AA81" s="77"/>
      <c r="AB81" s="77"/>
      <c r="AC81" s="110" t="s">
        <v>1586</v>
      </c>
      <c r="AD81" s="111"/>
      <c r="AE81" s="24" t="s">
        <v>507</v>
      </c>
      <c r="AF81" s="82" t="s">
        <v>508</v>
      </c>
      <c r="AG81" s="25">
        <v>41416</v>
      </c>
      <c r="AH81" s="25">
        <v>41416</v>
      </c>
      <c r="AI81" s="82" t="s">
        <v>32</v>
      </c>
      <c r="AJ81" s="82">
        <v>169</v>
      </c>
      <c r="AK81" s="82" t="s">
        <v>15</v>
      </c>
      <c r="AL81" s="82">
        <v>10.077</v>
      </c>
    </row>
    <row r="82" spans="1:39" ht="26.1" hidden="1" customHeight="1" thickBot="1" x14ac:dyDescent="0.3">
      <c r="A82" s="81" t="s">
        <v>497</v>
      </c>
      <c r="B82" s="228" t="s">
        <v>498</v>
      </c>
      <c r="C82" s="226"/>
      <c r="D82" s="227"/>
      <c r="E82" s="81" t="s">
        <v>499</v>
      </c>
      <c r="F82" s="83" t="s">
        <v>509</v>
      </c>
      <c r="G82" s="113" t="s">
        <v>510</v>
      </c>
      <c r="H82" s="113" t="s">
        <v>256</v>
      </c>
      <c r="I82" s="84" t="s">
        <v>179</v>
      </c>
      <c r="J82" s="81" t="s">
        <v>27</v>
      </c>
      <c r="K82" s="81" t="s">
        <v>275</v>
      </c>
      <c r="L82" s="83" t="s">
        <v>502</v>
      </c>
      <c r="M82" s="102">
        <v>42306</v>
      </c>
      <c r="N82" s="104" t="s">
        <v>1586</v>
      </c>
      <c r="O82" s="41">
        <v>43037</v>
      </c>
      <c r="P82" s="59" t="s">
        <v>1604</v>
      </c>
      <c r="Q82" s="59"/>
      <c r="R82" s="59" t="s">
        <v>1606</v>
      </c>
      <c r="S82" s="59"/>
      <c r="T82" s="59" t="s">
        <v>1611</v>
      </c>
      <c r="U82" s="90"/>
      <c r="V82" s="69" t="s">
        <v>1604</v>
      </c>
      <c r="W82" s="69"/>
      <c r="X82" s="74"/>
      <c r="Y82" s="79" t="s">
        <v>1604</v>
      </c>
      <c r="Z82" s="79"/>
      <c r="AA82" s="79" t="s">
        <v>1605</v>
      </c>
      <c r="AB82" s="79"/>
      <c r="AC82" s="110" t="s">
        <v>1586</v>
      </c>
      <c r="AD82" s="111"/>
      <c r="AE82" s="84" t="s">
        <v>503</v>
      </c>
      <c r="AF82" s="81" t="s">
        <v>504</v>
      </c>
      <c r="AG82" s="28">
        <v>39120</v>
      </c>
      <c r="AH82" s="28">
        <v>39120</v>
      </c>
      <c r="AI82" s="81" t="s">
        <v>32</v>
      </c>
      <c r="AJ82" s="81">
        <v>169</v>
      </c>
      <c r="AK82" s="81" t="s">
        <v>15</v>
      </c>
      <c r="AL82" s="81">
        <v>11</v>
      </c>
    </row>
    <row r="83" spans="1:39" ht="26.1" customHeight="1" thickBot="1" x14ac:dyDescent="0.3">
      <c r="A83" s="82" t="s">
        <v>497</v>
      </c>
      <c r="B83" s="225" t="s">
        <v>498</v>
      </c>
      <c r="C83" s="226"/>
      <c r="D83" s="227"/>
      <c r="E83" s="82" t="s">
        <v>499</v>
      </c>
      <c r="F83" s="33" t="s">
        <v>511</v>
      </c>
      <c r="G83" s="114" t="s">
        <v>512</v>
      </c>
      <c r="H83" s="114" t="s">
        <v>195</v>
      </c>
      <c r="I83" s="24" t="s">
        <v>179</v>
      </c>
      <c r="J83" s="82" t="s">
        <v>27</v>
      </c>
      <c r="K83" s="82" t="s">
        <v>61</v>
      </c>
      <c r="L83" s="33" t="s">
        <v>513</v>
      </c>
      <c r="M83" s="34"/>
      <c r="N83" s="5">
        <v>42418</v>
      </c>
      <c r="O83" s="39">
        <v>43149</v>
      </c>
      <c r="P83" s="57"/>
      <c r="Q83" s="59" t="s">
        <v>1604</v>
      </c>
      <c r="R83" s="57"/>
      <c r="S83" s="62"/>
      <c r="T83" s="57"/>
      <c r="U83" s="88"/>
      <c r="V83" s="67" t="s">
        <v>1604</v>
      </c>
      <c r="W83" s="67"/>
      <c r="X83" s="72"/>
      <c r="Y83" s="77"/>
      <c r="Z83" s="77" t="s">
        <v>1604</v>
      </c>
      <c r="AA83" s="77"/>
      <c r="AB83" s="77"/>
      <c r="AC83" s="110" t="s">
        <v>1586</v>
      </c>
      <c r="AD83" s="111"/>
      <c r="AE83" s="24" t="s">
        <v>24</v>
      </c>
      <c r="AF83" s="82" t="s">
        <v>508</v>
      </c>
      <c r="AG83" s="25">
        <v>41557</v>
      </c>
      <c r="AH83" s="25">
        <v>41557</v>
      </c>
      <c r="AI83" s="82" t="s">
        <v>32</v>
      </c>
      <c r="AJ83" s="82">
        <v>169</v>
      </c>
      <c r="AK83" s="82" t="s">
        <v>15</v>
      </c>
      <c r="AL83" s="82">
        <v>10.5</v>
      </c>
    </row>
    <row r="84" spans="1:39" ht="26.1" customHeight="1" thickBot="1" x14ac:dyDescent="0.3">
      <c r="A84" s="81" t="s">
        <v>497</v>
      </c>
      <c r="B84" s="228" t="s">
        <v>498</v>
      </c>
      <c r="C84" s="226"/>
      <c r="D84" s="227"/>
      <c r="E84" s="81" t="s">
        <v>177</v>
      </c>
      <c r="F84" s="83" t="s">
        <v>514</v>
      </c>
      <c r="G84" s="113" t="s">
        <v>515</v>
      </c>
      <c r="H84" s="113" t="s">
        <v>516</v>
      </c>
      <c r="I84" s="84" t="s">
        <v>179</v>
      </c>
      <c r="J84" s="81" t="s">
        <v>27</v>
      </c>
      <c r="K84" s="81" t="s">
        <v>101</v>
      </c>
      <c r="L84" s="83" t="s">
        <v>517</v>
      </c>
      <c r="M84" s="35"/>
      <c r="N84" s="5">
        <v>42710</v>
      </c>
      <c r="O84" s="39">
        <v>43440</v>
      </c>
      <c r="P84" s="57" t="s">
        <v>1604</v>
      </c>
      <c r="Q84" s="57"/>
      <c r="R84" s="57" t="s">
        <v>1646</v>
      </c>
      <c r="S84" s="62" t="s">
        <v>1599</v>
      </c>
      <c r="T84" s="57" t="s">
        <v>1741</v>
      </c>
      <c r="U84" s="88"/>
      <c r="V84" s="67" t="s">
        <v>1604</v>
      </c>
      <c r="W84" s="67"/>
      <c r="X84" s="72"/>
      <c r="Y84" s="77" t="s">
        <v>1604</v>
      </c>
      <c r="Z84" s="77"/>
      <c r="AA84" s="77" t="s">
        <v>1605</v>
      </c>
      <c r="AB84" s="77"/>
      <c r="AC84" s="51">
        <v>42710</v>
      </c>
      <c r="AD84" s="36">
        <v>43075</v>
      </c>
      <c r="AE84" s="84" t="s">
        <v>518</v>
      </c>
      <c r="AF84" s="81" t="s">
        <v>88</v>
      </c>
      <c r="AG84" s="28">
        <v>42064</v>
      </c>
      <c r="AH84" s="28">
        <v>40666</v>
      </c>
      <c r="AI84" s="81" t="s">
        <v>32</v>
      </c>
      <c r="AJ84" s="81">
        <v>190</v>
      </c>
      <c r="AK84" s="81" t="s">
        <v>15</v>
      </c>
      <c r="AL84" s="81">
        <v>15.41</v>
      </c>
      <c r="AM84" s="112"/>
    </row>
    <row r="85" spans="1:39" ht="26.1" hidden="1" customHeight="1" thickBot="1" x14ac:dyDescent="0.3">
      <c r="A85" s="82" t="s">
        <v>497</v>
      </c>
      <c r="B85" s="225" t="s">
        <v>498</v>
      </c>
      <c r="C85" s="226"/>
      <c r="D85" s="227"/>
      <c r="E85" s="82" t="s">
        <v>499</v>
      </c>
      <c r="F85" s="33" t="s">
        <v>519</v>
      </c>
      <c r="G85" s="114" t="s">
        <v>520</v>
      </c>
      <c r="H85" s="114" t="s">
        <v>496</v>
      </c>
      <c r="I85" s="24" t="s">
        <v>179</v>
      </c>
      <c r="J85" s="82" t="s">
        <v>27</v>
      </c>
      <c r="K85" s="82" t="s">
        <v>275</v>
      </c>
      <c r="L85" s="33" t="s">
        <v>502</v>
      </c>
      <c r="M85" s="34"/>
      <c r="N85" s="104" t="s">
        <v>1586</v>
      </c>
      <c r="O85" s="105"/>
      <c r="P85" s="56"/>
      <c r="Q85" s="56"/>
      <c r="R85" s="56"/>
      <c r="S85" s="56"/>
      <c r="T85" s="56"/>
      <c r="U85" s="87"/>
      <c r="V85" s="66"/>
      <c r="W85" s="66"/>
      <c r="X85" s="71"/>
      <c r="Y85" s="76"/>
      <c r="Z85" s="76"/>
      <c r="AA85" s="76"/>
      <c r="AB85" s="76"/>
      <c r="AC85" s="110" t="s">
        <v>1586</v>
      </c>
      <c r="AD85" s="111"/>
      <c r="AE85" s="24" t="s">
        <v>503</v>
      </c>
      <c r="AF85" s="82" t="s">
        <v>504</v>
      </c>
      <c r="AG85" s="25">
        <v>42051</v>
      </c>
      <c r="AH85" s="25">
        <v>42051</v>
      </c>
      <c r="AI85" s="82" t="s">
        <v>32</v>
      </c>
      <c r="AJ85" s="82">
        <v>169</v>
      </c>
      <c r="AK85" s="82" t="s">
        <v>15</v>
      </c>
      <c r="AL85" s="82">
        <v>10.932</v>
      </c>
    </row>
    <row r="86" spans="1:39" ht="26.1" hidden="1" customHeight="1" thickBot="1" x14ac:dyDescent="0.3">
      <c r="A86" s="81" t="s">
        <v>497</v>
      </c>
      <c r="B86" s="228" t="s">
        <v>498</v>
      </c>
      <c r="C86" s="226"/>
      <c r="D86" s="227"/>
      <c r="E86" s="81" t="s">
        <v>499</v>
      </c>
      <c r="F86" s="83" t="s">
        <v>521</v>
      </c>
      <c r="G86" s="113" t="s">
        <v>401</v>
      </c>
      <c r="H86" s="113" t="s">
        <v>231</v>
      </c>
      <c r="I86" s="84" t="s">
        <v>179</v>
      </c>
      <c r="J86" s="81" t="s">
        <v>27</v>
      </c>
      <c r="K86" s="81" t="s">
        <v>275</v>
      </c>
      <c r="L86" s="83" t="s">
        <v>522</v>
      </c>
      <c r="M86" s="102">
        <v>42313</v>
      </c>
      <c r="N86" s="104" t="s">
        <v>1586</v>
      </c>
      <c r="O86" s="41">
        <v>43044</v>
      </c>
      <c r="P86" s="59"/>
      <c r="Q86" s="59" t="s">
        <v>1604</v>
      </c>
      <c r="R86" s="59"/>
      <c r="S86" s="59"/>
      <c r="T86" s="59"/>
      <c r="U86" s="90"/>
      <c r="V86" s="67" t="s">
        <v>1604</v>
      </c>
      <c r="W86" s="69"/>
      <c r="X86" s="74"/>
      <c r="Y86" s="79" t="s">
        <v>1604</v>
      </c>
      <c r="Z86" s="79"/>
      <c r="AA86" s="79" t="s">
        <v>1607</v>
      </c>
      <c r="AB86" s="79"/>
      <c r="AC86" s="110" t="s">
        <v>1586</v>
      </c>
      <c r="AD86" s="111"/>
      <c r="AE86" s="84" t="s">
        <v>503</v>
      </c>
      <c r="AF86" s="81" t="s">
        <v>523</v>
      </c>
      <c r="AG86" s="28">
        <v>37712</v>
      </c>
      <c r="AH86" s="28">
        <v>36822</v>
      </c>
      <c r="AI86" s="81" t="s">
        <v>32</v>
      </c>
      <c r="AJ86" s="81">
        <v>169</v>
      </c>
      <c r="AK86" s="81" t="s">
        <v>15</v>
      </c>
      <c r="AL86" s="81">
        <v>11.388999999999999</v>
      </c>
    </row>
    <row r="87" spans="1:39" ht="26.1" customHeight="1" thickBot="1" x14ac:dyDescent="0.3">
      <c r="A87" s="82" t="s">
        <v>497</v>
      </c>
      <c r="B87" s="225" t="s">
        <v>498</v>
      </c>
      <c r="C87" s="226"/>
      <c r="D87" s="227"/>
      <c r="E87" s="82" t="s">
        <v>177</v>
      </c>
      <c r="F87" s="33" t="s">
        <v>524</v>
      </c>
      <c r="G87" s="114" t="s">
        <v>525</v>
      </c>
      <c r="H87" s="114" t="s">
        <v>526</v>
      </c>
      <c r="I87" s="24" t="s">
        <v>179</v>
      </c>
      <c r="J87" s="82" t="s">
        <v>27</v>
      </c>
      <c r="K87" s="82" t="s">
        <v>28</v>
      </c>
      <c r="L87" s="33" t="s">
        <v>517</v>
      </c>
      <c r="M87" s="34"/>
      <c r="N87" s="5">
        <v>42706</v>
      </c>
      <c r="O87" s="39">
        <v>43436</v>
      </c>
      <c r="P87" s="57"/>
      <c r="Q87" s="59" t="s">
        <v>1604</v>
      </c>
      <c r="R87" s="57"/>
      <c r="S87" s="62"/>
      <c r="T87" s="57"/>
      <c r="U87" s="88"/>
      <c r="V87" s="67" t="s">
        <v>1604</v>
      </c>
      <c r="W87" s="67"/>
      <c r="X87" s="72"/>
      <c r="Y87" s="77" t="s">
        <v>1604</v>
      </c>
      <c r="Z87" s="77"/>
      <c r="AA87" s="77" t="s">
        <v>1641</v>
      </c>
      <c r="AB87" s="77"/>
      <c r="AC87" s="51">
        <v>42706</v>
      </c>
      <c r="AD87" s="36">
        <v>43071</v>
      </c>
      <c r="AE87" s="24" t="s">
        <v>527</v>
      </c>
      <c r="AF87" s="82" t="s">
        <v>142</v>
      </c>
      <c r="AG87" s="25">
        <v>39387</v>
      </c>
      <c r="AH87" s="25">
        <v>32517</v>
      </c>
      <c r="AI87" s="82" t="s">
        <v>32</v>
      </c>
      <c r="AJ87" s="82">
        <v>151.66999999999999</v>
      </c>
      <c r="AK87" s="82" t="s">
        <v>33</v>
      </c>
      <c r="AL87" s="82">
        <v>2800</v>
      </c>
    </row>
    <row r="88" spans="1:39" ht="26.1" hidden="1" customHeight="1" thickBot="1" x14ac:dyDescent="0.3">
      <c r="A88" s="81" t="s">
        <v>497</v>
      </c>
      <c r="B88" s="228" t="s">
        <v>498</v>
      </c>
      <c r="C88" s="226"/>
      <c r="D88" s="227"/>
      <c r="E88" s="81" t="s">
        <v>499</v>
      </c>
      <c r="F88" s="83" t="s">
        <v>347</v>
      </c>
      <c r="G88" s="113" t="s">
        <v>528</v>
      </c>
      <c r="H88" s="113" t="s">
        <v>256</v>
      </c>
      <c r="I88" s="84" t="s">
        <v>179</v>
      </c>
      <c r="J88" s="81" t="s">
        <v>27</v>
      </c>
      <c r="K88" s="81" t="s">
        <v>275</v>
      </c>
      <c r="L88" s="83" t="s">
        <v>529</v>
      </c>
      <c r="M88" s="102">
        <v>42019</v>
      </c>
      <c r="N88" s="106" t="s">
        <v>1586</v>
      </c>
      <c r="O88" s="105"/>
      <c r="P88" s="56"/>
      <c r="Q88" s="56" t="s">
        <v>1604</v>
      </c>
      <c r="R88" s="56"/>
      <c r="S88" s="56"/>
      <c r="T88" s="56"/>
      <c r="U88" s="87"/>
      <c r="V88" s="68" t="s">
        <v>1604</v>
      </c>
      <c r="W88" s="66"/>
      <c r="X88" s="71"/>
      <c r="Y88" s="76"/>
      <c r="Z88" s="76" t="s">
        <v>1604</v>
      </c>
      <c r="AA88" s="76"/>
      <c r="AB88" s="76"/>
      <c r="AC88" s="110" t="s">
        <v>1586</v>
      </c>
      <c r="AD88" s="111"/>
      <c r="AE88" s="84" t="s">
        <v>503</v>
      </c>
      <c r="AF88" s="81" t="s">
        <v>508</v>
      </c>
      <c r="AG88" s="28">
        <v>41988</v>
      </c>
      <c r="AH88" s="28">
        <v>41988</v>
      </c>
      <c r="AI88" s="81" t="s">
        <v>32</v>
      </c>
      <c r="AJ88" s="81">
        <v>169</v>
      </c>
      <c r="AK88" s="81" t="s">
        <v>15</v>
      </c>
      <c r="AL88" s="81">
        <v>10.199999999999999</v>
      </c>
    </row>
    <row r="89" spans="1:39" ht="26.1" hidden="1" customHeight="1" thickBot="1" x14ac:dyDescent="0.3">
      <c r="A89" s="82" t="s">
        <v>497</v>
      </c>
      <c r="B89" s="232" t="s">
        <v>498</v>
      </c>
      <c r="C89" s="233"/>
      <c r="D89" s="234"/>
      <c r="E89" s="82" t="s">
        <v>499</v>
      </c>
      <c r="F89" s="33" t="s">
        <v>530</v>
      </c>
      <c r="G89" s="114" t="s">
        <v>531</v>
      </c>
      <c r="H89" s="114" t="s">
        <v>168</v>
      </c>
      <c r="I89" s="24" t="s">
        <v>179</v>
      </c>
      <c r="J89" s="82" t="s">
        <v>27</v>
      </c>
      <c r="K89" s="82" t="s">
        <v>107</v>
      </c>
      <c r="L89" s="33" t="s">
        <v>532</v>
      </c>
      <c r="M89" s="34"/>
      <c r="N89" s="104" t="s">
        <v>1586</v>
      </c>
      <c r="O89" s="105"/>
      <c r="P89" s="56"/>
      <c r="Q89" s="56"/>
      <c r="R89" s="56"/>
      <c r="S89" s="56"/>
      <c r="T89" s="56"/>
      <c r="U89" s="87"/>
      <c r="V89" s="66"/>
      <c r="W89" s="66"/>
      <c r="X89" s="71"/>
      <c r="Y89" s="76"/>
      <c r="Z89" s="76"/>
      <c r="AA89" s="76"/>
      <c r="AB89" s="76"/>
      <c r="AC89" s="110" t="s">
        <v>1586</v>
      </c>
      <c r="AD89" s="111"/>
      <c r="AE89" s="24" t="s">
        <v>503</v>
      </c>
      <c r="AF89" s="82" t="s">
        <v>508</v>
      </c>
      <c r="AG89" s="25">
        <v>42696</v>
      </c>
      <c r="AH89" s="25">
        <v>42696</v>
      </c>
      <c r="AI89" s="82" t="s">
        <v>108</v>
      </c>
      <c r="AJ89" s="82">
        <v>151.66999999999999</v>
      </c>
      <c r="AK89" s="82" t="s">
        <v>33</v>
      </c>
      <c r="AL89" s="82">
        <v>2.4180000000000001</v>
      </c>
    </row>
    <row r="90" spans="1:39" ht="26.1" hidden="1" customHeight="1" thickBot="1" x14ac:dyDescent="0.3">
      <c r="A90" s="81" t="s">
        <v>497</v>
      </c>
      <c r="B90" s="228" t="s">
        <v>498</v>
      </c>
      <c r="C90" s="226"/>
      <c r="D90" s="227"/>
      <c r="E90" s="81" t="s">
        <v>499</v>
      </c>
      <c r="F90" s="83" t="s">
        <v>533</v>
      </c>
      <c r="G90" s="113" t="s">
        <v>534</v>
      </c>
      <c r="H90" s="113" t="s">
        <v>122</v>
      </c>
      <c r="I90" s="84" t="s">
        <v>179</v>
      </c>
      <c r="J90" s="81" t="s">
        <v>27</v>
      </c>
      <c r="K90" s="81" t="s">
        <v>275</v>
      </c>
      <c r="L90" s="83" t="s">
        <v>535</v>
      </c>
      <c r="M90" s="35"/>
      <c r="N90" s="104" t="s">
        <v>1586</v>
      </c>
      <c r="O90" s="105"/>
      <c r="P90" s="56"/>
      <c r="Q90" s="56"/>
      <c r="R90" s="56"/>
      <c r="S90" s="56"/>
      <c r="T90" s="56"/>
      <c r="U90" s="87"/>
      <c r="V90" s="66"/>
      <c r="W90" s="66"/>
      <c r="X90" s="71"/>
      <c r="Y90" s="76"/>
      <c r="Z90" s="76"/>
      <c r="AA90" s="76"/>
      <c r="AB90" s="76"/>
      <c r="AC90" s="110" t="s">
        <v>1586</v>
      </c>
      <c r="AD90" s="111"/>
      <c r="AE90" s="84" t="s">
        <v>536</v>
      </c>
      <c r="AF90" s="81" t="s">
        <v>504</v>
      </c>
      <c r="AG90" s="28">
        <v>42625</v>
      </c>
      <c r="AH90" s="28">
        <v>42625</v>
      </c>
      <c r="AI90" s="81" t="s">
        <v>32</v>
      </c>
      <c r="AJ90" s="81">
        <v>169</v>
      </c>
      <c r="AK90" s="81" t="s">
        <v>15</v>
      </c>
      <c r="AL90" s="81">
        <v>11.689</v>
      </c>
    </row>
    <row r="91" spans="1:39" ht="26.1" customHeight="1" thickBot="1" x14ac:dyDescent="0.3">
      <c r="A91" s="82" t="s">
        <v>497</v>
      </c>
      <c r="B91" s="225" t="s">
        <v>498</v>
      </c>
      <c r="C91" s="226"/>
      <c r="D91" s="227"/>
      <c r="E91" s="82" t="s">
        <v>499</v>
      </c>
      <c r="F91" s="33" t="s">
        <v>537</v>
      </c>
      <c r="G91" s="114" t="s">
        <v>538</v>
      </c>
      <c r="H91" s="114" t="s">
        <v>332</v>
      </c>
      <c r="I91" s="24" t="s">
        <v>179</v>
      </c>
      <c r="J91" s="82" t="s">
        <v>27</v>
      </c>
      <c r="K91" s="82" t="s">
        <v>275</v>
      </c>
      <c r="L91" s="33" t="s">
        <v>502</v>
      </c>
      <c r="M91" s="34"/>
      <c r="N91" s="5">
        <v>42432</v>
      </c>
      <c r="O91" s="39">
        <v>43162</v>
      </c>
      <c r="P91" s="57" t="s">
        <v>1604</v>
      </c>
      <c r="Q91" s="57"/>
      <c r="R91" s="57" t="s">
        <v>1645</v>
      </c>
      <c r="S91" s="57" t="s">
        <v>1599</v>
      </c>
      <c r="T91" s="57">
        <v>42390</v>
      </c>
      <c r="U91" s="88"/>
      <c r="V91" s="67" t="s">
        <v>1604</v>
      </c>
      <c r="W91" s="67"/>
      <c r="X91" s="72"/>
      <c r="Y91" s="77" t="s">
        <v>1604</v>
      </c>
      <c r="Z91" s="77"/>
      <c r="AA91" s="77" t="s">
        <v>1642</v>
      </c>
      <c r="AB91" s="77"/>
      <c r="AC91" s="110" t="s">
        <v>1586</v>
      </c>
      <c r="AD91" s="111"/>
      <c r="AE91" s="24" t="s">
        <v>503</v>
      </c>
      <c r="AF91" s="82" t="s">
        <v>504</v>
      </c>
      <c r="AG91" s="25">
        <v>40878</v>
      </c>
      <c r="AH91" s="25">
        <v>40878</v>
      </c>
      <c r="AI91" s="82" t="s">
        <v>32</v>
      </c>
      <c r="AJ91" s="82">
        <v>169</v>
      </c>
      <c r="AK91" s="82" t="s">
        <v>15</v>
      </c>
      <c r="AL91" s="82">
        <v>10.5</v>
      </c>
    </row>
    <row r="92" spans="1:39" ht="26.1" hidden="1" customHeight="1" thickBot="1" x14ac:dyDescent="0.3">
      <c r="A92" s="81" t="s">
        <v>497</v>
      </c>
      <c r="B92" s="228" t="s">
        <v>498</v>
      </c>
      <c r="C92" s="226"/>
      <c r="D92" s="227"/>
      <c r="E92" s="81" t="s">
        <v>499</v>
      </c>
      <c r="F92" s="83" t="s">
        <v>539</v>
      </c>
      <c r="G92" s="113" t="s">
        <v>540</v>
      </c>
      <c r="H92" s="113" t="s">
        <v>423</v>
      </c>
      <c r="I92" s="84" t="s">
        <v>179</v>
      </c>
      <c r="J92" s="81" t="s">
        <v>27</v>
      </c>
      <c r="K92" s="81" t="s">
        <v>275</v>
      </c>
      <c r="L92" s="83" t="s">
        <v>541</v>
      </c>
      <c r="M92" s="35"/>
      <c r="N92" s="104" t="s">
        <v>1586</v>
      </c>
      <c r="O92" s="105"/>
      <c r="P92" s="56"/>
      <c r="Q92" s="56"/>
      <c r="R92" s="56"/>
      <c r="S92" s="56"/>
      <c r="T92" s="56"/>
      <c r="U92" s="87"/>
      <c r="V92" s="66"/>
      <c r="W92" s="66"/>
      <c r="X92" s="71"/>
      <c r="Y92" s="76"/>
      <c r="Z92" s="76"/>
      <c r="AA92" s="76"/>
      <c r="AB92" s="76"/>
      <c r="AC92" s="110" t="s">
        <v>1586</v>
      </c>
      <c r="AD92" s="111"/>
      <c r="AE92" s="84" t="s">
        <v>503</v>
      </c>
      <c r="AF92" s="81" t="s">
        <v>508</v>
      </c>
      <c r="AG92" s="28">
        <v>42522</v>
      </c>
      <c r="AH92" s="28">
        <v>42522</v>
      </c>
      <c r="AI92" s="81" t="s">
        <v>32</v>
      </c>
      <c r="AJ92" s="81">
        <v>169</v>
      </c>
      <c r="AK92" s="81" t="s">
        <v>15</v>
      </c>
      <c r="AL92" s="81">
        <v>11</v>
      </c>
    </row>
    <row r="93" spans="1:39" ht="26.1" customHeight="1" thickBot="1" x14ac:dyDescent="0.3">
      <c r="A93" s="82" t="s">
        <v>497</v>
      </c>
      <c r="B93" s="225" t="s">
        <v>498</v>
      </c>
      <c r="C93" s="226"/>
      <c r="D93" s="227"/>
      <c r="E93" s="82" t="s">
        <v>177</v>
      </c>
      <c r="F93" s="33" t="s">
        <v>542</v>
      </c>
      <c r="G93" s="114" t="s">
        <v>543</v>
      </c>
      <c r="H93" s="114" t="s">
        <v>247</v>
      </c>
      <c r="I93" s="24" t="s">
        <v>179</v>
      </c>
      <c r="J93" s="82" t="s">
        <v>27</v>
      </c>
      <c r="K93" s="82" t="s">
        <v>275</v>
      </c>
      <c r="L93" s="33" t="s">
        <v>522</v>
      </c>
      <c r="M93" s="34"/>
      <c r="N93" s="5">
        <v>42712</v>
      </c>
      <c r="O93" s="39">
        <v>43442</v>
      </c>
      <c r="P93" s="57"/>
      <c r="Q93" s="59" t="s">
        <v>1604</v>
      </c>
      <c r="R93" s="57"/>
      <c r="S93" s="57"/>
      <c r="T93" s="57"/>
      <c r="U93" s="88"/>
      <c r="V93" s="67" t="s">
        <v>1604</v>
      </c>
      <c r="W93" s="67"/>
      <c r="X93" s="72"/>
      <c r="Y93" s="77" t="s">
        <v>1604</v>
      </c>
      <c r="Z93" s="77"/>
      <c r="AA93" s="77"/>
      <c r="AB93" s="77"/>
      <c r="AC93" s="51">
        <v>42726</v>
      </c>
      <c r="AD93" s="36">
        <v>43091</v>
      </c>
      <c r="AE93" s="24" t="s">
        <v>503</v>
      </c>
      <c r="AF93" s="82" t="s">
        <v>544</v>
      </c>
      <c r="AG93" s="25">
        <v>42268</v>
      </c>
      <c r="AH93" s="25">
        <v>42268</v>
      </c>
      <c r="AI93" s="82" t="s">
        <v>32</v>
      </c>
      <c r="AJ93" s="82">
        <v>169</v>
      </c>
      <c r="AK93" s="82" t="s">
        <v>15</v>
      </c>
      <c r="AL93" s="82">
        <v>13.5</v>
      </c>
    </row>
    <row r="94" spans="1:39" ht="26.1" customHeight="1" thickBot="1" x14ac:dyDescent="0.3">
      <c r="A94" s="81" t="s">
        <v>497</v>
      </c>
      <c r="B94" s="228" t="s">
        <v>498</v>
      </c>
      <c r="C94" s="226"/>
      <c r="D94" s="227"/>
      <c r="E94" s="81" t="s">
        <v>499</v>
      </c>
      <c r="F94" s="83" t="s">
        <v>545</v>
      </c>
      <c r="G94" s="113" t="s">
        <v>546</v>
      </c>
      <c r="H94" s="113" t="s">
        <v>547</v>
      </c>
      <c r="I94" s="84" t="s">
        <v>179</v>
      </c>
      <c r="J94" s="81" t="s">
        <v>27</v>
      </c>
      <c r="K94" s="81" t="s">
        <v>53</v>
      </c>
      <c r="L94" s="83" t="s">
        <v>548</v>
      </c>
      <c r="M94" s="35"/>
      <c r="N94" s="5">
        <v>42432</v>
      </c>
      <c r="O94" s="39">
        <v>43162</v>
      </c>
      <c r="P94" s="57"/>
      <c r="Q94" s="59" t="s">
        <v>1604</v>
      </c>
      <c r="R94" s="57"/>
      <c r="S94" s="57"/>
      <c r="T94" s="57"/>
      <c r="U94" s="88"/>
      <c r="V94" s="67" t="s">
        <v>1604</v>
      </c>
      <c r="W94" s="67"/>
      <c r="X94" s="72"/>
      <c r="Y94" s="77" t="s">
        <v>1604</v>
      </c>
      <c r="Z94" s="77"/>
      <c r="AA94" s="77" t="s">
        <v>1643</v>
      </c>
      <c r="AB94" s="77"/>
      <c r="AC94" s="110" t="s">
        <v>1586</v>
      </c>
      <c r="AD94" s="111"/>
      <c r="AE94" s="84" t="s">
        <v>549</v>
      </c>
      <c r="AF94" s="81" t="s">
        <v>550</v>
      </c>
      <c r="AG94" s="28">
        <v>36663</v>
      </c>
      <c r="AH94" s="28">
        <v>36663</v>
      </c>
      <c r="AI94" s="81" t="s">
        <v>32</v>
      </c>
      <c r="AJ94" s="81">
        <v>169</v>
      </c>
      <c r="AK94" s="81" t="s">
        <v>15</v>
      </c>
      <c r="AL94" s="81">
        <v>14.3</v>
      </c>
    </row>
    <row r="95" spans="1:39" ht="26.1" hidden="1" customHeight="1" thickBot="1" x14ac:dyDescent="0.3">
      <c r="A95" s="82" t="s">
        <v>497</v>
      </c>
      <c r="B95" s="225" t="s">
        <v>498</v>
      </c>
      <c r="C95" s="226"/>
      <c r="D95" s="227"/>
      <c r="E95" s="82" t="s">
        <v>499</v>
      </c>
      <c r="F95" s="33" t="s">
        <v>217</v>
      </c>
      <c r="G95" s="114" t="s">
        <v>551</v>
      </c>
      <c r="H95" s="114" t="s">
        <v>552</v>
      </c>
      <c r="I95" s="24" t="s">
        <v>179</v>
      </c>
      <c r="J95" s="82" t="s">
        <v>27</v>
      </c>
      <c r="K95" s="82" t="s">
        <v>61</v>
      </c>
      <c r="L95" s="33" t="s">
        <v>553</v>
      </c>
      <c r="M95" s="103">
        <v>42278</v>
      </c>
      <c r="N95" s="104" t="s">
        <v>1586</v>
      </c>
      <c r="O95" s="42">
        <v>43009</v>
      </c>
      <c r="P95" s="57"/>
      <c r="Q95" s="57"/>
      <c r="R95" s="57"/>
      <c r="S95" s="57"/>
      <c r="T95" s="57"/>
      <c r="U95" s="88"/>
      <c r="V95" s="67"/>
      <c r="W95" s="67"/>
      <c r="X95" s="72"/>
      <c r="Y95" s="77"/>
      <c r="Z95" s="77"/>
      <c r="AA95" s="77"/>
      <c r="AB95" s="77"/>
      <c r="AC95" s="110" t="s">
        <v>1586</v>
      </c>
      <c r="AD95" s="111"/>
      <c r="AE95" s="24" t="s">
        <v>24</v>
      </c>
      <c r="AF95" s="82" t="s">
        <v>523</v>
      </c>
      <c r="AG95" s="25">
        <v>39387</v>
      </c>
      <c r="AH95" s="25">
        <v>39387</v>
      </c>
      <c r="AI95" s="82" t="s">
        <v>32</v>
      </c>
      <c r="AJ95" s="82">
        <v>169</v>
      </c>
      <c r="AK95" s="82" t="s">
        <v>15</v>
      </c>
      <c r="AL95" s="82">
        <v>11.5</v>
      </c>
    </row>
    <row r="96" spans="1:39" ht="26.1" customHeight="1" thickBot="1" x14ac:dyDescent="0.3">
      <c r="A96" s="81" t="s">
        <v>497</v>
      </c>
      <c r="B96" s="228" t="s">
        <v>498</v>
      </c>
      <c r="C96" s="226"/>
      <c r="D96" s="227"/>
      <c r="E96" s="81" t="s">
        <v>499</v>
      </c>
      <c r="F96" s="83" t="s">
        <v>437</v>
      </c>
      <c r="G96" s="113" t="s">
        <v>554</v>
      </c>
      <c r="H96" s="113" t="s">
        <v>526</v>
      </c>
      <c r="I96" s="84" t="s">
        <v>179</v>
      </c>
      <c r="J96" s="81" t="s">
        <v>27</v>
      </c>
      <c r="K96" s="81" t="s">
        <v>53</v>
      </c>
      <c r="L96" s="83" t="s">
        <v>555</v>
      </c>
      <c r="M96" s="35"/>
      <c r="N96" s="5">
        <v>42433</v>
      </c>
      <c r="O96" s="39">
        <v>43163</v>
      </c>
      <c r="P96" s="57" t="s">
        <v>1604</v>
      </c>
      <c r="Q96" s="57"/>
      <c r="R96" s="57" t="s">
        <v>1645</v>
      </c>
      <c r="S96" s="57" t="s">
        <v>1599</v>
      </c>
      <c r="T96" s="57">
        <v>42390</v>
      </c>
      <c r="U96" s="88"/>
      <c r="V96" s="67" t="s">
        <v>1604</v>
      </c>
      <c r="W96" s="67"/>
      <c r="X96" s="72"/>
      <c r="Y96" s="77" t="s">
        <v>1604</v>
      </c>
      <c r="Z96" s="77"/>
      <c r="AA96" s="77" t="s">
        <v>1644</v>
      </c>
      <c r="AB96" s="77"/>
      <c r="AC96" s="110" t="s">
        <v>1586</v>
      </c>
      <c r="AD96" s="111"/>
      <c r="AE96" s="84" t="s">
        <v>503</v>
      </c>
      <c r="AF96" s="81" t="s">
        <v>550</v>
      </c>
      <c r="AG96" s="28">
        <v>34779</v>
      </c>
      <c r="AH96" s="28">
        <v>34779</v>
      </c>
      <c r="AI96" s="81" t="s">
        <v>32</v>
      </c>
      <c r="AJ96" s="81">
        <v>169</v>
      </c>
      <c r="AK96" s="81" t="s">
        <v>15</v>
      </c>
      <c r="AL96" s="81">
        <v>15.734</v>
      </c>
    </row>
    <row r="97" spans="1:38" ht="26.1" customHeight="1" thickBot="1" x14ac:dyDescent="0.3">
      <c r="A97" s="82" t="s">
        <v>497</v>
      </c>
      <c r="B97" s="225" t="s">
        <v>498</v>
      </c>
      <c r="C97" s="226"/>
      <c r="D97" s="227"/>
      <c r="E97" s="82" t="s">
        <v>499</v>
      </c>
      <c r="F97" s="33" t="s">
        <v>228</v>
      </c>
      <c r="G97" s="114" t="s">
        <v>556</v>
      </c>
      <c r="H97" s="114" t="s">
        <v>289</v>
      </c>
      <c r="I97" s="24" t="s">
        <v>179</v>
      </c>
      <c r="J97" s="82" t="s">
        <v>27</v>
      </c>
      <c r="K97" s="82" t="s">
        <v>275</v>
      </c>
      <c r="L97" s="33" t="s">
        <v>557</v>
      </c>
      <c r="M97" s="34"/>
      <c r="N97" s="5">
        <v>42409</v>
      </c>
      <c r="O97" s="39">
        <v>43140</v>
      </c>
      <c r="P97" s="57"/>
      <c r="Q97" s="59" t="s">
        <v>1604</v>
      </c>
      <c r="R97" s="57"/>
      <c r="S97" s="57"/>
      <c r="T97" s="57"/>
      <c r="U97" s="88"/>
      <c r="V97" s="67" t="s">
        <v>1604</v>
      </c>
      <c r="W97" s="67"/>
      <c r="X97" s="72"/>
      <c r="Y97" s="77"/>
      <c r="Z97" s="77" t="s">
        <v>1604</v>
      </c>
      <c r="AA97" s="77"/>
      <c r="AB97" s="77"/>
      <c r="AC97" s="110" t="s">
        <v>1586</v>
      </c>
      <c r="AD97" s="111"/>
      <c r="AE97" s="24" t="s">
        <v>536</v>
      </c>
      <c r="AF97" s="82" t="s">
        <v>508</v>
      </c>
      <c r="AG97" s="25">
        <v>40603</v>
      </c>
      <c r="AH97" s="25">
        <v>40603</v>
      </c>
      <c r="AI97" s="82" t="s">
        <v>32</v>
      </c>
      <c r="AJ97" s="82">
        <v>169</v>
      </c>
      <c r="AK97" s="82" t="s">
        <v>15</v>
      </c>
      <c r="AL97" s="82">
        <v>9.8770000000000007</v>
      </c>
    </row>
    <row r="98" spans="1:38" ht="26.1" hidden="1" customHeight="1" thickBot="1" x14ac:dyDescent="0.3">
      <c r="A98" s="81" t="s">
        <v>497</v>
      </c>
      <c r="B98" s="228" t="s">
        <v>498</v>
      </c>
      <c r="C98" s="226"/>
      <c r="D98" s="227"/>
      <c r="E98" s="81" t="s">
        <v>499</v>
      </c>
      <c r="F98" s="83" t="s">
        <v>250</v>
      </c>
      <c r="G98" s="113" t="s">
        <v>558</v>
      </c>
      <c r="H98" s="113" t="s">
        <v>423</v>
      </c>
      <c r="I98" s="84" t="s">
        <v>179</v>
      </c>
      <c r="J98" s="81" t="s">
        <v>27</v>
      </c>
      <c r="K98" s="81" t="s">
        <v>275</v>
      </c>
      <c r="L98" s="83" t="s">
        <v>559</v>
      </c>
      <c r="M98" s="35"/>
      <c r="N98" s="104" t="s">
        <v>1586</v>
      </c>
      <c r="O98" s="105"/>
      <c r="P98" s="56"/>
      <c r="Q98" s="56"/>
      <c r="R98" s="56"/>
      <c r="S98" s="56"/>
      <c r="T98" s="56"/>
      <c r="U98" s="87"/>
      <c r="V98" s="66"/>
      <c r="W98" s="66"/>
      <c r="X98" s="71"/>
      <c r="Y98" s="76"/>
      <c r="Z98" s="76"/>
      <c r="AA98" s="76"/>
      <c r="AB98" s="76"/>
      <c r="AC98" s="110" t="s">
        <v>1586</v>
      </c>
      <c r="AD98" s="111"/>
      <c r="AE98" s="84" t="s">
        <v>503</v>
      </c>
      <c r="AF98" s="81" t="s">
        <v>508</v>
      </c>
      <c r="AG98" s="28">
        <v>42492</v>
      </c>
      <c r="AH98" s="28">
        <v>42492</v>
      </c>
      <c r="AI98" s="81" t="s">
        <v>32</v>
      </c>
      <c r="AJ98" s="81">
        <v>169</v>
      </c>
      <c r="AK98" s="81" t="s">
        <v>15</v>
      </c>
      <c r="AL98" s="81">
        <v>9.8770000000000007</v>
      </c>
    </row>
    <row r="99" spans="1:38" ht="26.1" customHeight="1" thickBot="1" x14ac:dyDescent="0.3">
      <c r="A99" s="82" t="s">
        <v>497</v>
      </c>
      <c r="B99" s="225" t="s">
        <v>498</v>
      </c>
      <c r="C99" s="226"/>
      <c r="D99" s="227"/>
      <c r="E99" s="82" t="s">
        <v>177</v>
      </c>
      <c r="F99" s="33" t="s">
        <v>560</v>
      </c>
      <c r="G99" s="114" t="s">
        <v>561</v>
      </c>
      <c r="H99" s="114" t="s">
        <v>127</v>
      </c>
      <c r="I99" s="24" t="s">
        <v>179</v>
      </c>
      <c r="J99" s="82" t="s">
        <v>27</v>
      </c>
      <c r="K99" s="82" t="s">
        <v>275</v>
      </c>
      <c r="L99" s="33" t="s">
        <v>522</v>
      </c>
      <c r="M99" s="34"/>
      <c r="N99" s="5">
        <v>42706</v>
      </c>
      <c r="O99" s="39">
        <v>43436</v>
      </c>
      <c r="P99" s="57"/>
      <c r="Q99" s="59" t="s">
        <v>1604</v>
      </c>
      <c r="R99" s="57"/>
      <c r="S99" s="57"/>
      <c r="T99" s="57"/>
      <c r="U99" s="88"/>
      <c r="V99" s="67" t="s">
        <v>1604</v>
      </c>
      <c r="W99" s="67"/>
      <c r="X99" s="72"/>
      <c r="Y99" s="77"/>
      <c r="Z99" s="77" t="s">
        <v>1604</v>
      </c>
      <c r="AA99" s="77"/>
      <c r="AB99" s="77"/>
      <c r="AC99" s="51">
        <v>42706</v>
      </c>
      <c r="AD99" s="36">
        <v>43071</v>
      </c>
      <c r="AE99" s="24" t="s">
        <v>503</v>
      </c>
      <c r="AF99" s="23" t="s">
        <v>523</v>
      </c>
      <c r="AG99" s="25">
        <v>41368</v>
      </c>
      <c r="AH99" s="25">
        <v>41368</v>
      </c>
      <c r="AI99" s="23" t="s">
        <v>32</v>
      </c>
      <c r="AJ99" s="23">
        <v>169</v>
      </c>
      <c r="AK99" s="23" t="s">
        <v>15</v>
      </c>
      <c r="AL99" s="23">
        <v>15.577</v>
      </c>
    </row>
    <row r="100" spans="1:38" ht="26.1" customHeight="1" thickBot="1" x14ac:dyDescent="0.3">
      <c r="A100" s="81" t="s">
        <v>497</v>
      </c>
      <c r="B100" s="228" t="s">
        <v>498</v>
      </c>
      <c r="C100" s="226"/>
      <c r="D100" s="227"/>
      <c r="E100" s="81" t="s">
        <v>177</v>
      </c>
      <c r="F100" s="83" t="s">
        <v>562</v>
      </c>
      <c r="G100" s="113" t="s">
        <v>563</v>
      </c>
      <c r="H100" s="113" t="s">
        <v>564</v>
      </c>
      <c r="I100" s="84" t="s">
        <v>179</v>
      </c>
      <c r="J100" s="81" t="s">
        <v>27</v>
      </c>
      <c r="K100" s="81" t="s">
        <v>275</v>
      </c>
      <c r="L100" s="83" t="s">
        <v>565</v>
      </c>
      <c r="M100" s="35"/>
      <c r="N100" s="5">
        <v>42718</v>
      </c>
      <c r="O100" s="39">
        <v>43448</v>
      </c>
      <c r="P100" s="57" t="s">
        <v>1604</v>
      </c>
      <c r="Q100" s="57"/>
      <c r="R100" s="57" t="s">
        <v>1646</v>
      </c>
      <c r="S100" s="57" t="s">
        <v>1599</v>
      </c>
      <c r="T100" s="57" t="s">
        <v>1647</v>
      </c>
      <c r="U100" s="88"/>
      <c r="V100" s="67" t="s">
        <v>1604</v>
      </c>
      <c r="W100" s="67"/>
      <c r="X100" s="72"/>
      <c r="Y100" s="77"/>
      <c r="Z100" s="77" t="s">
        <v>1604</v>
      </c>
      <c r="AA100" s="77"/>
      <c r="AB100" s="77"/>
      <c r="AC100" s="51">
        <v>42718</v>
      </c>
      <c r="AD100" s="36">
        <v>43083</v>
      </c>
      <c r="AE100" s="27" t="s">
        <v>566</v>
      </c>
      <c r="AF100" s="26" t="s">
        <v>508</v>
      </c>
      <c r="AG100" s="28">
        <v>42125</v>
      </c>
      <c r="AH100" s="28">
        <v>35856</v>
      </c>
      <c r="AI100" s="26" t="s">
        <v>32</v>
      </c>
      <c r="AJ100" s="26">
        <v>127</v>
      </c>
      <c r="AK100" s="26" t="s">
        <v>15</v>
      </c>
      <c r="AL100" s="26">
        <v>12.5</v>
      </c>
    </row>
    <row r="101" spans="1:38" ht="26.1" hidden="1" customHeight="1" thickBot="1" x14ac:dyDescent="0.3">
      <c r="A101" s="82" t="s">
        <v>497</v>
      </c>
      <c r="B101" s="225" t="s">
        <v>498</v>
      </c>
      <c r="C101" s="226"/>
      <c r="D101" s="227"/>
      <c r="E101" s="82" t="s">
        <v>499</v>
      </c>
      <c r="F101" s="33" t="s">
        <v>567</v>
      </c>
      <c r="G101" s="114" t="s">
        <v>568</v>
      </c>
      <c r="H101" s="114" t="s">
        <v>51</v>
      </c>
      <c r="I101" s="24" t="s">
        <v>179</v>
      </c>
      <c r="J101" s="82" t="s">
        <v>27</v>
      </c>
      <c r="K101" s="82" t="s">
        <v>275</v>
      </c>
      <c r="L101" s="33" t="s">
        <v>522</v>
      </c>
      <c r="M101" s="103">
        <v>42321</v>
      </c>
      <c r="N101" s="104" t="s">
        <v>1586</v>
      </c>
      <c r="O101" s="41">
        <v>43052</v>
      </c>
      <c r="P101" s="57" t="s">
        <v>1604</v>
      </c>
      <c r="Q101" s="57"/>
      <c r="R101" s="57" t="s">
        <v>1742</v>
      </c>
      <c r="S101" s="57" t="s">
        <v>1599</v>
      </c>
      <c r="T101" s="57" t="s">
        <v>1743</v>
      </c>
      <c r="U101" s="88"/>
      <c r="V101" s="67" t="s">
        <v>1604</v>
      </c>
      <c r="W101" s="67"/>
      <c r="X101" s="74"/>
      <c r="Y101" s="79" t="s">
        <v>1604</v>
      </c>
      <c r="Z101" s="79"/>
      <c r="AA101" s="79" t="s">
        <v>1608</v>
      </c>
      <c r="AB101" s="79"/>
      <c r="AC101" s="110" t="s">
        <v>1586</v>
      </c>
      <c r="AD101" s="111"/>
      <c r="AE101" s="24" t="s">
        <v>503</v>
      </c>
      <c r="AF101" s="82" t="s">
        <v>523</v>
      </c>
      <c r="AG101" s="25">
        <v>37712</v>
      </c>
      <c r="AH101" s="25">
        <v>36619</v>
      </c>
      <c r="AI101" s="82" t="s">
        <v>32</v>
      </c>
      <c r="AJ101" s="82">
        <v>169</v>
      </c>
      <c r="AK101" s="82" t="s">
        <v>15</v>
      </c>
      <c r="AL101" s="82">
        <v>12.29</v>
      </c>
    </row>
    <row r="102" spans="1:38" ht="26.1" customHeight="1" thickBot="1" x14ac:dyDescent="0.3">
      <c r="A102" s="81" t="s">
        <v>497</v>
      </c>
      <c r="B102" s="228" t="s">
        <v>498</v>
      </c>
      <c r="C102" s="226"/>
      <c r="D102" s="227"/>
      <c r="E102" s="81" t="s">
        <v>499</v>
      </c>
      <c r="F102" s="83" t="s">
        <v>243</v>
      </c>
      <c r="G102" s="113" t="s">
        <v>569</v>
      </c>
      <c r="H102" s="113" t="s">
        <v>248</v>
      </c>
      <c r="I102" s="84" t="s">
        <v>179</v>
      </c>
      <c r="J102" s="81" t="s">
        <v>27</v>
      </c>
      <c r="K102" s="81" t="s">
        <v>38</v>
      </c>
      <c r="L102" s="83" t="s">
        <v>565</v>
      </c>
      <c r="M102" s="35"/>
      <c r="N102" s="5">
        <v>42433</v>
      </c>
      <c r="O102" s="39">
        <v>43163</v>
      </c>
      <c r="P102" s="57"/>
      <c r="Q102" s="59" t="s">
        <v>1604</v>
      </c>
      <c r="R102" s="57"/>
      <c r="S102" s="57"/>
      <c r="T102" s="57"/>
      <c r="U102" s="88"/>
      <c r="V102" s="67" t="s">
        <v>1604</v>
      </c>
      <c r="W102" s="67"/>
      <c r="X102" s="72"/>
      <c r="Y102" s="77" t="s">
        <v>1604</v>
      </c>
      <c r="Z102" s="77"/>
      <c r="AA102" s="77" t="s">
        <v>1648</v>
      </c>
      <c r="AB102" s="77"/>
      <c r="AC102" s="110" t="s">
        <v>1586</v>
      </c>
      <c r="AD102" s="111"/>
      <c r="AE102" s="84" t="s">
        <v>566</v>
      </c>
      <c r="AF102" s="81" t="s">
        <v>508</v>
      </c>
      <c r="AG102" s="28">
        <v>41640</v>
      </c>
      <c r="AH102" s="28">
        <v>34820</v>
      </c>
      <c r="AI102" s="81" t="s">
        <v>32</v>
      </c>
      <c r="AJ102" s="81">
        <v>169</v>
      </c>
      <c r="AK102" s="81" t="s">
        <v>15</v>
      </c>
      <c r="AL102" s="81">
        <v>10.773</v>
      </c>
    </row>
    <row r="103" spans="1:38" ht="26.1" hidden="1" customHeight="1" thickBot="1" x14ac:dyDescent="0.3">
      <c r="A103" s="82" t="s">
        <v>497</v>
      </c>
      <c r="B103" s="225" t="s">
        <v>498</v>
      </c>
      <c r="C103" s="226"/>
      <c r="D103" s="227"/>
      <c r="E103" s="82" t="s">
        <v>499</v>
      </c>
      <c r="F103" s="33" t="s">
        <v>331</v>
      </c>
      <c r="G103" s="114" t="s">
        <v>570</v>
      </c>
      <c r="H103" s="114" t="s">
        <v>571</v>
      </c>
      <c r="I103" s="24" t="s">
        <v>179</v>
      </c>
      <c r="J103" s="82" t="s">
        <v>27</v>
      </c>
      <c r="K103" s="82" t="s">
        <v>275</v>
      </c>
      <c r="L103" s="33" t="s">
        <v>557</v>
      </c>
      <c r="M103" s="34"/>
      <c r="N103" s="104" t="s">
        <v>1586</v>
      </c>
      <c r="O103" s="105"/>
      <c r="P103" s="56"/>
      <c r="Q103" s="56"/>
      <c r="R103" s="56"/>
      <c r="S103" s="56"/>
      <c r="T103" s="56"/>
      <c r="U103" s="87"/>
      <c r="V103" s="66"/>
      <c r="W103" s="66"/>
      <c r="X103" s="71"/>
      <c r="Y103" s="76"/>
      <c r="Z103" s="76"/>
      <c r="AA103" s="76"/>
      <c r="AB103" s="76"/>
      <c r="AC103" s="110" t="s">
        <v>1586</v>
      </c>
      <c r="AD103" s="111"/>
      <c r="AE103" s="24" t="s">
        <v>536</v>
      </c>
      <c r="AF103" s="82" t="s">
        <v>508</v>
      </c>
      <c r="AG103" s="25">
        <v>42723</v>
      </c>
      <c r="AH103" s="25">
        <v>42723</v>
      </c>
      <c r="AI103" s="82" t="s">
        <v>32</v>
      </c>
      <c r="AJ103" s="82">
        <v>169</v>
      </c>
      <c r="AK103" s="82" t="s">
        <v>15</v>
      </c>
      <c r="AL103" s="82">
        <v>10</v>
      </c>
    </row>
    <row r="104" spans="1:38" ht="26.1" customHeight="1" thickBot="1" x14ac:dyDescent="0.3">
      <c r="A104" s="81" t="s">
        <v>497</v>
      </c>
      <c r="B104" s="228" t="s">
        <v>498</v>
      </c>
      <c r="C104" s="226"/>
      <c r="D104" s="227"/>
      <c r="E104" s="81" t="s">
        <v>177</v>
      </c>
      <c r="F104" s="83" t="s">
        <v>572</v>
      </c>
      <c r="G104" s="113" t="s">
        <v>573</v>
      </c>
      <c r="H104" s="113" t="s">
        <v>46</v>
      </c>
      <c r="I104" s="84" t="s">
        <v>179</v>
      </c>
      <c r="J104" s="81" t="s">
        <v>27</v>
      </c>
      <c r="K104" s="81" t="s">
        <v>275</v>
      </c>
      <c r="L104" s="83" t="s">
        <v>522</v>
      </c>
      <c r="M104" s="35"/>
      <c r="N104" s="5">
        <v>42705</v>
      </c>
      <c r="O104" s="39">
        <v>43435</v>
      </c>
      <c r="P104" s="57"/>
      <c r="Q104" s="59" t="s">
        <v>1604</v>
      </c>
      <c r="R104" s="57"/>
      <c r="S104" s="57"/>
      <c r="T104" s="57"/>
      <c r="U104" s="88"/>
      <c r="V104" s="67" t="s">
        <v>1604</v>
      </c>
      <c r="W104" s="67"/>
      <c r="X104" s="72"/>
      <c r="Y104" s="77" t="s">
        <v>1604</v>
      </c>
      <c r="Z104" s="77"/>
      <c r="AA104" s="77" t="s">
        <v>1649</v>
      </c>
      <c r="AB104" s="77"/>
      <c r="AC104" s="51">
        <v>42705</v>
      </c>
      <c r="AD104" s="36">
        <v>43070</v>
      </c>
      <c r="AE104" s="84" t="s">
        <v>503</v>
      </c>
      <c r="AF104" s="81" t="s">
        <v>523</v>
      </c>
      <c r="AG104" s="28">
        <v>39142</v>
      </c>
      <c r="AH104" s="28">
        <v>33672</v>
      </c>
      <c r="AI104" s="81" t="s">
        <v>32</v>
      </c>
      <c r="AJ104" s="81">
        <v>169</v>
      </c>
      <c r="AK104" s="81" t="s">
        <v>15</v>
      </c>
      <c r="AL104" s="81">
        <v>14</v>
      </c>
    </row>
    <row r="105" spans="1:38" ht="26.1" hidden="1" customHeight="1" thickBot="1" x14ac:dyDescent="0.3">
      <c r="A105" s="82" t="s">
        <v>497</v>
      </c>
      <c r="B105" s="232" t="s">
        <v>498</v>
      </c>
      <c r="C105" s="233"/>
      <c r="D105" s="234"/>
      <c r="E105" s="82" t="s">
        <v>499</v>
      </c>
      <c r="F105" s="33" t="s">
        <v>574</v>
      </c>
      <c r="G105" s="114" t="s">
        <v>575</v>
      </c>
      <c r="H105" s="114" t="s">
        <v>576</v>
      </c>
      <c r="I105" s="24" t="s">
        <v>179</v>
      </c>
      <c r="J105" s="82" t="s">
        <v>27</v>
      </c>
      <c r="K105" s="82" t="s">
        <v>107</v>
      </c>
      <c r="L105" s="33" t="s">
        <v>577</v>
      </c>
      <c r="M105" s="34"/>
      <c r="N105" s="104" t="s">
        <v>1586</v>
      </c>
      <c r="O105" s="105"/>
      <c r="P105" s="56"/>
      <c r="Q105" s="56"/>
      <c r="R105" s="56"/>
      <c r="S105" s="56"/>
      <c r="T105" s="56"/>
      <c r="U105" s="87"/>
      <c r="V105" s="66"/>
      <c r="W105" s="66"/>
      <c r="X105" s="71"/>
      <c r="Y105" s="76"/>
      <c r="Z105" s="76"/>
      <c r="AA105" s="76"/>
      <c r="AB105" s="76"/>
      <c r="AC105" s="110" t="s">
        <v>1586</v>
      </c>
      <c r="AD105" s="111"/>
      <c r="AE105" s="24" t="s">
        <v>503</v>
      </c>
      <c r="AF105" s="82" t="s">
        <v>508</v>
      </c>
      <c r="AG105" s="25">
        <v>42598</v>
      </c>
      <c r="AH105" s="25">
        <v>42598</v>
      </c>
      <c r="AI105" s="82" t="s">
        <v>108</v>
      </c>
      <c r="AJ105" s="82">
        <v>151.66999999999999</v>
      </c>
      <c r="AK105" s="82" t="s">
        <v>15</v>
      </c>
      <c r="AL105" s="82">
        <v>2.44</v>
      </c>
    </row>
    <row r="106" spans="1:38" ht="26.1" hidden="1" customHeight="1" thickBot="1" x14ac:dyDescent="0.3">
      <c r="A106" s="81" t="s">
        <v>497</v>
      </c>
      <c r="B106" s="229" t="s">
        <v>498</v>
      </c>
      <c r="C106" s="230"/>
      <c r="D106" s="231"/>
      <c r="E106" s="81" t="s">
        <v>499</v>
      </c>
      <c r="F106" s="83" t="s">
        <v>578</v>
      </c>
      <c r="G106" s="113" t="s">
        <v>579</v>
      </c>
      <c r="H106" s="113" t="s">
        <v>261</v>
      </c>
      <c r="I106" s="84" t="s">
        <v>179</v>
      </c>
      <c r="J106" s="81" t="s">
        <v>27</v>
      </c>
      <c r="K106" s="81" t="s">
        <v>107</v>
      </c>
      <c r="L106" s="83" t="s">
        <v>316</v>
      </c>
      <c r="M106" s="35"/>
      <c r="N106" s="104" t="s">
        <v>1586</v>
      </c>
      <c r="O106" s="105"/>
      <c r="P106" s="56"/>
      <c r="Q106" s="56"/>
      <c r="R106" s="56"/>
      <c r="S106" s="56"/>
      <c r="T106" s="56"/>
      <c r="U106" s="87"/>
      <c r="V106" s="66"/>
      <c r="W106" s="66"/>
      <c r="X106" s="71"/>
      <c r="Y106" s="76"/>
      <c r="Z106" s="76"/>
      <c r="AA106" s="76"/>
      <c r="AB106" s="76"/>
      <c r="AC106" s="110" t="s">
        <v>1586</v>
      </c>
      <c r="AD106" s="111"/>
      <c r="AE106" s="84" t="s">
        <v>549</v>
      </c>
      <c r="AF106" s="81" t="s">
        <v>508</v>
      </c>
      <c r="AG106" s="28">
        <v>42583</v>
      </c>
      <c r="AH106" s="28">
        <v>42583</v>
      </c>
      <c r="AI106" s="81" t="s">
        <v>108</v>
      </c>
      <c r="AJ106" s="81">
        <v>151.66999999999999</v>
      </c>
      <c r="AK106" s="81" t="s">
        <v>15</v>
      </c>
      <c r="AL106" s="81">
        <v>7.6130000000000004</v>
      </c>
    </row>
    <row r="107" spans="1:38" ht="26.1" hidden="1" customHeight="1" thickBot="1" x14ac:dyDescent="0.3">
      <c r="A107" s="82" t="s">
        <v>497</v>
      </c>
      <c r="B107" s="225" t="s">
        <v>498</v>
      </c>
      <c r="C107" s="226"/>
      <c r="D107" s="227"/>
      <c r="E107" s="82" t="s">
        <v>499</v>
      </c>
      <c r="F107" s="33" t="s">
        <v>580</v>
      </c>
      <c r="G107" s="114" t="s">
        <v>581</v>
      </c>
      <c r="H107" s="114" t="s">
        <v>36</v>
      </c>
      <c r="I107" s="24" t="s">
        <v>179</v>
      </c>
      <c r="J107" s="82" t="s">
        <v>27</v>
      </c>
      <c r="K107" s="82" t="s">
        <v>275</v>
      </c>
      <c r="L107" s="33" t="s">
        <v>502</v>
      </c>
      <c r="M107" s="34"/>
      <c r="N107" s="104" t="s">
        <v>1586</v>
      </c>
      <c r="O107" s="105"/>
      <c r="P107" s="56"/>
      <c r="Q107" s="56"/>
      <c r="R107" s="56"/>
      <c r="S107" s="56"/>
      <c r="T107" s="56"/>
      <c r="U107" s="87"/>
      <c r="V107" s="66"/>
      <c r="W107" s="66"/>
      <c r="X107" s="71"/>
      <c r="Y107" s="76"/>
      <c r="Z107" s="76"/>
      <c r="AA107" s="76"/>
      <c r="AB107" s="76"/>
      <c r="AC107" s="110" t="s">
        <v>1586</v>
      </c>
      <c r="AD107" s="111"/>
      <c r="AE107" s="24" t="s">
        <v>503</v>
      </c>
      <c r="AF107" s="82" t="s">
        <v>504</v>
      </c>
      <c r="AG107" s="25">
        <v>37627</v>
      </c>
      <c r="AH107" s="25">
        <v>37627</v>
      </c>
      <c r="AI107" s="82" t="s">
        <v>32</v>
      </c>
      <c r="AJ107" s="82">
        <v>169</v>
      </c>
      <c r="AK107" s="82" t="s">
        <v>15</v>
      </c>
      <c r="AL107" s="82">
        <v>11</v>
      </c>
    </row>
    <row r="108" spans="1:38" ht="26.1" customHeight="1" thickBot="1" x14ac:dyDescent="0.3">
      <c r="A108" s="81" t="s">
        <v>497</v>
      </c>
      <c r="B108" s="228" t="s">
        <v>498</v>
      </c>
      <c r="C108" s="226"/>
      <c r="D108" s="227"/>
      <c r="E108" s="81" t="s">
        <v>499</v>
      </c>
      <c r="F108" s="83" t="s">
        <v>582</v>
      </c>
      <c r="G108" s="113" t="s">
        <v>583</v>
      </c>
      <c r="H108" s="113" t="s">
        <v>584</v>
      </c>
      <c r="I108" s="84" t="s">
        <v>179</v>
      </c>
      <c r="J108" s="81" t="s">
        <v>27</v>
      </c>
      <c r="K108" s="81" t="s">
        <v>275</v>
      </c>
      <c r="L108" s="83" t="s">
        <v>585</v>
      </c>
      <c r="M108" s="35"/>
      <c r="N108" s="5">
        <v>42419</v>
      </c>
      <c r="O108" s="39">
        <v>43150</v>
      </c>
      <c r="P108" s="57"/>
      <c r="Q108" s="59" t="s">
        <v>1604</v>
      </c>
      <c r="R108" s="57"/>
      <c r="S108" s="57"/>
      <c r="T108" s="57"/>
      <c r="U108" s="88"/>
      <c r="V108" s="67" t="s">
        <v>1604</v>
      </c>
      <c r="W108" s="67"/>
      <c r="X108" s="72"/>
      <c r="Y108" s="77" t="s">
        <v>1604</v>
      </c>
      <c r="Z108" s="77"/>
      <c r="AA108" s="77" t="s">
        <v>1650</v>
      </c>
      <c r="AB108" s="77"/>
      <c r="AC108" s="110" t="s">
        <v>1586</v>
      </c>
      <c r="AD108" s="111"/>
      <c r="AE108" s="84" t="s">
        <v>507</v>
      </c>
      <c r="AF108" s="81" t="s">
        <v>504</v>
      </c>
      <c r="AG108" s="28">
        <v>38992</v>
      </c>
      <c r="AH108" s="28">
        <v>38992</v>
      </c>
      <c r="AI108" s="81" t="s">
        <v>32</v>
      </c>
      <c r="AJ108" s="81">
        <v>169</v>
      </c>
      <c r="AK108" s="81" t="s">
        <v>15</v>
      </c>
      <c r="AL108" s="81">
        <v>10.598000000000001</v>
      </c>
    </row>
    <row r="109" spans="1:38" ht="26.1" customHeight="1" thickBot="1" x14ac:dyDescent="0.3">
      <c r="A109" s="82" t="s">
        <v>497</v>
      </c>
      <c r="B109" s="225" t="s">
        <v>498</v>
      </c>
      <c r="C109" s="226"/>
      <c r="D109" s="227"/>
      <c r="E109" s="82" t="s">
        <v>499</v>
      </c>
      <c r="F109" s="33" t="s">
        <v>586</v>
      </c>
      <c r="G109" s="114" t="s">
        <v>587</v>
      </c>
      <c r="H109" s="114" t="s">
        <v>122</v>
      </c>
      <c r="I109" s="24" t="s">
        <v>179</v>
      </c>
      <c r="J109" s="82" t="s">
        <v>27</v>
      </c>
      <c r="K109" s="82" t="s">
        <v>53</v>
      </c>
      <c r="L109" s="33" t="s">
        <v>588</v>
      </c>
      <c r="M109" s="34"/>
      <c r="N109" s="5">
        <v>42381</v>
      </c>
      <c r="O109" s="39">
        <v>43112</v>
      </c>
      <c r="P109" s="57" t="s">
        <v>1604</v>
      </c>
      <c r="Q109" s="57"/>
      <c r="R109" s="57" t="s">
        <v>1651</v>
      </c>
      <c r="S109" s="57"/>
      <c r="T109" s="57"/>
      <c r="U109" s="88"/>
      <c r="V109" s="67" t="s">
        <v>1604</v>
      </c>
      <c r="W109" s="67"/>
      <c r="X109" s="72"/>
      <c r="Y109" s="77" t="s">
        <v>1604</v>
      </c>
      <c r="Z109" s="77"/>
      <c r="AA109" s="77" t="s">
        <v>1652</v>
      </c>
      <c r="AB109" s="77"/>
      <c r="AC109" s="110" t="s">
        <v>1586</v>
      </c>
      <c r="AD109" s="111"/>
      <c r="AE109" s="24" t="s">
        <v>503</v>
      </c>
      <c r="AF109" s="82" t="s">
        <v>589</v>
      </c>
      <c r="AG109" s="25">
        <v>35709</v>
      </c>
      <c r="AH109" s="25">
        <v>35709</v>
      </c>
      <c r="AI109" s="82" t="s">
        <v>32</v>
      </c>
      <c r="AJ109" s="82">
        <v>169</v>
      </c>
      <c r="AK109" s="82" t="s">
        <v>15</v>
      </c>
      <c r="AL109" s="82">
        <v>17.398</v>
      </c>
    </row>
    <row r="110" spans="1:38" ht="26.1" hidden="1" customHeight="1" thickBot="1" x14ac:dyDescent="0.3">
      <c r="A110" s="81" t="s">
        <v>497</v>
      </c>
      <c r="B110" s="228" t="s">
        <v>498</v>
      </c>
      <c r="C110" s="226"/>
      <c r="D110" s="227"/>
      <c r="E110" s="81" t="s">
        <v>499</v>
      </c>
      <c r="F110" s="83" t="s">
        <v>376</v>
      </c>
      <c r="G110" s="113" t="s">
        <v>430</v>
      </c>
      <c r="H110" s="113" t="s">
        <v>134</v>
      </c>
      <c r="I110" s="84" t="s">
        <v>179</v>
      </c>
      <c r="J110" s="81" t="s">
        <v>27</v>
      </c>
      <c r="K110" s="81" t="s">
        <v>53</v>
      </c>
      <c r="L110" s="83" t="s">
        <v>555</v>
      </c>
      <c r="M110" s="102">
        <v>42321</v>
      </c>
      <c r="N110" s="104" t="s">
        <v>1586</v>
      </c>
      <c r="O110" s="41">
        <v>43052</v>
      </c>
      <c r="P110" s="59"/>
      <c r="Q110" s="59" t="s">
        <v>1604</v>
      </c>
      <c r="R110" s="59"/>
      <c r="S110" s="59"/>
      <c r="T110" s="59"/>
      <c r="U110" s="90"/>
      <c r="V110" s="69" t="s">
        <v>1604</v>
      </c>
      <c r="W110" s="69"/>
      <c r="X110" s="74"/>
      <c r="Y110" s="79"/>
      <c r="Z110" s="79" t="s">
        <v>1604</v>
      </c>
      <c r="AA110" s="79" t="s">
        <v>1609</v>
      </c>
      <c r="AB110" s="79"/>
      <c r="AC110" s="110" t="s">
        <v>1586</v>
      </c>
      <c r="AD110" s="111"/>
      <c r="AE110" s="84" t="s">
        <v>503</v>
      </c>
      <c r="AF110" s="81" t="s">
        <v>550</v>
      </c>
      <c r="AG110" s="28">
        <v>34359</v>
      </c>
      <c r="AH110" s="28">
        <v>34359</v>
      </c>
      <c r="AI110" s="81" t="s">
        <v>32</v>
      </c>
      <c r="AJ110" s="81">
        <v>169</v>
      </c>
      <c r="AK110" s="81" t="s">
        <v>15</v>
      </c>
      <c r="AL110" s="81">
        <v>12.170999999999999</v>
      </c>
    </row>
    <row r="111" spans="1:38" ht="26.1" hidden="1" customHeight="1" thickBot="1" x14ac:dyDescent="0.3">
      <c r="A111" s="82" t="s">
        <v>497</v>
      </c>
      <c r="B111" s="225" t="s">
        <v>498</v>
      </c>
      <c r="C111" s="226"/>
      <c r="D111" s="227"/>
      <c r="E111" s="82" t="s">
        <v>499</v>
      </c>
      <c r="F111" s="33" t="s">
        <v>590</v>
      </c>
      <c r="G111" s="114" t="s">
        <v>591</v>
      </c>
      <c r="H111" s="114" t="s">
        <v>592</v>
      </c>
      <c r="I111" s="24" t="s">
        <v>179</v>
      </c>
      <c r="J111" s="82" t="s">
        <v>27</v>
      </c>
      <c r="K111" s="82" t="s">
        <v>275</v>
      </c>
      <c r="L111" s="33" t="s">
        <v>593</v>
      </c>
      <c r="M111" s="34"/>
      <c r="N111" s="104" t="s">
        <v>1586</v>
      </c>
      <c r="O111" s="105"/>
      <c r="P111" s="56"/>
      <c r="Q111" s="56"/>
      <c r="R111" s="56"/>
      <c r="S111" s="56"/>
      <c r="T111" s="56"/>
      <c r="U111" s="87"/>
      <c r="V111" s="66"/>
      <c r="W111" s="66"/>
      <c r="X111" s="71"/>
      <c r="Y111" s="76"/>
      <c r="Z111" s="76"/>
      <c r="AA111" s="76"/>
      <c r="AB111" s="76"/>
      <c r="AC111" s="110" t="s">
        <v>1586</v>
      </c>
      <c r="AD111" s="111"/>
      <c r="AE111" s="24" t="s">
        <v>503</v>
      </c>
      <c r="AF111" s="82" t="s">
        <v>508</v>
      </c>
      <c r="AG111" s="25">
        <v>42619</v>
      </c>
      <c r="AH111" s="25">
        <v>42619</v>
      </c>
      <c r="AI111" s="82" t="s">
        <v>32</v>
      </c>
      <c r="AJ111" s="82">
        <v>169</v>
      </c>
      <c r="AK111" s="82" t="s">
        <v>15</v>
      </c>
      <c r="AL111" s="82">
        <v>10.5</v>
      </c>
    </row>
    <row r="112" spans="1:38" ht="26.1" customHeight="1" thickBot="1" x14ac:dyDescent="0.3">
      <c r="A112" s="81" t="s">
        <v>497</v>
      </c>
      <c r="B112" s="228" t="s">
        <v>498</v>
      </c>
      <c r="C112" s="226"/>
      <c r="D112" s="227"/>
      <c r="E112" s="81" t="s">
        <v>499</v>
      </c>
      <c r="F112" s="83" t="s">
        <v>594</v>
      </c>
      <c r="G112" s="113" t="s">
        <v>595</v>
      </c>
      <c r="H112" s="113" t="s">
        <v>146</v>
      </c>
      <c r="I112" s="84" t="s">
        <v>179</v>
      </c>
      <c r="J112" s="81" t="s">
        <v>27</v>
      </c>
      <c r="K112" s="81" t="s">
        <v>275</v>
      </c>
      <c r="L112" s="83" t="s">
        <v>506</v>
      </c>
      <c r="M112" s="35"/>
      <c r="N112" s="5">
        <v>42419</v>
      </c>
      <c r="O112" s="39">
        <v>43150</v>
      </c>
      <c r="P112" s="57"/>
      <c r="Q112" s="59" t="s">
        <v>1604</v>
      </c>
      <c r="R112" s="57"/>
      <c r="S112" s="57"/>
      <c r="T112" s="57"/>
      <c r="U112" s="88"/>
      <c r="V112" s="67" t="s">
        <v>1604</v>
      </c>
      <c r="W112" s="67"/>
      <c r="X112" s="72"/>
      <c r="Y112" s="77"/>
      <c r="Z112" s="77" t="s">
        <v>1604</v>
      </c>
      <c r="AA112" s="77"/>
      <c r="AB112" s="77"/>
      <c r="AC112" s="110" t="s">
        <v>1586</v>
      </c>
      <c r="AD112" s="111"/>
      <c r="AE112" s="84" t="s">
        <v>507</v>
      </c>
      <c r="AF112" s="81" t="s">
        <v>508</v>
      </c>
      <c r="AG112" s="28">
        <v>41407</v>
      </c>
      <c r="AH112" s="28">
        <v>41407</v>
      </c>
      <c r="AI112" s="81" t="s">
        <v>32</v>
      </c>
      <c r="AJ112" s="81">
        <v>169</v>
      </c>
      <c r="AK112" s="81" t="s">
        <v>15</v>
      </c>
      <c r="AL112" s="81">
        <v>9.8770000000000007</v>
      </c>
    </row>
    <row r="113" spans="1:38" ht="26.1" customHeight="1" thickBot="1" x14ac:dyDescent="0.3">
      <c r="A113" s="82" t="s">
        <v>497</v>
      </c>
      <c r="B113" s="225" t="s">
        <v>498</v>
      </c>
      <c r="C113" s="226"/>
      <c r="D113" s="227"/>
      <c r="E113" s="82" t="s">
        <v>499</v>
      </c>
      <c r="F113" s="33" t="s">
        <v>596</v>
      </c>
      <c r="G113" s="114" t="s">
        <v>597</v>
      </c>
      <c r="H113" s="114" t="s">
        <v>194</v>
      </c>
      <c r="I113" s="24" t="s">
        <v>598</v>
      </c>
      <c r="J113" s="82" t="s">
        <v>27</v>
      </c>
      <c r="K113" s="82" t="s">
        <v>275</v>
      </c>
      <c r="L113" s="33" t="s">
        <v>599</v>
      </c>
      <c r="M113" s="34"/>
      <c r="N113" s="5">
        <v>42411</v>
      </c>
      <c r="O113" s="39">
        <v>43142</v>
      </c>
      <c r="P113" s="57" t="s">
        <v>1604</v>
      </c>
      <c r="Q113" s="57"/>
      <c r="R113" s="57"/>
      <c r="S113" s="57" t="s">
        <v>1600</v>
      </c>
      <c r="T113" s="57" t="s">
        <v>1654</v>
      </c>
      <c r="U113" s="88"/>
      <c r="V113" s="67" t="s">
        <v>1604</v>
      </c>
      <c r="W113" s="67"/>
      <c r="X113" s="72"/>
      <c r="Y113" s="77" t="s">
        <v>1604</v>
      </c>
      <c r="Z113" s="77"/>
      <c r="AA113" s="77" t="s">
        <v>1653</v>
      </c>
      <c r="AB113" s="77"/>
      <c r="AC113" s="110" t="s">
        <v>1586</v>
      </c>
      <c r="AD113" s="111"/>
      <c r="AE113" s="24" t="s">
        <v>60</v>
      </c>
      <c r="AF113" s="82" t="s">
        <v>504</v>
      </c>
      <c r="AG113" s="25">
        <v>37712</v>
      </c>
      <c r="AH113" s="25">
        <v>35583</v>
      </c>
      <c r="AI113" s="82" t="s">
        <v>32</v>
      </c>
      <c r="AJ113" s="82">
        <v>169</v>
      </c>
      <c r="AK113" s="82" t="s">
        <v>15</v>
      </c>
      <c r="AL113" s="82">
        <v>10.845000000000001</v>
      </c>
    </row>
    <row r="114" spans="1:38" ht="26.1" customHeight="1" thickBot="1" x14ac:dyDescent="0.3">
      <c r="A114" s="81" t="s">
        <v>497</v>
      </c>
      <c r="B114" s="228" t="s">
        <v>498</v>
      </c>
      <c r="C114" s="226"/>
      <c r="D114" s="227"/>
      <c r="E114" s="81" t="s">
        <v>499</v>
      </c>
      <c r="F114" s="83" t="s">
        <v>370</v>
      </c>
      <c r="G114" s="113" t="s">
        <v>434</v>
      </c>
      <c r="H114" s="113" t="s">
        <v>127</v>
      </c>
      <c r="I114" s="84" t="s">
        <v>179</v>
      </c>
      <c r="J114" s="81" t="s">
        <v>27</v>
      </c>
      <c r="K114" s="81" t="s">
        <v>53</v>
      </c>
      <c r="L114" s="83" t="s">
        <v>555</v>
      </c>
      <c r="M114" s="35"/>
      <c r="N114" s="5">
        <v>42439</v>
      </c>
      <c r="O114" s="39">
        <v>43169</v>
      </c>
      <c r="P114" s="57" t="s">
        <v>1604</v>
      </c>
      <c r="Q114" s="57"/>
      <c r="R114" s="57" t="s">
        <v>1655</v>
      </c>
      <c r="S114" s="57" t="s">
        <v>1599</v>
      </c>
      <c r="T114" s="57" t="s">
        <v>1656</v>
      </c>
      <c r="U114" s="88"/>
      <c r="V114" s="67" t="s">
        <v>1604</v>
      </c>
      <c r="W114" s="67"/>
      <c r="X114" s="72"/>
      <c r="Y114" s="77" t="s">
        <v>1604</v>
      </c>
      <c r="Z114" s="77"/>
      <c r="AA114" s="77" t="s">
        <v>1653</v>
      </c>
      <c r="AB114" s="77"/>
      <c r="AC114" s="110" t="s">
        <v>1586</v>
      </c>
      <c r="AD114" s="111"/>
      <c r="AE114" s="84" t="s">
        <v>503</v>
      </c>
      <c r="AF114" s="81" t="s">
        <v>550</v>
      </c>
      <c r="AG114" s="28">
        <v>37479</v>
      </c>
      <c r="AH114" s="28">
        <v>37298</v>
      </c>
      <c r="AI114" s="81" t="s">
        <v>32</v>
      </c>
      <c r="AJ114" s="81">
        <v>169</v>
      </c>
      <c r="AK114" s="81" t="s">
        <v>15</v>
      </c>
      <c r="AL114" s="81">
        <v>13.6</v>
      </c>
    </row>
    <row r="115" spans="1:38" ht="26.1" customHeight="1" thickBot="1" x14ac:dyDescent="0.3">
      <c r="A115" s="82" t="s">
        <v>497</v>
      </c>
      <c r="B115" s="225" t="s">
        <v>498</v>
      </c>
      <c r="C115" s="226"/>
      <c r="D115" s="227"/>
      <c r="E115" s="82" t="s">
        <v>499</v>
      </c>
      <c r="F115" s="33" t="s">
        <v>600</v>
      </c>
      <c r="G115" s="114" t="s">
        <v>222</v>
      </c>
      <c r="H115" s="114" t="s">
        <v>601</v>
      </c>
      <c r="I115" s="24" t="s">
        <v>179</v>
      </c>
      <c r="J115" s="82" t="s">
        <v>27</v>
      </c>
      <c r="K115" s="82" t="s">
        <v>61</v>
      </c>
      <c r="L115" s="33" t="s">
        <v>513</v>
      </c>
      <c r="M115" s="34"/>
      <c r="N115" s="5">
        <v>42418</v>
      </c>
      <c r="O115" s="39">
        <v>43149</v>
      </c>
      <c r="P115" s="57"/>
      <c r="Q115" s="59" t="s">
        <v>1604</v>
      </c>
      <c r="R115" s="57"/>
      <c r="S115" s="57"/>
      <c r="T115" s="57"/>
      <c r="U115" s="88"/>
      <c r="V115" s="67" t="s">
        <v>1604</v>
      </c>
      <c r="W115" s="67"/>
      <c r="X115" s="72"/>
      <c r="Y115" s="77" t="s">
        <v>1604</v>
      </c>
      <c r="Z115" s="77"/>
      <c r="AA115" s="77" t="s">
        <v>1657</v>
      </c>
      <c r="AB115" s="77"/>
      <c r="AC115" s="110" t="s">
        <v>1586</v>
      </c>
      <c r="AD115" s="111"/>
      <c r="AE115" s="24" t="s">
        <v>24</v>
      </c>
      <c r="AF115" s="82" t="s">
        <v>504</v>
      </c>
      <c r="AG115" s="25">
        <v>37712</v>
      </c>
      <c r="AH115" s="25">
        <v>37102</v>
      </c>
      <c r="AI115" s="82" t="s">
        <v>32</v>
      </c>
      <c r="AJ115" s="82">
        <v>169</v>
      </c>
      <c r="AK115" s="82" t="s">
        <v>15</v>
      </c>
      <c r="AL115" s="82">
        <v>11</v>
      </c>
    </row>
    <row r="116" spans="1:38" ht="26.1" hidden="1" customHeight="1" thickBot="1" x14ac:dyDescent="0.3">
      <c r="A116" s="81" t="s">
        <v>497</v>
      </c>
      <c r="B116" s="228" t="s">
        <v>498</v>
      </c>
      <c r="C116" s="226"/>
      <c r="D116" s="227"/>
      <c r="E116" s="81" t="s">
        <v>499</v>
      </c>
      <c r="F116" s="83" t="s">
        <v>236</v>
      </c>
      <c r="G116" s="113" t="s">
        <v>602</v>
      </c>
      <c r="H116" s="113" t="s">
        <v>603</v>
      </c>
      <c r="I116" s="84" t="s">
        <v>179</v>
      </c>
      <c r="J116" s="81" t="s">
        <v>27</v>
      </c>
      <c r="K116" s="81" t="s">
        <v>275</v>
      </c>
      <c r="L116" s="83" t="s">
        <v>604</v>
      </c>
      <c r="M116" s="102">
        <v>42306</v>
      </c>
      <c r="N116" s="104" t="s">
        <v>1586</v>
      </c>
      <c r="O116" s="41">
        <v>43037</v>
      </c>
      <c r="P116" s="59"/>
      <c r="Q116" s="59" t="s">
        <v>1604</v>
      </c>
      <c r="R116" s="59"/>
      <c r="S116" s="59"/>
      <c r="T116" s="59"/>
      <c r="U116" s="90"/>
      <c r="V116" s="69" t="s">
        <v>1604</v>
      </c>
      <c r="W116" s="69"/>
      <c r="X116" s="74"/>
      <c r="Y116" s="79"/>
      <c r="Z116" s="79" t="s">
        <v>1604</v>
      </c>
      <c r="AA116" s="79"/>
      <c r="AB116" s="79"/>
      <c r="AC116" s="110" t="s">
        <v>1586</v>
      </c>
      <c r="AD116" s="111"/>
      <c r="AE116" s="84" t="s">
        <v>503</v>
      </c>
      <c r="AF116" s="81" t="s">
        <v>508</v>
      </c>
      <c r="AG116" s="28">
        <v>39479</v>
      </c>
      <c r="AH116" s="28">
        <v>39479</v>
      </c>
      <c r="AI116" s="81" t="s">
        <v>32</v>
      </c>
      <c r="AJ116" s="81">
        <v>169</v>
      </c>
      <c r="AK116" s="81" t="s">
        <v>15</v>
      </c>
      <c r="AL116" s="81">
        <v>10.5</v>
      </c>
    </row>
    <row r="117" spans="1:38" ht="26.1" customHeight="1" thickBot="1" x14ac:dyDescent="0.3">
      <c r="A117" s="82" t="s">
        <v>497</v>
      </c>
      <c r="B117" s="225" t="s">
        <v>498</v>
      </c>
      <c r="C117" s="226"/>
      <c r="D117" s="227"/>
      <c r="E117" s="82" t="s">
        <v>499</v>
      </c>
      <c r="F117" s="33" t="s">
        <v>605</v>
      </c>
      <c r="G117" s="114" t="s">
        <v>606</v>
      </c>
      <c r="H117" s="114" t="s">
        <v>130</v>
      </c>
      <c r="I117" s="24" t="s">
        <v>179</v>
      </c>
      <c r="J117" s="82" t="s">
        <v>27</v>
      </c>
      <c r="K117" s="82" t="s">
        <v>275</v>
      </c>
      <c r="L117" s="33" t="s">
        <v>522</v>
      </c>
      <c r="M117" s="34"/>
      <c r="N117" s="5">
        <v>42437</v>
      </c>
      <c r="O117" s="39">
        <v>43167</v>
      </c>
      <c r="P117" s="57" t="s">
        <v>1604</v>
      </c>
      <c r="Q117" s="57"/>
      <c r="R117" s="57" t="s">
        <v>1658</v>
      </c>
      <c r="S117" s="57" t="s">
        <v>1600</v>
      </c>
      <c r="T117" s="57" t="s">
        <v>1654</v>
      </c>
      <c r="U117" s="88"/>
      <c r="V117" s="67" t="s">
        <v>1604</v>
      </c>
      <c r="W117" s="67"/>
      <c r="X117" s="72"/>
      <c r="Y117" s="77"/>
      <c r="Z117" s="77" t="s">
        <v>1604</v>
      </c>
      <c r="AA117" s="77"/>
      <c r="AB117" s="77"/>
      <c r="AC117" s="110" t="s">
        <v>1586</v>
      </c>
      <c r="AD117" s="111"/>
      <c r="AE117" s="24" t="s">
        <v>507</v>
      </c>
      <c r="AF117" s="82" t="s">
        <v>523</v>
      </c>
      <c r="AG117" s="25">
        <v>42044</v>
      </c>
      <c r="AH117" s="25">
        <v>42044</v>
      </c>
      <c r="AI117" s="82" t="s">
        <v>32</v>
      </c>
      <c r="AJ117" s="82">
        <v>169</v>
      </c>
      <c r="AK117" s="82" t="s">
        <v>15</v>
      </c>
      <c r="AL117" s="82">
        <v>11.288</v>
      </c>
    </row>
    <row r="118" spans="1:38" ht="26.1" customHeight="1" thickBot="1" x14ac:dyDescent="0.3">
      <c r="A118" s="81" t="s">
        <v>497</v>
      </c>
      <c r="B118" s="228" t="s">
        <v>498</v>
      </c>
      <c r="C118" s="226"/>
      <c r="D118" s="227"/>
      <c r="E118" s="81" t="s">
        <v>499</v>
      </c>
      <c r="F118" s="83" t="s">
        <v>607</v>
      </c>
      <c r="G118" s="113" t="s">
        <v>608</v>
      </c>
      <c r="H118" s="113" t="s">
        <v>168</v>
      </c>
      <c r="I118" s="84" t="s">
        <v>179</v>
      </c>
      <c r="J118" s="81" t="s">
        <v>27</v>
      </c>
      <c r="K118" s="81" t="s">
        <v>275</v>
      </c>
      <c r="L118" s="83" t="s">
        <v>522</v>
      </c>
      <c r="M118" s="35"/>
      <c r="N118" s="5">
        <v>42432</v>
      </c>
      <c r="O118" s="39">
        <v>43162</v>
      </c>
      <c r="P118" s="57"/>
      <c r="Q118" s="59" t="s">
        <v>1604</v>
      </c>
      <c r="R118" s="57"/>
      <c r="S118" s="57"/>
      <c r="T118" s="57"/>
      <c r="U118" s="88"/>
      <c r="V118" s="67" t="s">
        <v>1604</v>
      </c>
      <c r="W118" s="67"/>
      <c r="X118" s="72"/>
      <c r="Y118" s="77" t="s">
        <v>1604</v>
      </c>
      <c r="Z118" s="77"/>
      <c r="AA118" s="77" t="s">
        <v>1659</v>
      </c>
      <c r="AB118" s="77"/>
      <c r="AC118" s="110" t="s">
        <v>1586</v>
      </c>
      <c r="AD118" s="111"/>
      <c r="AE118" s="84" t="s">
        <v>503</v>
      </c>
      <c r="AF118" s="81" t="s">
        <v>523</v>
      </c>
      <c r="AG118" s="28">
        <v>41091</v>
      </c>
      <c r="AH118" s="28">
        <v>37578</v>
      </c>
      <c r="AI118" s="81" t="s">
        <v>32</v>
      </c>
      <c r="AJ118" s="81">
        <v>169</v>
      </c>
      <c r="AK118" s="81" t="s">
        <v>15</v>
      </c>
      <c r="AL118" s="81">
        <v>13.5</v>
      </c>
    </row>
    <row r="119" spans="1:38" ht="26.1" customHeight="1" thickBot="1" x14ac:dyDescent="0.3">
      <c r="A119" s="82" t="s">
        <v>497</v>
      </c>
      <c r="B119" s="225" t="s">
        <v>498</v>
      </c>
      <c r="C119" s="226"/>
      <c r="D119" s="227"/>
      <c r="E119" s="82" t="s">
        <v>499</v>
      </c>
      <c r="F119" s="33" t="s">
        <v>609</v>
      </c>
      <c r="G119" s="114" t="s">
        <v>610</v>
      </c>
      <c r="H119" s="114" t="s">
        <v>262</v>
      </c>
      <c r="I119" s="24" t="s">
        <v>179</v>
      </c>
      <c r="J119" s="82" t="s">
        <v>27</v>
      </c>
      <c r="K119" s="82" t="s">
        <v>275</v>
      </c>
      <c r="L119" s="33" t="s">
        <v>506</v>
      </c>
      <c r="M119" s="34"/>
      <c r="N119" s="5">
        <v>42419</v>
      </c>
      <c r="O119" s="39">
        <v>43150</v>
      </c>
      <c r="P119" s="57" t="s">
        <v>1604</v>
      </c>
      <c r="Q119" s="57"/>
      <c r="R119" s="57"/>
      <c r="S119" s="57"/>
      <c r="T119" s="57"/>
      <c r="U119" s="88"/>
      <c r="V119" s="67" t="s">
        <v>1604</v>
      </c>
      <c r="W119" s="67"/>
      <c r="X119" s="72"/>
      <c r="Y119" s="77" t="s">
        <v>1604</v>
      </c>
      <c r="Z119" s="77"/>
      <c r="AA119" s="77" t="s">
        <v>1660</v>
      </c>
      <c r="AB119" s="77"/>
      <c r="AC119" s="110" t="s">
        <v>1586</v>
      </c>
      <c r="AD119" s="111"/>
      <c r="AE119" s="24" t="s">
        <v>507</v>
      </c>
      <c r="AF119" s="82" t="s">
        <v>508</v>
      </c>
      <c r="AG119" s="25">
        <v>41761</v>
      </c>
      <c r="AH119" s="25">
        <v>41761</v>
      </c>
      <c r="AI119" s="82" t="s">
        <v>32</v>
      </c>
      <c r="AJ119" s="82">
        <v>169</v>
      </c>
      <c r="AK119" s="82" t="s">
        <v>15</v>
      </c>
      <c r="AL119" s="82">
        <v>9.8770000000000007</v>
      </c>
    </row>
    <row r="120" spans="1:38" ht="26.1" customHeight="1" thickBot="1" x14ac:dyDescent="0.3">
      <c r="A120" s="81" t="s">
        <v>497</v>
      </c>
      <c r="B120" s="228" t="s">
        <v>498</v>
      </c>
      <c r="C120" s="226"/>
      <c r="D120" s="227"/>
      <c r="E120" s="81" t="s">
        <v>499</v>
      </c>
      <c r="F120" s="83" t="s">
        <v>611</v>
      </c>
      <c r="G120" s="113" t="s">
        <v>227</v>
      </c>
      <c r="H120" s="113" t="s">
        <v>612</v>
      </c>
      <c r="I120" s="84" t="s">
        <v>179</v>
      </c>
      <c r="J120" s="81" t="s">
        <v>27</v>
      </c>
      <c r="K120" s="81" t="s">
        <v>275</v>
      </c>
      <c r="L120" s="83" t="s">
        <v>522</v>
      </c>
      <c r="M120" s="35"/>
      <c r="N120" s="5">
        <v>42412</v>
      </c>
      <c r="O120" s="39">
        <v>43143</v>
      </c>
      <c r="P120" s="57" t="s">
        <v>1604</v>
      </c>
      <c r="Q120" s="57"/>
      <c r="R120" s="57" t="s">
        <v>1661</v>
      </c>
      <c r="S120" s="57" t="s">
        <v>1600</v>
      </c>
      <c r="T120" s="57" t="s">
        <v>1654</v>
      </c>
      <c r="U120" s="88"/>
      <c r="V120" s="67"/>
      <c r="W120" s="67"/>
      <c r="X120" s="72"/>
      <c r="Y120" s="77" t="s">
        <v>1604</v>
      </c>
      <c r="Z120" s="77"/>
      <c r="AA120" s="77" t="s">
        <v>1660</v>
      </c>
      <c r="AB120" s="77"/>
      <c r="AC120" s="110" t="s">
        <v>1586</v>
      </c>
      <c r="AD120" s="111"/>
      <c r="AE120" s="84" t="s">
        <v>503</v>
      </c>
      <c r="AF120" s="81" t="s">
        <v>523</v>
      </c>
      <c r="AG120" s="28">
        <v>37200</v>
      </c>
      <c r="AH120" s="28">
        <v>37200</v>
      </c>
      <c r="AI120" s="81" t="s">
        <v>32</v>
      </c>
      <c r="AJ120" s="81">
        <v>169</v>
      </c>
      <c r="AK120" s="81" t="s">
        <v>15</v>
      </c>
      <c r="AL120" s="81">
        <v>12</v>
      </c>
    </row>
    <row r="121" spans="1:38" ht="26.1" customHeight="1" thickBot="1" x14ac:dyDescent="0.3">
      <c r="A121" s="82" t="s">
        <v>497</v>
      </c>
      <c r="B121" s="225" t="s">
        <v>498</v>
      </c>
      <c r="C121" s="226"/>
      <c r="D121" s="227"/>
      <c r="E121" s="82" t="s">
        <v>177</v>
      </c>
      <c r="F121" s="33" t="s">
        <v>613</v>
      </c>
      <c r="G121" s="114" t="s">
        <v>227</v>
      </c>
      <c r="H121" s="114" t="s">
        <v>185</v>
      </c>
      <c r="I121" s="24" t="s">
        <v>179</v>
      </c>
      <c r="J121" s="82" t="s">
        <v>27</v>
      </c>
      <c r="K121" s="82" t="s">
        <v>53</v>
      </c>
      <c r="L121" s="33" t="s">
        <v>555</v>
      </c>
      <c r="M121" s="34"/>
      <c r="N121" s="5">
        <v>42720</v>
      </c>
      <c r="O121" s="39">
        <v>43450</v>
      </c>
      <c r="P121" s="57" t="s">
        <v>1604</v>
      </c>
      <c r="Q121" s="57"/>
      <c r="R121" s="57" t="s">
        <v>1662</v>
      </c>
      <c r="S121" s="57" t="s">
        <v>1600</v>
      </c>
      <c r="T121" s="57" t="s">
        <v>1654</v>
      </c>
      <c r="U121" s="88"/>
      <c r="V121" s="67" t="s">
        <v>1604</v>
      </c>
      <c r="W121" s="67"/>
      <c r="X121" s="72"/>
      <c r="Y121" s="77" t="s">
        <v>1604</v>
      </c>
      <c r="Z121" s="77"/>
      <c r="AA121" s="77" t="s">
        <v>1663</v>
      </c>
      <c r="AB121" s="77"/>
      <c r="AC121" s="51">
        <v>42720</v>
      </c>
      <c r="AD121" s="36">
        <v>43085</v>
      </c>
      <c r="AE121" s="24" t="s">
        <v>503</v>
      </c>
      <c r="AF121" s="82" t="s">
        <v>550</v>
      </c>
      <c r="AG121" s="25">
        <v>39356</v>
      </c>
      <c r="AH121" s="25">
        <v>39356</v>
      </c>
      <c r="AI121" s="82" t="s">
        <v>32</v>
      </c>
      <c r="AJ121" s="82">
        <v>169</v>
      </c>
      <c r="AK121" s="82" t="s">
        <v>15</v>
      </c>
      <c r="AL121" s="82">
        <v>13</v>
      </c>
    </row>
    <row r="122" spans="1:38" ht="26.1" customHeight="1" thickBot="1" x14ac:dyDescent="0.3">
      <c r="A122" s="81" t="s">
        <v>497</v>
      </c>
      <c r="B122" s="228" t="s">
        <v>498</v>
      </c>
      <c r="C122" s="226"/>
      <c r="D122" s="227"/>
      <c r="E122" s="81" t="s">
        <v>499</v>
      </c>
      <c r="F122" s="83" t="s">
        <v>614</v>
      </c>
      <c r="G122" s="113" t="s">
        <v>450</v>
      </c>
      <c r="H122" s="113" t="s">
        <v>441</v>
      </c>
      <c r="I122" s="84" t="s">
        <v>179</v>
      </c>
      <c r="J122" s="81" t="s">
        <v>27</v>
      </c>
      <c r="K122" s="81" t="s">
        <v>275</v>
      </c>
      <c r="L122" s="83" t="s">
        <v>502</v>
      </c>
      <c r="M122" s="35"/>
      <c r="N122" s="5">
        <v>42422</v>
      </c>
      <c r="O122" s="39">
        <v>43153</v>
      </c>
      <c r="P122" s="57" t="s">
        <v>1604</v>
      </c>
      <c r="Q122" s="57"/>
      <c r="R122" s="57" t="s">
        <v>1655</v>
      </c>
      <c r="S122" s="57" t="s">
        <v>1599</v>
      </c>
      <c r="T122" s="57" t="s">
        <v>1656</v>
      </c>
      <c r="U122" s="88"/>
      <c r="V122" s="67" t="s">
        <v>1604</v>
      </c>
      <c r="W122" s="67"/>
      <c r="X122" s="72"/>
      <c r="Y122" s="77"/>
      <c r="Z122" s="77" t="s">
        <v>1604</v>
      </c>
      <c r="AA122" s="77"/>
      <c r="AB122" s="77"/>
      <c r="AC122" s="110" t="s">
        <v>1586</v>
      </c>
      <c r="AD122" s="111"/>
      <c r="AE122" s="84" t="s">
        <v>503</v>
      </c>
      <c r="AF122" s="81" t="s">
        <v>504</v>
      </c>
      <c r="AG122" s="28">
        <v>41761</v>
      </c>
      <c r="AH122" s="28">
        <v>41761</v>
      </c>
      <c r="AI122" s="81" t="s">
        <v>32</v>
      </c>
      <c r="AJ122" s="81">
        <v>169</v>
      </c>
      <c r="AK122" s="81" t="s">
        <v>15</v>
      </c>
      <c r="AL122" s="81">
        <v>10.5</v>
      </c>
    </row>
    <row r="123" spans="1:38" ht="26.1" customHeight="1" thickBot="1" x14ac:dyDescent="0.3">
      <c r="A123" s="82" t="s">
        <v>497</v>
      </c>
      <c r="B123" s="225" t="s">
        <v>498</v>
      </c>
      <c r="C123" s="226"/>
      <c r="D123" s="227"/>
      <c r="E123" s="82" t="s">
        <v>499</v>
      </c>
      <c r="F123" s="33" t="s">
        <v>615</v>
      </c>
      <c r="G123" s="114" t="s">
        <v>616</v>
      </c>
      <c r="H123" s="114" t="s">
        <v>128</v>
      </c>
      <c r="I123" s="24" t="s">
        <v>179</v>
      </c>
      <c r="J123" s="82" t="s">
        <v>27</v>
      </c>
      <c r="K123" s="82" t="s">
        <v>275</v>
      </c>
      <c r="L123" s="33" t="s">
        <v>535</v>
      </c>
      <c r="M123" s="34"/>
      <c r="N123" s="5">
        <v>42409</v>
      </c>
      <c r="O123" s="39">
        <v>43140</v>
      </c>
      <c r="P123" s="57" t="s">
        <v>1604</v>
      </c>
      <c r="Q123" s="57"/>
      <c r="R123" s="57" t="s">
        <v>1711</v>
      </c>
      <c r="S123" s="57" t="s">
        <v>1599</v>
      </c>
      <c r="T123" s="57" t="s">
        <v>1744</v>
      </c>
      <c r="U123" s="88"/>
      <c r="V123" s="67" t="s">
        <v>1604</v>
      </c>
      <c r="W123" s="67"/>
      <c r="X123" s="72"/>
      <c r="Y123" s="77" t="s">
        <v>1604</v>
      </c>
      <c r="Z123" s="77"/>
      <c r="AA123" s="77" t="s">
        <v>1664</v>
      </c>
      <c r="AB123" s="77"/>
      <c r="AC123" s="110" t="s">
        <v>1586</v>
      </c>
      <c r="AD123" s="111"/>
      <c r="AE123" s="24" t="s">
        <v>536</v>
      </c>
      <c r="AF123" s="82" t="s">
        <v>504</v>
      </c>
      <c r="AG123" s="25">
        <v>38078</v>
      </c>
      <c r="AH123" s="25">
        <v>38078</v>
      </c>
      <c r="AI123" s="82" t="s">
        <v>32</v>
      </c>
      <c r="AJ123" s="82">
        <v>169</v>
      </c>
      <c r="AK123" s="82" t="s">
        <v>15</v>
      </c>
      <c r="AL123" s="82">
        <v>10.679</v>
      </c>
    </row>
    <row r="124" spans="1:38" ht="26.1" hidden="1" customHeight="1" thickBot="1" x14ac:dyDescent="0.3">
      <c r="A124" s="81" t="s">
        <v>497</v>
      </c>
      <c r="B124" s="228" t="s">
        <v>498</v>
      </c>
      <c r="C124" s="226"/>
      <c r="D124" s="227"/>
      <c r="E124" s="81" t="s">
        <v>499</v>
      </c>
      <c r="F124" s="83" t="s">
        <v>617</v>
      </c>
      <c r="G124" s="113" t="s">
        <v>618</v>
      </c>
      <c r="H124" s="113" t="s">
        <v>619</v>
      </c>
      <c r="I124" s="84" t="s">
        <v>179</v>
      </c>
      <c r="J124" s="81" t="s">
        <v>27</v>
      </c>
      <c r="K124" s="81" t="s">
        <v>275</v>
      </c>
      <c r="L124" s="83" t="s">
        <v>502</v>
      </c>
      <c r="M124" s="35"/>
      <c r="N124" s="104" t="s">
        <v>1586</v>
      </c>
      <c r="O124" s="105"/>
      <c r="P124" s="56"/>
      <c r="Q124" s="56"/>
      <c r="R124" s="56"/>
      <c r="S124" s="56"/>
      <c r="T124" s="56"/>
      <c r="U124" s="87"/>
      <c r="V124" s="66"/>
      <c r="W124" s="66"/>
      <c r="X124" s="71"/>
      <c r="Y124" s="76"/>
      <c r="Z124" s="76"/>
      <c r="AA124" s="76"/>
      <c r="AB124" s="76"/>
      <c r="AC124" s="110" t="s">
        <v>1586</v>
      </c>
      <c r="AD124" s="111"/>
      <c r="AE124" s="84" t="s">
        <v>503</v>
      </c>
      <c r="AF124" s="81" t="s">
        <v>504</v>
      </c>
      <c r="AG124" s="28">
        <v>42430</v>
      </c>
      <c r="AH124" s="28">
        <v>42430</v>
      </c>
      <c r="AI124" s="81" t="s">
        <v>32</v>
      </c>
      <c r="AJ124" s="81">
        <v>169</v>
      </c>
      <c r="AK124" s="81" t="s">
        <v>15</v>
      </c>
      <c r="AL124" s="81">
        <v>10.398</v>
      </c>
    </row>
    <row r="125" spans="1:38" ht="26.1" customHeight="1" thickBot="1" x14ac:dyDescent="0.3">
      <c r="A125" s="82" t="s">
        <v>497</v>
      </c>
      <c r="B125" s="225" t="s">
        <v>498</v>
      </c>
      <c r="C125" s="226"/>
      <c r="D125" s="227"/>
      <c r="E125" s="82" t="s">
        <v>177</v>
      </c>
      <c r="F125" s="33" t="s">
        <v>265</v>
      </c>
      <c r="G125" s="114" t="s">
        <v>620</v>
      </c>
      <c r="H125" s="114" t="s">
        <v>171</v>
      </c>
      <c r="I125" s="24" t="s">
        <v>179</v>
      </c>
      <c r="J125" s="82" t="s">
        <v>27</v>
      </c>
      <c r="K125" s="82" t="s">
        <v>53</v>
      </c>
      <c r="L125" s="33" t="s">
        <v>555</v>
      </c>
      <c r="M125" s="34"/>
      <c r="N125" s="5">
        <v>42727</v>
      </c>
      <c r="O125" s="39">
        <v>43457</v>
      </c>
      <c r="P125" s="57"/>
      <c r="Q125" s="59" t="s">
        <v>1604</v>
      </c>
      <c r="R125" s="57"/>
      <c r="S125" s="57"/>
      <c r="T125" s="57"/>
      <c r="U125" s="88"/>
      <c r="V125" s="67" t="s">
        <v>1604</v>
      </c>
      <c r="W125" s="67"/>
      <c r="X125" s="72"/>
      <c r="Y125" s="77"/>
      <c r="Z125" s="77" t="s">
        <v>1604</v>
      </c>
      <c r="AA125" s="77"/>
      <c r="AB125" s="77"/>
      <c r="AC125" s="51">
        <v>42727</v>
      </c>
      <c r="AD125" s="36">
        <v>43092</v>
      </c>
      <c r="AE125" s="24" t="s">
        <v>503</v>
      </c>
      <c r="AF125" s="23" t="s">
        <v>550</v>
      </c>
      <c r="AG125" s="25">
        <v>42522</v>
      </c>
      <c r="AH125" s="25">
        <v>42522</v>
      </c>
      <c r="AI125" s="23" t="s">
        <v>32</v>
      </c>
      <c r="AJ125" s="23">
        <v>169</v>
      </c>
      <c r="AK125" s="23" t="s">
        <v>15</v>
      </c>
      <c r="AL125" s="23">
        <v>13.2</v>
      </c>
    </row>
    <row r="126" spans="1:38" ht="26.1" customHeight="1" thickBot="1" x14ac:dyDescent="0.3">
      <c r="A126" s="81" t="s">
        <v>497</v>
      </c>
      <c r="B126" s="228" t="s">
        <v>498</v>
      </c>
      <c r="C126" s="226"/>
      <c r="D126" s="227"/>
      <c r="E126" s="81" t="s">
        <v>177</v>
      </c>
      <c r="F126" s="83" t="s">
        <v>621</v>
      </c>
      <c r="G126" s="113" t="s">
        <v>622</v>
      </c>
      <c r="H126" s="113" t="s">
        <v>623</v>
      </c>
      <c r="I126" s="84" t="s">
        <v>179</v>
      </c>
      <c r="J126" s="81" t="s">
        <v>27</v>
      </c>
      <c r="K126" s="81" t="s">
        <v>275</v>
      </c>
      <c r="L126" s="83" t="s">
        <v>502</v>
      </c>
      <c r="M126" s="35"/>
      <c r="N126" s="5">
        <v>42419</v>
      </c>
      <c r="O126" s="39">
        <v>43150</v>
      </c>
      <c r="P126" s="57" t="s">
        <v>1604</v>
      </c>
      <c r="Q126" s="57"/>
      <c r="R126" s="57" t="s">
        <v>1666</v>
      </c>
      <c r="S126" s="57" t="s">
        <v>1599</v>
      </c>
      <c r="T126" s="57" t="s">
        <v>1667</v>
      </c>
      <c r="U126" s="88" t="s">
        <v>1604</v>
      </c>
      <c r="V126" s="67"/>
      <c r="W126" s="67" t="s">
        <v>1665</v>
      </c>
      <c r="X126" s="72"/>
      <c r="Y126" s="77"/>
      <c r="Z126" s="77" t="s">
        <v>1604</v>
      </c>
      <c r="AA126" s="77"/>
      <c r="AB126" s="77"/>
      <c r="AC126" s="110" t="s">
        <v>1586</v>
      </c>
      <c r="AD126" s="111"/>
      <c r="AE126" s="84" t="s">
        <v>503</v>
      </c>
      <c r="AF126" s="81" t="s">
        <v>504</v>
      </c>
      <c r="AG126" s="28">
        <v>42125</v>
      </c>
      <c r="AH126" s="28">
        <v>40439</v>
      </c>
      <c r="AI126" s="81" t="s">
        <v>32</v>
      </c>
      <c r="AJ126" s="81">
        <v>169</v>
      </c>
      <c r="AK126" s="81" t="s">
        <v>15</v>
      </c>
      <c r="AL126" s="81">
        <v>14.302</v>
      </c>
    </row>
    <row r="127" spans="1:38" ht="26.1" customHeight="1" thickBot="1" x14ac:dyDescent="0.3">
      <c r="A127" s="82" t="s">
        <v>497</v>
      </c>
      <c r="B127" s="225" t="s">
        <v>498</v>
      </c>
      <c r="C127" s="226"/>
      <c r="D127" s="227"/>
      <c r="E127" s="82" t="s">
        <v>177</v>
      </c>
      <c r="F127" s="33" t="s">
        <v>624</v>
      </c>
      <c r="G127" s="114" t="s">
        <v>625</v>
      </c>
      <c r="H127" s="114" t="s">
        <v>353</v>
      </c>
      <c r="I127" s="24" t="s">
        <v>179</v>
      </c>
      <c r="J127" s="82" t="s">
        <v>27</v>
      </c>
      <c r="K127" s="82" t="s">
        <v>53</v>
      </c>
      <c r="L127" s="33" t="s">
        <v>555</v>
      </c>
      <c r="M127" s="34"/>
      <c r="N127" s="5">
        <v>42720</v>
      </c>
      <c r="O127" s="39">
        <v>43450</v>
      </c>
      <c r="P127" s="57"/>
      <c r="Q127" s="59" t="s">
        <v>1604</v>
      </c>
      <c r="R127" s="57"/>
      <c r="S127" s="57"/>
      <c r="T127" s="57"/>
      <c r="U127" s="88"/>
      <c r="V127" s="67" t="s">
        <v>1604</v>
      </c>
      <c r="W127" s="67"/>
      <c r="X127" s="72"/>
      <c r="Y127" s="77"/>
      <c r="Z127" s="77" t="s">
        <v>1604</v>
      </c>
      <c r="AA127" s="77"/>
      <c r="AB127" s="77"/>
      <c r="AC127" s="51">
        <v>42720</v>
      </c>
      <c r="AD127" s="36">
        <v>43085</v>
      </c>
      <c r="AE127" s="24" t="s">
        <v>503</v>
      </c>
      <c r="AF127" s="82" t="s">
        <v>550</v>
      </c>
      <c r="AG127" s="25">
        <v>42370</v>
      </c>
      <c r="AH127" s="25">
        <v>42370</v>
      </c>
      <c r="AI127" s="82" t="s">
        <v>32</v>
      </c>
      <c r="AJ127" s="82">
        <v>169</v>
      </c>
      <c r="AK127" s="82" t="s">
        <v>15</v>
      </c>
      <c r="AL127" s="82">
        <v>15.57</v>
      </c>
    </row>
    <row r="128" spans="1:38" ht="26.1" customHeight="1" thickBot="1" x14ac:dyDescent="0.3">
      <c r="A128" s="81" t="s">
        <v>497</v>
      </c>
      <c r="B128" s="228" t="s">
        <v>498</v>
      </c>
      <c r="C128" s="226"/>
      <c r="D128" s="227"/>
      <c r="E128" s="81" t="s">
        <v>499</v>
      </c>
      <c r="F128" s="83" t="s">
        <v>626</v>
      </c>
      <c r="G128" s="113" t="s">
        <v>627</v>
      </c>
      <c r="H128" s="113" t="s">
        <v>377</v>
      </c>
      <c r="I128" s="84" t="s">
        <v>179</v>
      </c>
      <c r="J128" s="81" t="s">
        <v>27</v>
      </c>
      <c r="K128" s="81" t="s">
        <v>275</v>
      </c>
      <c r="L128" s="83" t="s">
        <v>502</v>
      </c>
      <c r="M128" s="35"/>
      <c r="N128" s="5">
        <v>42403</v>
      </c>
      <c r="O128" s="39">
        <v>43134</v>
      </c>
      <c r="P128" s="57"/>
      <c r="Q128" s="59" t="s">
        <v>1604</v>
      </c>
      <c r="R128" s="57"/>
      <c r="S128" s="57"/>
      <c r="T128" s="57"/>
      <c r="U128" s="88"/>
      <c r="V128" s="67" t="s">
        <v>1604</v>
      </c>
      <c r="W128" s="67"/>
      <c r="X128" s="72"/>
      <c r="Y128" s="77"/>
      <c r="Z128" s="77" t="s">
        <v>1604</v>
      </c>
      <c r="AA128" s="77"/>
      <c r="AB128" s="77"/>
      <c r="AC128" s="110" t="s">
        <v>1586</v>
      </c>
      <c r="AD128" s="111"/>
      <c r="AE128" s="84" t="s">
        <v>503</v>
      </c>
      <c r="AF128" s="81" t="s">
        <v>504</v>
      </c>
      <c r="AG128" s="28">
        <v>41743</v>
      </c>
      <c r="AH128" s="28">
        <v>41743</v>
      </c>
      <c r="AI128" s="81" t="s">
        <v>32</v>
      </c>
      <c r="AJ128" s="81">
        <v>169</v>
      </c>
      <c r="AK128" s="81" t="s">
        <v>15</v>
      </c>
      <c r="AL128" s="81">
        <v>11.2</v>
      </c>
    </row>
    <row r="129" spans="1:38" ht="26.1" customHeight="1" thickBot="1" x14ac:dyDescent="0.3">
      <c r="A129" s="81" t="s">
        <v>497</v>
      </c>
      <c r="B129" s="228" t="s">
        <v>498</v>
      </c>
      <c r="C129" s="226"/>
      <c r="D129" s="227"/>
      <c r="E129" s="81" t="s">
        <v>177</v>
      </c>
      <c r="F129" s="83" t="s">
        <v>628</v>
      </c>
      <c r="G129" s="113" t="s">
        <v>629</v>
      </c>
      <c r="H129" s="113" t="s">
        <v>186</v>
      </c>
      <c r="I129" s="84" t="s">
        <v>179</v>
      </c>
      <c r="J129" s="81" t="s">
        <v>27</v>
      </c>
      <c r="K129" s="81" t="s">
        <v>53</v>
      </c>
      <c r="L129" s="83" t="s">
        <v>555</v>
      </c>
      <c r="M129" s="35"/>
      <c r="N129" s="5">
        <v>42419</v>
      </c>
      <c r="O129" s="39">
        <v>43150</v>
      </c>
      <c r="P129" s="57"/>
      <c r="Q129" s="59" t="s">
        <v>1604</v>
      </c>
      <c r="R129" s="57"/>
      <c r="S129" s="57"/>
      <c r="T129" s="57"/>
      <c r="U129" s="88"/>
      <c r="V129" s="67" t="s">
        <v>1604</v>
      </c>
      <c r="W129" s="67"/>
      <c r="X129" s="72"/>
      <c r="Y129" s="77"/>
      <c r="Z129" s="77" t="s">
        <v>1604</v>
      </c>
      <c r="AA129" s="77"/>
      <c r="AB129" s="77"/>
      <c r="AC129" s="51">
        <v>42711</v>
      </c>
      <c r="AD129" s="36">
        <v>43076</v>
      </c>
      <c r="AE129" s="84" t="s">
        <v>503</v>
      </c>
      <c r="AF129" s="81" t="s">
        <v>550</v>
      </c>
      <c r="AG129" s="28">
        <v>42142</v>
      </c>
      <c r="AH129" s="28">
        <v>42142</v>
      </c>
      <c r="AI129" s="81" t="s">
        <v>32</v>
      </c>
      <c r="AJ129" s="81">
        <v>169</v>
      </c>
      <c r="AK129" s="81" t="s">
        <v>15</v>
      </c>
      <c r="AL129" s="81">
        <v>15.57</v>
      </c>
    </row>
    <row r="130" spans="1:38" ht="26.1" hidden="1" customHeight="1" thickBot="1" x14ac:dyDescent="0.3">
      <c r="A130" s="82" t="s">
        <v>497</v>
      </c>
      <c r="B130" s="225" t="s">
        <v>498</v>
      </c>
      <c r="C130" s="226"/>
      <c r="D130" s="227"/>
      <c r="E130" s="82" t="s">
        <v>499</v>
      </c>
      <c r="F130" s="33" t="s">
        <v>442</v>
      </c>
      <c r="G130" s="114" t="s">
        <v>272</v>
      </c>
      <c r="H130" s="114" t="s">
        <v>122</v>
      </c>
      <c r="I130" s="24" t="s">
        <v>179</v>
      </c>
      <c r="J130" s="82" t="s">
        <v>27</v>
      </c>
      <c r="K130" s="82" t="s">
        <v>275</v>
      </c>
      <c r="L130" s="33" t="s">
        <v>522</v>
      </c>
      <c r="M130" s="34"/>
      <c r="N130" s="104" t="s">
        <v>1586</v>
      </c>
      <c r="O130" s="105"/>
      <c r="P130" s="56"/>
      <c r="Q130" s="56"/>
      <c r="R130" s="56"/>
      <c r="S130" s="56"/>
      <c r="T130" s="56"/>
      <c r="U130" s="87"/>
      <c r="V130" s="66"/>
      <c r="W130" s="66"/>
      <c r="X130" s="71"/>
      <c r="Y130" s="76"/>
      <c r="Z130" s="76"/>
      <c r="AA130" s="76"/>
      <c r="AB130" s="76"/>
      <c r="AC130" s="110" t="s">
        <v>1586</v>
      </c>
      <c r="AD130" s="111"/>
      <c r="AE130" s="24" t="s">
        <v>503</v>
      </c>
      <c r="AF130" s="82" t="s">
        <v>523</v>
      </c>
      <c r="AG130" s="25">
        <v>35219</v>
      </c>
      <c r="AH130" s="25">
        <v>35219</v>
      </c>
      <c r="AI130" s="82" t="s">
        <v>32</v>
      </c>
      <c r="AJ130" s="82">
        <v>169</v>
      </c>
      <c r="AK130" s="82" t="s">
        <v>15</v>
      </c>
      <c r="AL130" s="82">
        <v>12.59</v>
      </c>
    </row>
    <row r="131" spans="1:38" ht="26.1" customHeight="1" thickBot="1" x14ac:dyDescent="0.3">
      <c r="A131" s="81" t="s">
        <v>497</v>
      </c>
      <c r="B131" s="228" t="s">
        <v>498</v>
      </c>
      <c r="C131" s="226"/>
      <c r="D131" s="227"/>
      <c r="E131" s="81" t="s">
        <v>499</v>
      </c>
      <c r="F131" s="83" t="s">
        <v>630</v>
      </c>
      <c r="G131" s="113" t="s">
        <v>631</v>
      </c>
      <c r="H131" s="113" t="s">
        <v>632</v>
      </c>
      <c r="I131" s="84" t="s">
        <v>179</v>
      </c>
      <c r="J131" s="81" t="s">
        <v>27</v>
      </c>
      <c r="K131" s="81" t="s">
        <v>53</v>
      </c>
      <c r="L131" s="83" t="s">
        <v>555</v>
      </c>
      <c r="M131" s="35"/>
      <c r="N131" s="5">
        <v>42409</v>
      </c>
      <c r="O131" s="39">
        <v>43140</v>
      </c>
      <c r="P131" s="57" t="s">
        <v>1604</v>
      </c>
      <c r="Q131" s="57"/>
      <c r="R131" s="57" t="s">
        <v>1711</v>
      </c>
      <c r="S131" s="57" t="s">
        <v>1599</v>
      </c>
      <c r="T131" s="57" t="s">
        <v>1745</v>
      </c>
      <c r="U131" s="88"/>
      <c r="V131" s="67" t="s">
        <v>1604</v>
      </c>
      <c r="W131" s="67"/>
      <c r="X131" s="72"/>
      <c r="Y131" s="77"/>
      <c r="Z131" s="77" t="s">
        <v>1604</v>
      </c>
      <c r="AA131" s="77"/>
      <c r="AB131" s="77"/>
      <c r="AC131" s="110" t="s">
        <v>1586</v>
      </c>
      <c r="AD131" s="111"/>
      <c r="AE131" s="84" t="s">
        <v>536</v>
      </c>
      <c r="AF131" s="81" t="s">
        <v>550</v>
      </c>
      <c r="AG131" s="28">
        <v>37712</v>
      </c>
      <c r="AH131" s="28">
        <v>34807</v>
      </c>
      <c r="AI131" s="81" t="s">
        <v>32</v>
      </c>
      <c r="AJ131" s="81">
        <v>169</v>
      </c>
      <c r="AK131" s="81" t="s">
        <v>15</v>
      </c>
      <c r="AL131" s="81">
        <v>13</v>
      </c>
    </row>
    <row r="132" spans="1:38" ht="26.1" customHeight="1" thickBot="1" x14ac:dyDescent="0.3">
      <c r="A132" s="82" t="s">
        <v>497</v>
      </c>
      <c r="B132" s="225" t="s">
        <v>498</v>
      </c>
      <c r="C132" s="226"/>
      <c r="D132" s="227"/>
      <c r="E132" s="82" t="s">
        <v>499</v>
      </c>
      <c r="F132" s="33" t="s">
        <v>633</v>
      </c>
      <c r="G132" s="114" t="s">
        <v>634</v>
      </c>
      <c r="H132" s="114" t="s">
        <v>635</v>
      </c>
      <c r="I132" s="24" t="s">
        <v>179</v>
      </c>
      <c r="J132" s="82" t="s">
        <v>27</v>
      </c>
      <c r="K132" s="82" t="s">
        <v>275</v>
      </c>
      <c r="L132" s="33" t="s">
        <v>636</v>
      </c>
      <c r="M132" s="34"/>
      <c r="N132" s="5">
        <v>42409</v>
      </c>
      <c r="O132" s="39">
        <v>43140</v>
      </c>
      <c r="P132" s="57" t="s">
        <v>1604</v>
      </c>
      <c r="Q132" s="57"/>
      <c r="R132" s="57" t="s">
        <v>1668</v>
      </c>
      <c r="S132" s="57" t="s">
        <v>1600</v>
      </c>
      <c r="T132" s="57" t="s">
        <v>1617</v>
      </c>
      <c r="U132" s="88"/>
      <c r="V132" s="67" t="s">
        <v>1604</v>
      </c>
      <c r="W132" s="67"/>
      <c r="X132" s="72"/>
      <c r="Y132" s="77"/>
      <c r="Z132" s="77" t="s">
        <v>1604</v>
      </c>
      <c r="AA132" s="77"/>
      <c r="AB132" s="77"/>
      <c r="AC132" s="110" t="s">
        <v>1586</v>
      </c>
      <c r="AD132" s="111"/>
      <c r="AE132" s="24" t="s">
        <v>536</v>
      </c>
      <c r="AF132" s="82" t="s">
        <v>637</v>
      </c>
      <c r="AG132" s="25">
        <v>41792</v>
      </c>
      <c r="AH132" s="25">
        <v>41730</v>
      </c>
      <c r="AI132" s="82" t="s">
        <v>32</v>
      </c>
      <c r="AJ132" s="82">
        <v>169</v>
      </c>
      <c r="AK132" s="82" t="s">
        <v>15</v>
      </c>
      <c r="AL132" s="82">
        <v>12.07</v>
      </c>
    </row>
    <row r="133" spans="1:38" ht="26.1" customHeight="1" thickBot="1" x14ac:dyDescent="0.3">
      <c r="A133" s="81" t="s">
        <v>497</v>
      </c>
      <c r="B133" s="228" t="s">
        <v>498</v>
      </c>
      <c r="C133" s="226"/>
      <c r="D133" s="227"/>
      <c r="E133" s="81" t="s">
        <v>499</v>
      </c>
      <c r="F133" s="83" t="s">
        <v>638</v>
      </c>
      <c r="G133" s="113" t="s">
        <v>639</v>
      </c>
      <c r="H133" s="113" t="s">
        <v>81</v>
      </c>
      <c r="I133" s="84" t="s">
        <v>179</v>
      </c>
      <c r="J133" s="81" t="s">
        <v>27</v>
      </c>
      <c r="K133" s="81" t="s">
        <v>53</v>
      </c>
      <c r="L133" s="83" t="s">
        <v>555</v>
      </c>
      <c r="M133" s="35"/>
      <c r="N133" s="5">
        <v>42410</v>
      </c>
      <c r="O133" s="39">
        <v>43141</v>
      </c>
      <c r="P133" s="57" t="s">
        <v>1604</v>
      </c>
      <c r="Q133" s="57"/>
      <c r="R133" s="57" t="s">
        <v>1629</v>
      </c>
      <c r="S133" s="57" t="s">
        <v>1600</v>
      </c>
      <c r="T133" s="57" t="s">
        <v>1670</v>
      </c>
      <c r="U133" s="88"/>
      <c r="V133" s="67" t="s">
        <v>1604</v>
      </c>
      <c r="W133" s="67"/>
      <c r="X133" s="72"/>
      <c r="Y133" s="77" t="s">
        <v>1604</v>
      </c>
      <c r="Z133" s="77"/>
      <c r="AA133" s="77" t="s">
        <v>1669</v>
      </c>
      <c r="AB133" s="77"/>
      <c r="AC133" s="110" t="s">
        <v>1586</v>
      </c>
      <c r="AD133" s="111"/>
      <c r="AE133" s="84" t="s">
        <v>503</v>
      </c>
      <c r="AF133" s="81" t="s">
        <v>550</v>
      </c>
      <c r="AG133" s="28">
        <v>29451</v>
      </c>
      <c r="AH133" s="28">
        <v>29451</v>
      </c>
      <c r="AI133" s="81" t="s">
        <v>32</v>
      </c>
      <c r="AJ133" s="81">
        <v>169</v>
      </c>
      <c r="AK133" s="81" t="s">
        <v>15</v>
      </c>
      <c r="AL133" s="81">
        <v>16</v>
      </c>
    </row>
    <row r="134" spans="1:38" ht="26.1" customHeight="1" thickBot="1" x14ac:dyDescent="0.3">
      <c r="A134" s="82" t="s">
        <v>497</v>
      </c>
      <c r="B134" s="225" t="s">
        <v>498</v>
      </c>
      <c r="C134" s="226"/>
      <c r="D134" s="227"/>
      <c r="E134" s="82" t="s">
        <v>177</v>
      </c>
      <c r="F134" s="33" t="s">
        <v>640</v>
      </c>
      <c r="G134" s="114" t="s">
        <v>641</v>
      </c>
      <c r="H134" s="114" t="s">
        <v>36</v>
      </c>
      <c r="I134" s="24" t="s">
        <v>179</v>
      </c>
      <c r="J134" s="82" t="s">
        <v>27</v>
      </c>
      <c r="K134" s="82" t="s">
        <v>275</v>
      </c>
      <c r="L134" s="33" t="s">
        <v>522</v>
      </c>
      <c r="M134" s="34"/>
      <c r="N134" s="5">
        <v>42725</v>
      </c>
      <c r="O134" s="39">
        <v>43455</v>
      </c>
      <c r="P134" s="57" t="s">
        <v>1604</v>
      </c>
      <c r="Q134" s="57"/>
      <c r="R134" s="57" t="s">
        <v>1746</v>
      </c>
      <c r="S134" s="57" t="s">
        <v>1599</v>
      </c>
      <c r="T134" s="57" t="s">
        <v>1747</v>
      </c>
      <c r="U134" s="88"/>
      <c r="V134" s="67" t="s">
        <v>1604</v>
      </c>
      <c r="W134" s="67"/>
      <c r="X134" s="72"/>
      <c r="Y134" s="77"/>
      <c r="Z134" s="77" t="s">
        <v>1604</v>
      </c>
      <c r="AA134" s="77"/>
      <c r="AB134" s="77"/>
      <c r="AC134" s="110" t="s">
        <v>1586</v>
      </c>
      <c r="AD134" s="111"/>
      <c r="AE134" s="24" t="s">
        <v>503</v>
      </c>
      <c r="AF134" s="82" t="s">
        <v>523</v>
      </c>
      <c r="AG134" s="25">
        <v>37712</v>
      </c>
      <c r="AH134" s="25">
        <v>37348</v>
      </c>
      <c r="AI134" s="82" t="s">
        <v>32</v>
      </c>
      <c r="AJ134" s="82">
        <v>169</v>
      </c>
      <c r="AK134" s="82" t="s">
        <v>15</v>
      </c>
      <c r="AL134" s="82">
        <v>12.5</v>
      </c>
    </row>
    <row r="135" spans="1:38" ht="26.1" hidden="1" customHeight="1" thickBot="1" x14ac:dyDescent="0.3">
      <c r="A135" s="81" t="s">
        <v>497</v>
      </c>
      <c r="B135" s="228" t="s">
        <v>498</v>
      </c>
      <c r="C135" s="226"/>
      <c r="D135" s="227"/>
      <c r="E135" s="81" t="s">
        <v>499</v>
      </c>
      <c r="F135" s="83" t="s">
        <v>642</v>
      </c>
      <c r="G135" s="113" t="s">
        <v>643</v>
      </c>
      <c r="H135" s="113" t="s">
        <v>280</v>
      </c>
      <c r="I135" s="84" t="s">
        <v>179</v>
      </c>
      <c r="J135" s="81" t="s">
        <v>27</v>
      </c>
      <c r="K135" s="81" t="s">
        <v>275</v>
      </c>
      <c r="L135" s="83" t="s">
        <v>502</v>
      </c>
      <c r="M135" s="35"/>
      <c r="N135" s="104" t="s">
        <v>1586</v>
      </c>
      <c r="O135" s="105"/>
      <c r="P135" s="56"/>
      <c r="Q135" s="56"/>
      <c r="R135" s="56"/>
      <c r="S135" s="56"/>
      <c r="T135" s="56"/>
      <c r="U135" s="87"/>
      <c r="V135" s="66"/>
      <c r="W135" s="66"/>
      <c r="X135" s="71"/>
      <c r="Y135" s="76"/>
      <c r="Z135" s="76"/>
      <c r="AA135" s="76"/>
      <c r="AB135" s="76"/>
      <c r="AC135" s="110" t="s">
        <v>1586</v>
      </c>
      <c r="AD135" s="111"/>
      <c r="AE135" s="84" t="s">
        <v>503</v>
      </c>
      <c r="AF135" s="81" t="s">
        <v>504</v>
      </c>
      <c r="AG135" s="28">
        <v>42598</v>
      </c>
      <c r="AH135" s="28">
        <v>42598</v>
      </c>
      <c r="AI135" s="81" t="s">
        <v>32</v>
      </c>
      <c r="AJ135" s="81">
        <v>169</v>
      </c>
      <c r="AK135" s="81" t="s">
        <v>15</v>
      </c>
      <c r="AL135" s="81">
        <v>12.577</v>
      </c>
    </row>
    <row r="136" spans="1:38" ht="26.1" customHeight="1" thickBot="1" x14ac:dyDescent="0.3">
      <c r="A136" s="82" t="s">
        <v>497</v>
      </c>
      <c r="B136" s="225" t="s">
        <v>498</v>
      </c>
      <c r="C136" s="226"/>
      <c r="D136" s="227"/>
      <c r="E136" s="82" t="s">
        <v>499</v>
      </c>
      <c r="F136" s="33" t="s">
        <v>644</v>
      </c>
      <c r="G136" s="114" t="s">
        <v>645</v>
      </c>
      <c r="H136" s="114" t="s">
        <v>308</v>
      </c>
      <c r="I136" s="24" t="s">
        <v>179</v>
      </c>
      <c r="J136" s="82" t="s">
        <v>27</v>
      </c>
      <c r="K136" s="82" t="s">
        <v>61</v>
      </c>
      <c r="L136" s="33" t="s">
        <v>148</v>
      </c>
      <c r="M136" s="34"/>
      <c r="N136" s="5">
        <v>42679</v>
      </c>
      <c r="O136" s="39">
        <v>43409</v>
      </c>
      <c r="P136" s="57" t="s">
        <v>1604</v>
      </c>
      <c r="Q136" s="57"/>
      <c r="R136" s="57" t="s">
        <v>1662</v>
      </c>
      <c r="S136" s="57" t="s">
        <v>1599</v>
      </c>
      <c r="T136" s="57" t="s">
        <v>1748</v>
      </c>
      <c r="U136" s="88"/>
      <c r="V136" s="67" t="s">
        <v>1604</v>
      </c>
      <c r="W136" s="67"/>
      <c r="X136" s="72"/>
      <c r="Y136" s="77"/>
      <c r="Z136" s="77" t="s">
        <v>1604</v>
      </c>
      <c r="AA136" s="77"/>
      <c r="AB136" s="77"/>
      <c r="AC136" s="110" t="s">
        <v>1586</v>
      </c>
      <c r="AD136" s="111"/>
      <c r="AE136" s="24" t="s">
        <v>24</v>
      </c>
      <c r="AF136" s="82" t="s">
        <v>508</v>
      </c>
      <c r="AG136" s="25">
        <v>42170</v>
      </c>
      <c r="AH136" s="25">
        <v>42170</v>
      </c>
      <c r="AI136" s="82" t="s">
        <v>32</v>
      </c>
      <c r="AJ136" s="82">
        <v>169</v>
      </c>
      <c r="AK136" s="82" t="s">
        <v>15</v>
      </c>
      <c r="AL136" s="82">
        <v>10.8</v>
      </c>
    </row>
    <row r="137" spans="1:38" ht="26.1" hidden="1" customHeight="1" thickBot="1" x14ac:dyDescent="0.3">
      <c r="A137" s="82" t="s">
        <v>646</v>
      </c>
      <c r="B137" s="225" t="s">
        <v>647</v>
      </c>
      <c r="C137" s="226"/>
      <c r="D137" s="227"/>
      <c r="E137" s="82" t="s">
        <v>35</v>
      </c>
      <c r="F137" s="33" t="s">
        <v>649</v>
      </c>
      <c r="G137" s="114" t="s">
        <v>650</v>
      </c>
      <c r="H137" s="114" t="s">
        <v>262</v>
      </c>
      <c r="I137" s="24" t="s">
        <v>25</v>
      </c>
      <c r="J137" s="82" t="s">
        <v>27</v>
      </c>
      <c r="K137" s="82" t="s">
        <v>53</v>
      </c>
      <c r="L137" s="33" t="s">
        <v>651</v>
      </c>
      <c r="M137" s="34"/>
      <c r="N137" s="104" t="s">
        <v>1586</v>
      </c>
      <c r="O137" s="105"/>
      <c r="P137" s="56"/>
      <c r="Q137" s="56"/>
      <c r="R137" s="56"/>
      <c r="S137" s="56"/>
      <c r="T137" s="56"/>
      <c r="U137" s="87"/>
      <c r="V137" s="66"/>
      <c r="W137" s="66"/>
      <c r="X137" s="71"/>
      <c r="Y137" s="76"/>
      <c r="Z137" s="76"/>
      <c r="AA137" s="76"/>
      <c r="AB137" s="76"/>
      <c r="AC137" s="110" t="s">
        <v>1586</v>
      </c>
      <c r="AD137" s="111"/>
      <c r="AE137" s="24" t="s">
        <v>88</v>
      </c>
      <c r="AF137" s="82" t="s">
        <v>116</v>
      </c>
      <c r="AG137" s="25">
        <v>41771</v>
      </c>
      <c r="AH137" s="25">
        <v>41771</v>
      </c>
      <c r="AI137" s="82" t="s">
        <v>32</v>
      </c>
      <c r="AJ137" s="82">
        <v>169</v>
      </c>
      <c r="AK137" s="82" t="s">
        <v>15</v>
      </c>
      <c r="AL137" s="82">
        <v>15.494999999999999</v>
      </c>
    </row>
    <row r="138" spans="1:38" ht="26.1" hidden="1" customHeight="1" thickBot="1" x14ac:dyDescent="0.3">
      <c r="A138" s="81" t="s">
        <v>646</v>
      </c>
      <c r="B138" s="228" t="s">
        <v>647</v>
      </c>
      <c r="C138" s="226"/>
      <c r="D138" s="227"/>
      <c r="E138" s="81" t="s">
        <v>35</v>
      </c>
      <c r="F138" s="83" t="s">
        <v>652</v>
      </c>
      <c r="G138" s="113" t="s">
        <v>653</v>
      </c>
      <c r="H138" s="113" t="s">
        <v>114</v>
      </c>
      <c r="I138" s="84" t="s">
        <v>25</v>
      </c>
      <c r="J138" s="81" t="s">
        <v>27</v>
      </c>
      <c r="K138" s="81" t="s">
        <v>53</v>
      </c>
      <c r="L138" s="83" t="s">
        <v>651</v>
      </c>
      <c r="M138" s="35"/>
      <c r="N138" s="104" t="s">
        <v>1586</v>
      </c>
      <c r="O138" s="105"/>
      <c r="P138" s="56"/>
      <c r="Q138" s="56"/>
      <c r="R138" s="56"/>
      <c r="S138" s="56"/>
      <c r="T138" s="56"/>
      <c r="U138" s="87"/>
      <c r="V138" s="66"/>
      <c r="W138" s="66"/>
      <c r="X138" s="71"/>
      <c r="Y138" s="76"/>
      <c r="Z138" s="76"/>
      <c r="AA138" s="76"/>
      <c r="AB138" s="76"/>
      <c r="AC138" s="110" t="s">
        <v>1586</v>
      </c>
      <c r="AD138" s="111"/>
      <c r="AE138" s="84" t="s">
        <v>55</v>
      </c>
      <c r="AF138" s="81" t="s">
        <v>56</v>
      </c>
      <c r="AG138" s="28">
        <v>41487</v>
      </c>
      <c r="AH138" s="28">
        <v>36802</v>
      </c>
      <c r="AI138" s="81" t="s">
        <v>32</v>
      </c>
      <c r="AJ138" s="81">
        <v>169</v>
      </c>
      <c r="AK138" s="81" t="s">
        <v>15</v>
      </c>
      <c r="AL138" s="81">
        <v>15.701000000000001</v>
      </c>
    </row>
    <row r="139" spans="1:38" ht="26.1" customHeight="1" thickBot="1" x14ac:dyDescent="0.3">
      <c r="A139" s="81" t="s">
        <v>646</v>
      </c>
      <c r="B139" s="228" t="s">
        <v>647</v>
      </c>
      <c r="C139" s="226"/>
      <c r="D139" s="227"/>
      <c r="E139" s="81" t="s">
        <v>654</v>
      </c>
      <c r="F139" s="83" t="s">
        <v>655</v>
      </c>
      <c r="G139" s="113" t="s">
        <v>656</v>
      </c>
      <c r="H139" s="113" t="s">
        <v>191</v>
      </c>
      <c r="I139" s="84" t="s">
        <v>657</v>
      </c>
      <c r="J139" s="81" t="s">
        <v>27</v>
      </c>
      <c r="K139" s="81" t="s">
        <v>28</v>
      </c>
      <c r="L139" s="83" t="s">
        <v>658</v>
      </c>
      <c r="M139" s="35"/>
      <c r="N139" s="5">
        <v>42431</v>
      </c>
      <c r="O139" s="39">
        <v>43161</v>
      </c>
      <c r="P139" s="57"/>
      <c r="Q139" s="59" t="s">
        <v>1604</v>
      </c>
      <c r="R139" s="57"/>
      <c r="S139" s="57"/>
      <c r="T139" s="57"/>
      <c r="U139" s="88"/>
      <c r="V139" s="67" t="s">
        <v>1604</v>
      </c>
      <c r="W139" s="67"/>
      <c r="X139" s="72"/>
      <c r="Y139" s="77" t="s">
        <v>1604</v>
      </c>
      <c r="Z139" s="77"/>
      <c r="AA139" s="77" t="s">
        <v>1671</v>
      </c>
      <c r="AB139" s="77"/>
      <c r="AC139" s="110" t="s">
        <v>1586</v>
      </c>
      <c r="AD139" s="111"/>
      <c r="AE139" s="84" t="s">
        <v>88</v>
      </c>
      <c r="AF139" s="81" t="s">
        <v>89</v>
      </c>
      <c r="AG139" s="28">
        <v>42339</v>
      </c>
      <c r="AH139" s="28">
        <v>36238</v>
      </c>
      <c r="AI139" s="81" t="s">
        <v>32</v>
      </c>
      <c r="AJ139" s="81">
        <v>151.66999999999999</v>
      </c>
      <c r="AK139" s="81" t="s">
        <v>33</v>
      </c>
      <c r="AL139" s="81">
        <v>2800</v>
      </c>
    </row>
    <row r="140" spans="1:38" ht="26.1" customHeight="1" thickBot="1" x14ac:dyDescent="0.3">
      <c r="A140" s="81" t="s">
        <v>646</v>
      </c>
      <c r="B140" s="228" t="s">
        <v>647</v>
      </c>
      <c r="C140" s="226"/>
      <c r="D140" s="227"/>
      <c r="E140" s="81" t="s">
        <v>654</v>
      </c>
      <c r="F140" s="83" t="s">
        <v>361</v>
      </c>
      <c r="G140" s="113" t="s">
        <v>659</v>
      </c>
      <c r="H140" s="113" t="s">
        <v>168</v>
      </c>
      <c r="I140" s="84" t="s">
        <v>657</v>
      </c>
      <c r="J140" s="81" t="s">
        <v>27</v>
      </c>
      <c r="K140" s="81" t="s">
        <v>28</v>
      </c>
      <c r="L140" s="83" t="s">
        <v>658</v>
      </c>
      <c r="M140" s="35"/>
      <c r="N140" s="5">
        <v>42383</v>
      </c>
      <c r="O140" s="39">
        <v>43114</v>
      </c>
      <c r="P140" s="57" t="s">
        <v>1604</v>
      </c>
      <c r="Q140" s="57"/>
      <c r="R140" s="57" t="s">
        <v>1672</v>
      </c>
      <c r="S140" s="57" t="s">
        <v>1599</v>
      </c>
      <c r="T140" s="57" t="s">
        <v>1677</v>
      </c>
      <c r="U140" s="88"/>
      <c r="V140" s="67" t="s">
        <v>1604</v>
      </c>
      <c r="W140" s="67"/>
      <c r="X140" s="72"/>
      <c r="Y140" s="77" t="s">
        <v>1604</v>
      </c>
      <c r="Z140" s="77"/>
      <c r="AA140" s="77" t="s">
        <v>1673</v>
      </c>
      <c r="AB140" s="77"/>
      <c r="AC140" s="110" t="s">
        <v>1586</v>
      </c>
      <c r="AD140" s="111"/>
      <c r="AE140" s="84" t="s">
        <v>88</v>
      </c>
      <c r="AF140" s="81" t="s">
        <v>89</v>
      </c>
      <c r="AG140" s="28">
        <v>41609</v>
      </c>
      <c r="AH140" s="28">
        <v>38978</v>
      </c>
      <c r="AI140" s="81" t="s">
        <v>32</v>
      </c>
      <c r="AJ140" s="81">
        <v>151.66999999999999</v>
      </c>
      <c r="AK140" s="81" t="s">
        <v>33</v>
      </c>
      <c r="AL140" s="81">
        <v>2800</v>
      </c>
    </row>
    <row r="141" spans="1:38" ht="26.1" hidden="1" customHeight="1" thickBot="1" x14ac:dyDescent="0.3">
      <c r="A141" s="82" t="s">
        <v>646</v>
      </c>
      <c r="B141" s="225" t="s">
        <v>647</v>
      </c>
      <c r="C141" s="226"/>
      <c r="D141" s="227"/>
      <c r="E141" s="82" t="s">
        <v>257</v>
      </c>
      <c r="F141" s="33" t="s">
        <v>660</v>
      </c>
      <c r="G141" s="114" t="s">
        <v>661</v>
      </c>
      <c r="H141" s="114" t="s">
        <v>662</v>
      </c>
      <c r="I141" s="24" t="s">
        <v>663</v>
      </c>
      <c r="J141" s="82" t="s">
        <v>27</v>
      </c>
      <c r="K141" s="82" t="s">
        <v>61</v>
      </c>
      <c r="L141" s="33" t="s">
        <v>74</v>
      </c>
      <c r="M141" s="34"/>
      <c r="N141" s="104" t="s">
        <v>1586</v>
      </c>
      <c r="O141" s="105"/>
      <c r="P141" s="56"/>
      <c r="Q141" s="56"/>
      <c r="R141" s="56"/>
      <c r="S141" s="56"/>
      <c r="T141" s="56"/>
      <c r="U141" s="87"/>
      <c r="V141" s="66"/>
      <c r="W141" s="66"/>
      <c r="X141" s="71"/>
      <c r="Y141" s="76"/>
      <c r="Z141" s="76"/>
      <c r="AA141" s="76"/>
      <c r="AB141" s="76"/>
      <c r="AC141" s="110" t="s">
        <v>1586</v>
      </c>
      <c r="AD141" s="111"/>
      <c r="AE141" s="24" t="s">
        <v>39</v>
      </c>
      <c r="AF141" s="82" t="s">
        <v>78</v>
      </c>
      <c r="AG141" s="25">
        <v>41659</v>
      </c>
      <c r="AH141" s="25">
        <v>41659</v>
      </c>
      <c r="AI141" s="82" t="s">
        <v>32</v>
      </c>
      <c r="AJ141" s="82">
        <v>169</v>
      </c>
      <c r="AK141" s="82" t="s">
        <v>15</v>
      </c>
      <c r="AL141" s="82">
        <v>15</v>
      </c>
    </row>
    <row r="142" spans="1:38" ht="26.1" hidden="1" customHeight="1" thickBot="1" x14ac:dyDescent="0.3">
      <c r="A142" s="81" t="s">
        <v>646</v>
      </c>
      <c r="B142" s="228" t="s">
        <v>647</v>
      </c>
      <c r="C142" s="226"/>
      <c r="D142" s="227"/>
      <c r="E142" s="81" t="s">
        <v>257</v>
      </c>
      <c r="F142" s="83" t="s">
        <v>664</v>
      </c>
      <c r="G142" s="113" t="s">
        <v>665</v>
      </c>
      <c r="H142" s="113" t="s">
        <v>666</v>
      </c>
      <c r="I142" s="84" t="s">
        <v>663</v>
      </c>
      <c r="J142" s="81" t="s">
        <v>27</v>
      </c>
      <c r="K142" s="81" t="s">
        <v>101</v>
      </c>
      <c r="L142" s="83" t="s">
        <v>667</v>
      </c>
      <c r="M142" s="35"/>
      <c r="N142" s="104" t="s">
        <v>1586</v>
      </c>
      <c r="O142" s="105"/>
      <c r="P142" s="56"/>
      <c r="Q142" s="56"/>
      <c r="R142" s="56"/>
      <c r="S142" s="56"/>
      <c r="T142" s="56"/>
      <c r="U142" s="87"/>
      <c r="V142" s="66"/>
      <c r="W142" s="66"/>
      <c r="X142" s="71"/>
      <c r="Y142" s="76"/>
      <c r="Z142" s="76"/>
      <c r="AA142" s="76"/>
      <c r="AB142" s="76"/>
      <c r="AC142" s="110" t="s">
        <v>1586</v>
      </c>
      <c r="AD142" s="111"/>
      <c r="AE142" s="84" t="s">
        <v>88</v>
      </c>
      <c r="AF142" s="81" t="s">
        <v>89</v>
      </c>
      <c r="AG142" s="28">
        <v>38418</v>
      </c>
      <c r="AH142" s="28">
        <v>38418</v>
      </c>
      <c r="AI142" s="81" t="s">
        <v>32</v>
      </c>
      <c r="AJ142" s="81">
        <v>169</v>
      </c>
      <c r="AK142" s="81" t="s">
        <v>15</v>
      </c>
      <c r="AL142" s="81">
        <v>20.77</v>
      </c>
    </row>
    <row r="143" spans="1:38" ht="26.1" customHeight="1" thickBot="1" x14ac:dyDescent="0.3">
      <c r="A143" s="81" t="s">
        <v>646</v>
      </c>
      <c r="B143" s="228" t="s">
        <v>647</v>
      </c>
      <c r="C143" s="226"/>
      <c r="D143" s="227"/>
      <c r="E143" s="81" t="s">
        <v>654</v>
      </c>
      <c r="F143" s="83" t="s">
        <v>668</v>
      </c>
      <c r="G143" s="113" t="s">
        <v>669</v>
      </c>
      <c r="H143" s="113" t="s">
        <v>670</v>
      </c>
      <c r="I143" s="84" t="s">
        <v>657</v>
      </c>
      <c r="J143" s="81" t="s">
        <v>27</v>
      </c>
      <c r="K143" s="81" t="s">
        <v>28</v>
      </c>
      <c r="L143" s="83" t="s">
        <v>658</v>
      </c>
      <c r="M143" s="35"/>
      <c r="N143" s="5">
        <v>42382</v>
      </c>
      <c r="O143" s="39">
        <v>43113</v>
      </c>
      <c r="P143" s="57" t="s">
        <v>1604</v>
      </c>
      <c r="Q143" s="57"/>
      <c r="R143" s="57" t="s">
        <v>1749</v>
      </c>
      <c r="S143" s="57" t="s">
        <v>1599</v>
      </c>
      <c r="T143" s="57" t="s">
        <v>1750</v>
      </c>
      <c r="U143" s="88"/>
      <c r="V143" s="67" t="s">
        <v>1604</v>
      </c>
      <c r="W143" s="67"/>
      <c r="X143" s="72"/>
      <c r="Y143" s="77" t="s">
        <v>1604</v>
      </c>
      <c r="Z143" s="77"/>
      <c r="AA143" s="77" t="s">
        <v>1674</v>
      </c>
      <c r="AB143" s="77"/>
      <c r="AC143" s="110" t="s">
        <v>1586</v>
      </c>
      <c r="AD143" s="111"/>
      <c r="AE143" s="84" t="s">
        <v>88</v>
      </c>
      <c r="AF143" s="81" t="s">
        <v>89</v>
      </c>
      <c r="AG143" s="28">
        <v>42370</v>
      </c>
      <c r="AH143" s="28">
        <v>32492</v>
      </c>
      <c r="AI143" s="81" t="s">
        <v>32</v>
      </c>
      <c r="AJ143" s="81">
        <v>121.34</v>
      </c>
      <c r="AK143" s="81" t="s">
        <v>33</v>
      </c>
      <c r="AL143" s="81">
        <v>2240</v>
      </c>
    </row>
    <row r="144" spans="1:38" ht="26.1" customHeight="1" thickBot="1" x14ac:dyDescent="0.3">
      <c r="A144" s="81" t="s">
        <v>646</v>
      </c>
      <c r="B144" s="228" t="s">
        <v>647</v>
      </c>
      <c r="C144" s="226"/>
      <c r="D144" s="227"/>
      <c r="E144" s="81" t="s">
        <v>654</v>
      </c>
      <c r="F144" s="83" t="s">
        <v>672</v>
      </c>
      <c r="G144" s="113" t="s">
        <v>673</v>
      </c>
      <c r="H144" s="113" t="s">
        <v>139</v>
      </c>
      <c r="I144" s="84" t="s">
        <v>657</v>
      </c>
      <c r="J144" s="81" t="s">
        <v>27</v>
      </c>
      <c r="K144" s="81" t="s">
        <v>28</v>
      </c>
      <c r="L144" s="83" t="s">
        <v>658</v>
      </c>
      <c r="M144" s="35"/>
      <c r="N144" s="5">
        <v>42415</v>
      </c>
      <c r="O144" s="39">
        <v>43146</v>
      </c>
      <c r="P144" s="57" t="s">
        <v>1604</v>
      </c>
      <c r="Q144" s="57"/>
      <c r="R144" s="57" t="s">
        <v>1751</v>
      </c>
      <c r="S144" s="57" t="s">
        <v>1599</v>
      </c>
      <c r="T144" s="57" t="s">
        <v>1752</v>
      </c>
      <c r="U144" s="88"/>
      <c r="V144" s="67" t="s">
        <v>1604</v>
      </c>
      <c r="W144" s="67"/>
      <c r="X144" s="72"/>
      <c r="Y144" s="77" t="s">
        <v>1604</v>
      </c>
      <c r="Z144" s="77"/>
      <c r="AA144" s="77" t="s">
        <v>1675</v>
      </c>
      <c r="AB144" s="77"/>
      <c r="AC144" s="110" t="s">
        <v>1586</v>
      </c>
      <c r="AD144" s="111"/>
      <c r="AE144" s="84" t="s">
        <v>88</v>
      </c>
      <c r="AF144" s="81" t="s">
        <v>89</v>
      </c>
      <c r="AG144" s="28">
        <v>41792</v>
      </c>
      <c r="AH144" s="28">
        <v>41792</v>
      </c>
      <c r="AI144" s="81" t="s">
        <v>32</v>
      </c>
      <c r="AJ144" s="81">
        <v>151.66999999999999</v>
      </c>
      <c r="AK144" s="81" t="s">
        <v>33</v>
      </c>
      <c r="AL144" s="81">
        <v>2800</v>
      </c>
    </row>
    <row r="145" spans="1:38" ht="26.1" hidden="1" customHeight="1" thickBot="1" x14ac:dyDescent="0.3">
      <c r="A145" s="82" t="s">
        <v>646</v>
      </c>
      <c r="B145" s="225" t="s">
        <v>647</v>
      </c>
      <c r="C145" s="226"/>
      <c r="D145" s="227"/>
      <c r="E145" s="82" t="s">
        <v>35</v>
      </c>
      <c r="F145" s="33" t="s">
        <v>674</v>
      </c>
      <c r="G145" s="114" t="s">
        <v>675</v>
      </c>
      <c r="H145" s="114" t="s">
        <v>676</v>
      </c>
      <c r="I145" s="24" t="s">
        <v>25</v>
      </c>
      <c r="J145" s="82" t="s">
        <v>27</v>
      </c>
      <c r="K145" s="82" t="s">
        <v>61</v>
      </c>
      <c r="L145" s="33" t="s">
        <v>651</v>
      </c>
      <c r="M145" s="34"/>
      <c r="N145" s="104" t="s">
        <v>1586</v>
      </c>
      <c r="O145" s="105"/>
      <c r="P145" s="56"/>
      <c r="Q145" s="56"/>
      <c r="R145" s="56"/>
      <c r="S145" s="56"/>
      <c r="T145" s="56"/>
      <c r="U145" s="87"/>
      <c r="V145" s="66"/>
      <c r="W145" s="66"/>
      <c r="X145" s="71"/>
      <c r="Y145" s="76"/>
      <c r="Z145" s="76"/>
      <c r="AA145" s="76"/>
      <c r="AB145" s="76"/>
      <c r="AC145" s="110" t="s">
        <v>1586</v>
      </c>
      <c r="AD145" s="111"/>
      <c r="AE145" s="24" t="s">
        <v>39</v>
      </c>
      <c r="AF145" s="82" t="s">
        <v>78</v>
      </c>
      <c r="AG145" s="25">
        <v>41153</v>
      </c>
      <c r="AH145" s="25">
        <v>40427</v>
      </c>
      <c r="AI145" s="82" t="s">
        <v>32</v>
      </c>
      <c r="AJ145" s="82">
        <v>169</v>
      </c>
      <c r="AK145" s="82" t="s">
        <v>15</v>
      </c>
      <c r="AL145" s="82">
        <v>12.981</v>
      </c>
    </row>
    <row r="146" spans="1:38" ht="26.1" hidden="1" customHeight="1" thickBot="1" x14ac:dyDescent="0.3">
      <c r="A146" s="82" t="s">
        <v>646</v>
      </c>
      <c r="B146" s="225" t="s">
        <v>647</v>
      </c>
      <c r="C146" s="226"/>
      <c r="D146" s="227"/>
      <c r="E146" s="82" t="s">
        <v>257</v>
      </c>
      <c r="F146" s="33" t="s">
        <v>678</v>
      </c>
      <c r="G146" s="114" t="s">
        <v>679</v>
      </c>
      <c r="H146" s="114" t="s">
        <v>680</v>
      </c>
      <c r="I146" s="24" t="s">
        <v>663</v>
      </c>
      <c r="J146" s="82" t="s">
        <v>27</v>
      </c>
      <c r="K146" s="82" t="s">
        <v>53</v>
      </c>
      <c r="L146" s="33" t="s">
        <v>74</v>
      </c>
      <c r="M146" s="34"/>
      <c r="N146" s="104" t="s">
        <v>1586</v>
      </c>
      <c r="O146" s="105"/>
      <c r="P146" s="56"/>
      <c r="Q146" s="56"/>
      <c r="R146" s="56"/>
      <c r="S146" s="56"/>
      <c r="T146" s="56"/>
      <c r="U146" s="87"/>
      <c r="V146" s="66"/>
      <c r="W146" s="66"/>
      <c r="X146" s="71"/>
      <c r="Y146" s="76"/>
      <c r="Z146" s="76"/>
      <c r="AA146" s="76"/>
      <c r="AB146" s="76"/>
      <c r="AC146" s="110" t="s">
        <v>1586</v>
      </c>
      <c r="AD146" s="111"/>
      <c r="AE146" s="24" t="s">
        <v>55</v>
      </c>
      <c r="AF146" s="82" t="s">
        <v>56</v>
      </c>
      <c r="AG146" s="25">
        <v>40889</v>
      </c>
      <c r="AH146" s="25">
        <v>40889</v>
      </c>
      <c r="AI146" s="82" t="s">
        <v>32</v>
      </c>
      <c r="AJ146" s="82">
        <v>169</v>
      </c>
      <c r="AK146" s="82" t="s">
        <v>15</v>
      </c>
      <c r="AL146" s="82">
        <v>15.000999999999999</v>
      </c>
    </row>
    <row r="147" spans="1:38" ht="26.1" customHeight="1" thickBot="1" x14ac:dyDescent="0.3">
      <c r="A147" s="81" t="s">
        <v>646</v>
      </c>
      <c r="B147" s="228" t="s">
        <v>647</v>
      </c>
      <c r="C147" s="226"/>
      <c r="D147" s="227"/>
      <c r="E147" s="81" t="s">
        <v>654</v>
      </c>
      <c r="F147" s="83" t="s">
        <v>681</v>
      </c>
      <c r="G147" s="113" t="s">
        <v>143</v>
      </c>
      <c r="H147" s="113" t="s">
        <v>682</v>
      </c>
      <c r="I147" s="84" t="s">
        <v>657</v>
      </c>
      <c r="J147" s="81" t="s">
        <v>27</v>
      </c>
      <c r="K147" s="81" t="s">
        <v>28</v>
      </c>
      <c r="L147" s="83" t="s">
        <v>658</v>
      </c>
      <c r="M147" s="35"/>
      <c r="N147" s="5">
        <v>42390</v>
      </c>
      <c r="O147" s="39">
        <v>43121</v>
      </c>
      <c r="P147" s="57" t="s">
        <v>1604</v>
      </c>
      <c r="Q147" s="57"/>
      <c r="R147" s="57" t="s">
        <v>1672</v>
      </c>
      <c r="S147" s="57" t="s">
        <v>1599</v>
      </c>
      <c r="T147" s="57" t="s">
        <v>1677</v>
      </c>
      <c r="U147" s="88"/>
      <c r="V147" s="67" t="s">
        <v>1604</v>
      </c>
      <c r="W147" s="67"/>
      <c r="X147" s="72"/>
      <c r="Y147" s="77" t="s">
        <v>1604</v>
      </c>
      <c r="Z147" s="77"/>
      <c r="AA147" s="77" t="s">
        <v>1676</v>
      </c>
      <c r="AB147" s="77"/>
      <c r="AC147" s="110" t="s">
        <v>1586</v>
      </c>
      <c r="AD147" s="111"/>
      <c r="AE147" s="84" t="s">
        <v>88</v>
      </c>
      <c r="AF147" s="81" t="s">
        <v>89</v>
      </c>
      <c r="AG147" s="28">
        <v>42156</v>
      </c>
      <c r="AH147" s="28">
        <v>39793</v>
      </c>
      <c r="AI147" s="81" t="s">
        <v>32</v>
      </c>
      <c r="AJ147" s="81">
        <v>151.66999999999999</v>
      </c>
      <c r="AK147" s="81" t="s">
        <v>33</v>
      </c>
      <c r="AL147" s="81">
        <v>2800</v>
      </c>
    </row>
    <row r="148" spans="1:38" ht="26.1" hidden="1" customHeight="1" thickBot="1" x14ac:dyDescent="0.3">
      <c r="A148" s="81" t="s">
        <v>646</v>
      </c>
      <c r="B148" s="228" t="s">
        <v>647</v>
      </c>
      <c r="C148" s="226"/>
      <c r="D148" s="227"/>
      <c r="E148" s="81" t="s">
        <v>654</v>
      </c>
      <c r="F148" s="83" t="s">
        <v>684</v>
      </c>
      <c r="G148" s="113" t="s">
        <v>358</v>
      </c>
      <c r="H148" s="113" t="s">
        <v>41</v>
      </c>
      <c r="I148" s="84" t="s">
        <v>657</v>
      </c>
      <c r="J148" s="81" t="s">
        <v>27</v>
      </c>
      <c r="K148" s="81" t="s">
        <v>28</v>
      </c>
      <c r="L148" s="83" t="s">
        <v>658</v>
      </c>
      <c r="M148" s="35"/>
      <c r="N148" s="104" t="s">
        <v>1586</v>
      </c>
      <c r="O148" s="105"/>
      <c r="P148" s="56"/>
      <c r="Q148" s="56"/>
      <c r="R148" s="56"/>
      <c r="S148" s="56"/>
      <c r="T148" s="56"/>
      <c r="U148" s="87"/>
      <c r="V148" s="66"/>
      <c r="W148" s="66"/>
      <c r="X148" s="71"/>
      <c r="Y148" s="76"/>
      <c r="Z148" s="76"/>
      <c r="AA148" s="76"/>
      <c r="AB148" s="76"/>
      <c r="AC148" s="110" t="s">
        <v>1586</v>
      </c>
      <c r="AD148" s="111"/>
      <c r="AE148" s="84" t="s">
        <v>88</v>
      </c>
      <c r="AF148" s="81" t="s">
        <v>89</v>
      </c>
      <c r="AG148" s="28">
        <v>42545</v>
      </c>
      <c r="AH148" s="28">
        <v>42545</v>
      </c>
      <c r="AI148" s="81" t="s">
        <v>32</v>
      </c>
      <c r="AJ148" s="81">
        <v>151.66999999999999</v>
      </c>
      <c r="AK148" s="81" t="s">
        <v>33</v>
      </c>
      <c r="AL148" s="81">
        <v>2800</v>
      </c>
    </row>
    <row r="149" spans="1:38" ht="26.1" hidden="1" customHeight="1" thickBot="1" x14ac:dyDescent="0.3">
      <c r="A149" s="82" t="s">
        <v>646</v>
      </c>
      <c r="B149" s="225" t="s">
        <v>647</v>
      </c>
      <c r="C149" s="226"/>
      <c r="D149" s="227"/>
      <c r="E149" s="82" t="s">
        <v>257</v>
      </c>
      <c r="F149" s="33" t="s">
        <v>685</v>
      </c>
      <c r="G149" s="114" t="s">
        <v>76</v>
      </c>
      <c r="H149" s="114" t="s">
        <v>686</v>
      </c>
      <c r="I149" s="24" t="s">
        <v>663</v>
      </c>
      <c r="J149" s="82" t="s">
        <v>27</v>
      </c>
      <c r="K149" s="82" t="s">
        <v>53</v>
      </c>
      <c r="L149" s="33" t="s">
        <v>687</v>
      </c>
      <c r="M149" s="34"/>
      <c r="N149" s="104" t="s">
        <v>1586</v>
      </c>
      <c r="O149" s="105"/>
      <c r="P149" s="56"/>
      <c r="Q149" s="56"/>
      <c r="R149" s="56"/>
      <c r="S149" s="56"/>
      <c r="T149" s="56"/>
      <c r="U149" s="87"/>
      <c r="V149" s="66"/>
      <c r="W149" s="66"/>
      <c r="X149" s="71"/>
      <c r="Y149" s="76"/>
      <c r="Z149" s="76"/>
      <c r="AA149" s="76"/>
      <c r="AB149" s="76"/>
      <c r="AC149" s="110" t="s">
        <v>1586</v>
      </c>
      <c r="AD149" s="111"/>
      <c r="AE149" s="24" t="s">
        <v>55</v>
      </c>
      <c r="AF149" s="82" t="s">
        <v>56</v>
      </c>
      <c r="AG149" s="25">
        <v>38261</v>
      </c>
      <c r="AH149" s="25">
        <v>38261</v>
      </c>
      <c r="AI149" s="82" t="s">
        <v>32</v>
      </c>
      <c r="AJ149" s="82">
        <v>169</v>
      </c>
      <c r="AK149" s="82" t="s">
        <v>15</v>
      </c>
      <c r="AL149" s="82">
        <v>16.731000000000002</v>
      </c>
    </row>
    <row r="150" spans="1:38" ht="26.1" hidden="1" customHeight="1" thickBot="1" x14ac:dyDescent="0.3">
      <c r="A150" s="82" t="s">
        <v>646</v>
      </c>
      <c r="B150" s="225" t="s">
        <v>647</v>
      </c>
      <c r="C150" s="226"/>
      <c r="D150" s="227"/>
      <c r="E150" s="82" t="s">
        <v>35</v>
      </c>
      <c r="F150" s="33" t="s">
        <v>689</v>
      </c>
      <c r="G150" s="114" t="s">
        <v>690</v>
      </c>
      <c r="H150" s="114" t="s">
        <v>144</v>
      </c>
      <c r="I150" s="24" t="s">
        <v>25</v>
      </c>
      <c r="J150" s="82" t="s">
        <v>27</v>
      </c>
      <c r="K150" s="82" t="s">
        <v>53</v>
      </c>
      <c r="L150" s="33" t="s">
        <v>651</v>
      </c>
      <c r="M150" s="34"/>
      <c r="N150" s="104" t="s">
        <v>1586</v>
      </c>
      <c r="O150" s="105"/>
      <c r="P150" s="56"/>
      <c r="Q150" s="56"/>
      <c r="R150" s="56"/>
      <c r="S150" s="56"/>
      <c r="T150" s="56"/>
      <c r="U150" s="87"/>
      <c r="V150" s="66"/>
      <c r="W150" s="66"/>
      <c r="X150" s="71"/>
      <c r="Y150" s="76"/>
      <c r="Z150" s="76"/>
      <c r="AA150" s="76"/>
      <c r="AB150" s="76"/>
      <c r="AC150" s="110" t="s">
        <v>1586</v>
      </c>
      <c r="AD150" s="111"/>
      <c r="AE150" s="24" t="s">
        <v>55</v>
      </c>
      <c r="AF150" s="82" t="s">
        <v>56</v>
      </c>
      <c r="AG150" s="25">
        <v>41487</v>
      </c>
      <c r="AH150" s="25">
        <v>39622</v>
      </c>
      <c r="AI150" s="82" t="s">
        <v>32</v>
      </c>
      <c r="AJ150" s="82">
        <v>169</v>
      </c>
      <c r="AK150" s="82" t="s">
        <v>15</v>
      </c>
      <c r="AL150" s="82">
        <v>15.500999999999999</v>
      </c>
    </row>
    <row r="151" spans="1:38" ht="26.1" hidden="1" customHeight="1" thickBot="1" x14ac:dyDescent="0.3">
      <c r="A151" s="82" t="s">
        <v>646</v>
      </c>
      <c r="B151" s="225" t="s">
        <v>647</v>
      </c>
      <c r="C151" s="226"/>
      <c r="D151" s="227"/>
      <c r="E151" s="82" t="s">
        <v>654</v>
      </c>
      <c r="F151" s="33" t="s">
        <v>692</v>
      </c>
      <c r="G151" s="114" t="s">
        <v>693</v>
      </c>
      <c r="H151" s="114" t="s">
        <v>213</v>
      </c>
      <c r="I151" s="24" t="s">
        <v>657</v>
      </c>
      <c r="J151" s="82" t="s">
        <v>27</v>
      </c>
      <c r="K151" s="82" t="s">
        <v>28</v>
      </c>
      <c r="L151" s="33" t="s">
        <v>694</v>
      </c>
      <c r="M151" s="34"/>
      <c r="N151" s="104" t="s">
        <v>1586</v>
      </c>
      <c r="O151" s="105"/>
      <c r="P151" s="56"/>
      <c r="Q151" s="56"/>
      <c r="R151" s="56"/>
      <c r="S151" s="56"/>
      <c r="T151" s="56"/>
      <c r="U151" s="87"/>
      <c r="V151" s="66"/>
      <c r="W151" s="66"/>
      <c r="X151" s="71"/>
      <c r="Y151" s="76"/>
      <c r="Z151" s="76"/>
      <c r="AA151" s="76"/>
      <c r="AB151" s="76"/>
      <c r="AC151" s="110" t="s">
        <v>1586</v>
      </c>
      <c r="AD151" s="111"/>
      <c r="AE151" s="24" t="s">
        <v>88</v>
      </c>
      <c r="AF151" s="82" t="s">
        <v>89</v>
      </c>
      <c r="AG151" s="25">
        <v>42632</v>
      </c>
      <c r="AH151" s="25">
        <v>42632</v>
      </c>
      <c r="AI151" s="82" t="s">
        <v>32</v>
      </c>
      <c r="AJ151" s="82">
        <v>151.66999999999999</v>
      </c>
      <c r="AK151" s="82" t="s">
        <v>33</v>
      </c>
      <c r="AL151" s="82">
        <v>2500</v>
      </c>
    </row>
    <row r="152" spans="1:38" ht="26.1" hidden="1" customHeight="1" thickBot="1" x14ac:dyDescent="0.3">
      <c r="A152" s="82" t="s">
        <v>646</v>
      </c>
      <c r="B152" s="225" t="s">
        <v>647</v>
      </c>
      <c r="C152" s="226"/>
      <c r="D152" s="227"/>
      <c r="E152" s="82" t="s">
        <v>257</v>
      </c>
      <c r="F152" s="33" t="s">
        <v>695</v>
      </c>
      <c r="G152" s="114" t="s">
        <v>696</v>
      </c>
      <c r="H152" s="114" t="s">
        <v>601</v>
      </c>
      <c r="I152" s="24" t="s">
        <v>663</v>
      </c>
      <c r="J152" s="82" t="s">
        <v>27</v>
      </c>
      <c r="K152" s="82" t="s">
        <v>61</v>
      </c>
      <c r="L152" s="33" t="s">
        <v>74</v>
      </c>
      <c r="M152" s="34"/>
      <c r="N152" s="104" t="s">
        <v>1586</v>
      </c>
      <c r="O152" s="105"/>
      <c r="P152" s="56"/>
      <c r="Q152" s="56"/>
      <c r="R152" s="56"/>
      <c r="S152" s="56"/>
      <c r="T152" s="56"/>
      <c r="U152" s="87"/>
      <c r="V152" s="66"/>
      <c r="W152" s="66"/>
      <c r="X152" s="71"/>
      <c r="Y152" s="76"/>
      <c r="Z152" s="76"/>
      <c r="AA152" s="76"/>
      <c r="AB152" s="76"/>
      <c r="AC152" s="110" t="s">
        <v>1586</v>
      </c>
      <c r="AD152" s="111"/>
      <c r="AE152" s="24" t="s">
        <v>123</v>
      </c>
      <c r="AF152" s="82" t="s">
        <v>208</v>
      </c>
      <c r="AG152" s="25">
        <v>40323</v>
      </c>
      <c r="AH152" s="25">
        <v>40323</v>
      </c>
      <c r="AI152" s="82" t="s">
        <v>32</v>
      </c>
      <c r="AJ152" s="82">
        <v>169</v>
      </c>
      <c r="AK152" s="82" t="s">
        <v>15</v>
      </c>
      <c r="AL152" s="82">
        <v>12.404</v>
      </c>
    </row>
    <row r="153" spans="1:38" ht="26.1" hidden="1" customHeight="1" thickBot="1" x14ac:dyDescent="0.3">
      <c r="A153" s="81" t="s">
        <v>646</v>
      </c>
      <c r="B153" s="228" t="s">
        <v>647</v>
      </c>
      <c r="C153" s="226"/>
      <c r="D153" s="227"/>
      <c r="E153" s="81" t="s">
        <v>188</v>
      </c>
      <c r="F153" s="83" t="s">
        <v>410</v>
      </c>
      <c r="G153" s="113" t="s">
        <v>259</v>
      </c>
      <c r="H153" s="113" t="s">
        <v>194</v>
      </c>
      <c r="I153" s="84" t="s">
        <v>25</v>
      </c>
      <c r="J153" s="81" t="s">
        <v>27</v>
      </c>
      <c r="K153" s="81" t="s">
        <v>28</v>
      </c>
      <c r="L153" s="83" t="s">
        <v>135</v>
      </c>
      <c r="M153" s="35"/>
      <c r="N153" s="104" t="s">
        <v>1586</v>
      </c>
      <c r="O153" s="105"/>
      <c r="P153" s="56"/>
      <c r="Q153" s="56"/>
      <c r="R153" s="56"/>
      <c r="S153" s="56"/>
      <c r="T153" s="56"/>
      <c r="U153" s="87"/>
      <c r="V153" s="66"/>
      <c r="W153" s="66"/>
      <c r="X153" s="71"/>
      <c r="Y153" s="76"/>
      <c r="Z153" s="76"/>
      <c r="AA153" s="76"/>
      <c r="AB153" s="76"/>
      <c r="AC153" s="110" t="s">
        <v>1586</v>
      </c>
      <c r="AD153" s="111"/>
      <c r="AE153" s="84" t="s">
        <v>55</v>
      </c>
      <c r="AF153" s="81" t="s">
        <v>136</v>
      </c>
      <c r="AG153" s="28">
        <v>37543</v>
      </c>
      <c r="AH153" s="28">
        <v>37543</v>
      </c>
      <c r="AI153" s="81" t="s">
        <v>32</v>
      </c>
      <c r="AJ153" s="81">
        <v>151.66999999999999</v>
      </c>
      <c r="AK153" s="81" t="s">
        <v>33</v>
      </c>
      <c r="AL153" s="81">
        <v>3600</v>
      </c>
    </row>
    <row r="154" spans="1:38" ht="26.1" hidden="1" customHeight="1" thickBot="1" x14ac:dyDescent="0.3">
      <c r="A154" s="82" t="s">
        <v>646</v>
      </c>
      <c r="B154" s="225" t="s">
        <v>647</v>
      </c>
      <c r="C154" s="226"/>
      <c r="D154" s="227"/>
      <c r="E154" s="82" t="s">
        <v>257</v>
      </c>
      <c r="F154" s="33" t="s">
        <v>117</v>
      </c>
      <c r="G154" s="114" t="s">
        <v>699</v>
      </c>
      <c r="H154" s="114" t="s">
        <v>700</v>
      </c>
      <c r="I154" s="24" t="s">
        <v>663</v>
      </c>
      <c r="J154" s="82" t="s">
        <v>27</v>
      </c>
      <c r="K154" s="82" t="s">
        <v>61</v>
      </c>
      <c r="L154" s="33" t="s">
        <v>118</v>
      </c>
      <c r="M154" s="34"/>
      <c r="N154" s="104" t="s">
        <v>1586</v>
      </c>
      <c r="O154" s="105"/>
      <c r="P154" s="56"/>
      <c r="Q154" s="56"/>
      <c r="R154" s="56"/>
      <c r="S154" s="56"/>
      <c r="T154" s="56"/>
      <c r="U154" s="87"/>
      <c r="V154" s="66"/>
      <c r="W154" s="66"/>
      <c r="X154" s="71"/>
      <c r="Y154" s="76"/>
      <c r="Z154" s="76"/>
      <c r="AA154" s="76"/>
      <c r="AB154" s="76"/>
      <c r="AC154" s="110" t="s">
        <v>1586</v>
      </c>
      <c r="AD154" s="111"/>
      <c r="AE154" s="24" t="s">
        <v>39</v>
      </c>
      <c r="AF154" s="82" t="s">
        <v>78</v>
      </c>
      <c r="AG154" s="25">
        <v>42710</v>
      </c>
      <c r="AH154" s="25">
        <v>42710</v>
      </c>
      <c r="AI154" s="82" t="s">
        <v>32</v>
      </c>
      <c r="AJ154" s="82">
        <v>169</v>
      </c>
      <c r="AK154" s="82" t="s">
        <v>15</v>
      </c>
      <c r="AL154" s="82">
        <v>11.353999999999999</v>
      </c>
    </row>
    <row r="155" spans="1:38" ht="26.1" hidden="1" customHeight="1" thickBot="1" x14ac:dyDescent="0.3">
      <c r="A155" s="82" t="s">
        <v>646</v>
      </c>
      <c r="B155" s="225" t="s">
        <v>647</v>
      </c>
      <c r="C155" s="226"/>
      <c r="D155" s="227"/>
      <c r="E155" s="82" t="s">
        <v>35</v>
      </c>
      <c r="F155" s="33" t="s">
        <v>567</v>
      </c>
      <c r="G155" s="114" t="s">
        <v>702</v>
      </c>
      <c r="H155" s="114" t="s">
        <v>207</v>
      </c>
      <c r="I155" s="24" t="s">
        <v>25</v>
      </c>
      <c r="J155" s="82" t="s">
        <v>27</v>
      </c>
      <c r="K155" s="82" t="s">
        <v>61</v>
      </c>
      <c r="L155" s="33" t="s">
        <v>651</v>
      </c>
      <c r="M155" s="34"/>
      <c r="N155" s="104" t="s">
        <v>1586</v>
      </c>
      <c r="O155" s="105"/>
      <c r="P155" s="56"/>
      <c r="Q155" s="56"/>
      <c r="R155" s="56"/>
      <c r="S155" s="56"/>
      <c r="T155" s="56"/>
      <c r="U155" s="87"/>
      <c r="V155" s="66"/>
      <c r="W155" s="66"/>
      <c r="X155" s="71"/>
      <c r="Y155" s="76"/>
      <c r="Z155" s="76"/>
      <c r="AA155" s="76"/>
      <c r="AB155" s="76"/>
      <c r="AC155" s="110" t="s">
        <v>1586</v>
      </c>
      <c r="AD155" s="111"/>
      <c r="AE155" s="24" t="s">
        <v>55</v>
      </c>
      <c r="AF155" s="82" t="s">
        <v>69</v>
      </c>
      <c r="AG155" s="25">
        <v>40909</v>
      </c>
      <c r="AH155" s="25">
        <v>32718</v>
      </c>
      <c r="AI155" s="82" t="s">
        <v>32</v>
      </c>
      <c r="AJ155" s="82">
        <v>169</v>
      </c>
      <c r="AK155" s="82" t="s">
        <v>15</v>
      </c>
      <c r="AL155" s="82">
        <v>11.132</v>
      </c>
    </row>
    <row r="156" spans="1:38" ht="26.1" hidden="1" customHeight="1" thickBot="1" x14ac:dyDescent="0.3">
      <c r="A156" s="82" t="s">
        <v>646</v>
      </c>
      <c r="B156" s="225" t="s">
        <v>647</v>
      </c>
      <c r="C156" s="226"/>
      <c r="D156" s="227"/>
      <c r="E156" s="82" t="s">
        <v>654</v>
      </c>
      <c r="F156" s="33" t="s">
        <v>705</v>
      </c>
      <c r="G156" s="114" t="s">
        <v>706</v>
      </c>
      <c r="H156" s="114" t="s">
        <v>178</v>
      </c>
      <c r="I156" s="24" t="s">
        <v>657</v>
      </c>
      <c r="J156" s="82" t="s">
        <v>27</v>
      </c>
      <c r="K156" s="82" t="s">
        <v>28</v>
      </c>
      <c r="L156" s="33" t="s">
        <v>658</v>
      </c>
      <c r="M156" s="34"/>
      <c r="N156" s="104" t="s">
        <v>1586</v>
      </c>
      <c r="O156" s="105"/>
      <c r="P156" s="56"/>
      <c r="Q156" s="56"/>
      <c r="R156" s="56"/>
      <c r="S156" s="56"/>
      <c r="T156" s="56"/>
      <c r="U156" s="87"/>
      <c r="V156" s="66"/>
      <c r="W156" s="66"/>
      <c r="X156" s="71"/>
      <c r="Y156" s="76"/>
      <c r="Z156" s="76"/>
      <c r="AA156" s="76"/>
      <c r="AB156" s="76"/>
      <c r="AC156" s="110" t="s">
        <v>1586</v>
      </c>
      <c r="AD156" s="111"/>
      <c r="AE156" s="24" t="s">
        <v>88</v>
      </c>
      <c r="AF156" s="82" t="s">
        <v>89</v>
      </c>
      <c r="AG156" s="25">
        <v>42681</v>
      </c>
      <c r="AH156" s="25">
        <v>37771</v>
      </c>
      <c r="AI156" s="82" t="s">
        <v>32</v>
      </c>
      <c r="AJ156" s="82">
        <v>151.66999999999999</v>
      </c>
      <c r="AK156" s="82" t="s">
        <v>33</v>
      </c>
      <c r="AL156" s="82">
        <v>2800</v>
      </c>
    </row>
    <row r="157" spans="1:38" ht="26.1" hidden="1" customHeight="1" thickBot="1" x14ac:dyDescent="0.3">
      <c r="A157" s="81" t="s">
        <v>646</v>
      </c>
      <c r="B157" s="228" t="s">
        <v>647</v>
      </c>
      <c r="C157" s="226"/>
      <c r="D157" s="227"/>
      <c r="E157" s="81" t="s">
        <v>257</v>
      </c>
      <c r="F157" s="83" t="s">
        <v>707</v>
      </c>
      <c r="G157" s="113" t="s">
        <v>708</v>
      </c>
      <c r="H157" s="113" t="s">
        <v>709</v>
      </c>
      <c r="I157" s="84" t="s">
        <v>663</v>
      </c>
      <c r="J157" s="81" t="s">
        <v>27</v>
      </c>
      <c r="K157" s="81" t="s">
        <v>61</v>
      </c>
      <c r="L157" s="83" t="s">
        <v>74</v>
      </c>
      <c r="M157" s="35"/>
      <c r="N157" s="104" t="s">
        <v>1586</v>
      </c>
      <c r="O157" s="105"/>
      <c r="P157" s="56"/>
      <c r="Q157" s="56"/>
      <c r="R157" s="56"/>
      <c r="S157" s="56"/>
      <c r="T157" s="56"/>
      <c r="U157" s="87"/>
      <c r="V157" s="66"/>
      <c r="W157" s="66"/>
      <c r="X157" s="71"/>
      <c r="Y157" s="76"/>
      <c r="Z157" s="76"/>
      <c r="AA157" s="76"/>
      <c r="AB157" s="76"/>
      <c r="AC157" s="110" t="s">
        <v>1586</v>
      </c>
      <c r="AD157" s="111"/>
      <c r="AE157" s="84" t="s">
        <v>123</v>
      </c>
      <c r="AF157" s="81" t="s">
        <v>208</v>
      </c>
      <c r="AG157" s="28">
        <v>40308</v>
      </c>
      <c r="AH157" s="28">
        <v>40308</v>
      </c>
      <c r="AI157" s="81" t="s">
        <v>32</v>
      </c>
      <c r="AJ157" s="81">
        <v>169</v>
      </c>
      <c r="AK157" s="81" t="s">
        <v>15</v>
      </c>
      <c r="AL157" s="81">
        <v>12.445</v>
      </c>
    </row>
    <row r="158" spans="1:38" ht="26.1" hidden="1" customHeight="1" thickBot="1" x14ac:dyDescent="0.3">
      <c r="A158" s="81" t="s">
        <v>646</v>
      </c>
      <c r="B158" s="228" t="s">
        <v>647</v>
      </c>
      <c r="C158" s="226"/>
      <c r="D158" s="227"/>
      <c r="E158" s="81" t="s">
        <v>257</v>
      </c>
      <c r="F158" s="83" t="s">
        <v>710</v>
      </c>
      <c r="G158" s="113" t="s">
        <v>711</v>
      </c>
      <c r="H158" s="113" t="s">
        <v>712</v>
      </c>
      <c r="I158" s="84" t="s">
        <v>663</v>
      </c>
      <c r="J158" s="81" t="s">
        <v>27</v>
      </c>
      <c r="K158" s="81" t="s">
        <v>61</v>
      </c>
      <c r="L158" s="83" t="s">
        <v>118</v>
      </c>
      <c r="M158" s="35"/>
      <c r="N158" s="104" t="s">
        <v>1586</v>
      </c>
      <c r="O158" s="105"/>
      <c r="P158" s="56"/>
      <c r="Q158" s="56"/>
      <c r="R158" s="56"/>
      <c r="S158" s="56"/>
      <c r="T158" s="56"/>
      <c r="U158" s="87"/>
      <c r="V158" s="66"/>
      <c r="W158" s="66"/>
      <c r="X158" s="71"/>
      <c r="Y158" s="76"/>
      <c r="Z158" s="76"/>
      <c r="AA158" s="76"/>
      <c r="AB158" s="76"/>
      <c r="AC158" s="110" t="s">
        <v>1586</v>
      </c>
      <c r="AD158" s="111"/>
      <c r="AE158" s="84" t="s">
        <v>39</v>
      </c>
      <c r="AF158" s="81" t="s">
        <v>78</v>
      </c>
      <c r="AG158" s="28">
        <v>42667</v>
      </c>
      <c r="AH158" s="28">
        <v>42667</v>
      </c>
      <c r="AI158" s="81" t="s">
        <v>32</v>
      </c>
      <c r="AJ158" s="81">
        <v>169</v>
      </c>
      <c r="AK158" s="81" t="s">
        <v>15</v>
      </c>
      <c r="AL158" s="81">
        <v>9.76</v>
      </c>
    </row>
    <row r="159" spans="1:38" ht="26.1" hidden="1" customHeight="1" thickBot="1" x14ac:dyDescent="0.3">
      <c r="A159" s="82" t="s">
        <v>646</v>
      </c>
      <c r="B159" s="225" t="s">
        <v>647</v>
      </c>
      <c r="C159" s="226"/>
      <c r="D159" s="227"/>
      <c r="E159" s="82" t="s">
        <v>35</v>
      </c>
      <c r="F159" s="33" t="s">
        <v>713</v>
      </c>
      <c r="G159" s="114" t="s">
        <v>714</v>
      </c>
      <c r="H159" s="114" t="s">
        <v>191</v>
      </c>
      <c r="I159" s="24" t="s">
        <v>25</v>
      </c>
      <c r="J159" s="82" t="s">
        <v>27</v>
      </c>
      <c r="K159" s="82" t="s">
        <v>53</v>
      </c>
      <c r="L159" s="33" t="s">
        <v>651</v>
      </c>
      <c r="M159" s="34"/>
      <c r="N159" s="104" t="s">
        <v>1586</v>
      </c>
      <c r="O159" s="105"/>
      <c r="P159" s="56"/>
      <c r="Q159" s="56"/>
      <c r="R159" s="56"/>
      <c r="S159" s="56"/>
      <c r="T159" s="56"/>
      <c r="U159" s="87"/>
      <c r="V159" s="66"/>
      <c r="W159" s="66"/>
      <c r="X159" s="71"/>
      <c r="Y159" s="76"/>
      <c r="Z159" s="76"/>
      <c r="AA159" s="76"/>
      <c r="AB159" s="76"/>
      <c r="AC159" s="110" t="s">
        <v>1586</v>
      </c>
      <c r="AD159" s="111"/>
      <c r="AE159" s="24" t="s">
        <v>88</v>
      </c>
      <c r="AF159" s="82" t="s">
        <v>116</v>
      </c>
      <c r="AG159" s="25">
        <v>39326</v>
      </c>
      <c r="AH159" s="25">
        <v>38600</v>
      </c>
      <c r="AI159" s="82" t="s">
        <v>32</v>
      </c>
      <c r="AJ159" s="82">
        <v>169</v>
      </c>
      <c r="AK159" s="82" t="s">
        <v>15</v>
      </c>
      <c r="AL159" s="82">
        <v>16.731999999999999</v>
      </c>
    </row>
    <row r="160" spans="1:38" ht="26.1" hidden="1" customHeight="1" thickBot="1" x14ac:dyDescent="0.3">
      <c r="A160" s="82" t="s">
        <v>646</v>
      </c>
      <c r="B160" s="225" t="s">
        <v>647</v>
      </c>
      <c r="C160" s="226"/>
      <c r="D160" s="227"/>
      <c r="E160" s="82" t="s">
        <v>35</v>
      </c>
      <c r="F160" s="33" t="s">
        <v>230</v>
      </c>
      <c r="G160" s="114" t="s">
        <v>487</v>
      </c>
      <c r="H160" s="114" t="s">
        <v>214</v>
      </c>
      <c r="I160" s="24" t="s">
        <v>25</v>
      </c>
      <c r="J160" s="82" t="s">
        <v>27</v>
      </c>
      <c r="K160" s="82" t="s">
        <v>61</v>
      </c>
      <c r="L160" s="33" t="s">
        <v>148</v>
      </c>
      <c r="M160" s="34"/>
      <c r="N160" s="104" t="s">
        <v>1586</v>
      </c>
      <c r="O160" s="105"/>
      <c r="P160" s="56"/>
      <c r="Q160" s="56"/>
      <c r="R160" s="56"/>
      <c r="S160" s="56"/>
      <c r="T160" s="56"/>
      <c r="U160" s="87"/>
      <c r="V160" s="66"/>
      <c r="W160" s="66"/>
      <c r="X160" s="71"/>
      <c r="Y160" s="76"/>
      <c r="Z160" s="76"/>
      <c r="AA160" s="76"/>
      <c r="AB160" s="76"/>
      <c r="AC160" s="110" t="s">
        <v>1586</v>
      </c>
      <c r="AD160" s="111"/>
      <c r="AE160" s="24" t="s">
        <v>55</v>
      </c>
      <c r="AF160" s="82" t="s">
        <v>69</v>
      </c>
      <c r="AG160" s="25">
        <v>42159</v>
      </c>
      <c r="AH160" s="25">
        <v>42159</v>
      </c>
      <c r="AI160" s="82" t="s">
        <v>32</v>
      </c>
      <c r="AJ160" s="82">
        <v>169</v>
      </c>
      <c r="AK160" s="82" t="s">
        <v>15</v>
      </c>
      <c r="AL160" s="82">
        <v>9.8079999999999998</v>
      </c>
    </row>
    <row r="161" spans="1:38" ht="26.1" hidden="1" customHeight="1" thickBot="1" x14ac:dyDescent="0.3">
      <c r="A161" s="82" t="s">
        <v>646</v>
      </c>
      <c r="B161" s="225" t="s">
        <v>647</v>
      </c>
      <c r="C161" s="226"/>
      <c r="D161" s="227"/>
      <c r="E161" s="82" t="s">
        <v>716</v>
      </c>
      <c r="F161" s="33" t="s">
        <v>717</v>
      </c>
      <c r="G161" s="114" t="s">
        <v>718</v>
      </c>
      <c r="H161" s="114" t="s">
        <v>719</v>
      </c>
      <c r="I161" s="24" t="s">
        <v>25</v>
      </c>
      <c r="J161" s="82" t="s">
        <v>27</v>
      </c>
      <c r="K161" s="82" t="s">
        <v>53</v>
      </c>
      <c r="L161" s="33" t="s">
        <v>720</v>
      </c>
      <c r="M161" s="34"/>
      <c r="N161" s="104" t="s">
        <v>1586</v>
      </c>
      <c r="O161" s="105"/>
      <c r="P161" s="56"/>
      <c r="Q161" s="56"/>
      <c r="R161" s="56"/>
      <c r="S161" s="56"/>
      <c r="T161" s="56"/>
      <c r="U161" s="87"/>
      <c r="V161" s="66"/>
      <c r="W161" s="66"/>
      <c r="X161" s="71"/>
      <c r="Y161" s="76"/>
      <c r="Z161" s="76"/>
      <c r="AA161" s="76"/>
      <c r="AB161" s="76"/>
      <c r="AC161" s="110" t="s">
        <v>1586</v>
      </c>
      <c r="AD161" s="111"/>
      <c r="AE161" s="24" t="s">
        <v>37</v>
      </c>
      <c r="AF161" s="82" t="s">
        <v>304</v>
      </c>
      <c r="AG161" s="25">
        <v>42339</v>
      </c>
      <c r="AH161" s="25">
        <v>42072</v>
      </c>
      <c r="AI161" s="82" t="s">
        <v>32</v>
      </c>
      <c r="AJ161" s="82">
        <v>169</v>
      </c>
      <c r="AK161" s="82" t="s">
        <v>15</v>
      </c>
      <c r="AL161" s="82">
        <v>13.847</v>
      </c>
    </row>
    <row r="162" spans="1:38" ht="26.1" hidden="1" customHeight="1" thickBot="1" x14ac:dyDescent="0.3">
      <c r="A162" s="81" t="s">
        <v>646</v>
      </c>
      <c r="B162" s="228" t="s">
        <v>647</v>
      </c>
      <c r="C162" s="226"/>
      <c r="D162" s="227"/>
      <c r="E162" s="81" t="s">
        <v>722</v>
      </c>
      <c r="F162" s="83" t="s">
        <v>723</v>
      </c>
      <c r="G162" s="113" t="s">
        <v>227</v>
      </c>
      <c r="H162" s="113" t="s">
        <v>155</v>
      </c>
      <c r="I162" s="84" t="s">
        <v>657</v>
      </c>
      <c r="J162" s="81" t="s">
        <v>27</v>
      </c>
      <c r="K162" s="81" t="s">
        <v>28</v>
      </c>
      <c r="L162" s="83" t="s">
        <v>724</v>
      </c>
      <c r="M162" s="35"/>
      <c r="N162" s="104" t="s">
        <v>1586</v>
      </c>
      <c r="O162" s="105"/>
      <c r="P162" s="56"/>
      <c r="Q162" s="56"/>
      <c r="R162" s="56"/>
      <c r="S162" s="56"/>
      <c r="T162" s="56"/>
      <c r="U162" s="87"/>
      <c r="V162" s="66"/>
      <c r="W162" s="66"/>
      <c r="X162" s="71"/>
      <c r="Y162" s="76"/>
      <c r="Z162" s="76"/>
      <c r="AA162" s="76"/>
      <c r="AB162" s="76"/>
      <c r="AC162" s="110" t="s">
        <v>1586</v>
      </c>
      <c r="AD162" s="111"/>
      <c r="AE162" s="84" t="s">
        <v>37</v>
      </c>
      <c r="AF162" s="81" t="s">
        <v>103</v>
      </c>
      <c r="AG162" s="28">
        <v>39055</v>
      </c>
      <c r="AH162" s="28">
        <v>39055</v>
      </c>
      <c r="AI162" s="81" t="s">
        <v>32</v>
      </c>
      <c r="AJ162" s="81">
        <v>151.66999999999999</v>
      </c>
      <c r="AK162" s="81" t="s">
        <v>33</v>
      </c>
      <c r="AL162" s="81">
        <v>3400</v>
      </c>
    </row>
    <row r="163" spans="1:38" ht="26.1" hidden="1" customHeight="1" thickBot="1" x14ac:dyDescent="0.3">
      <c r="A163" s="82" t="s">
        <v>646</v>
      </c>
      <c r="B163" s="225" t="s">
        <v>647</v>
      </c>
      <c r="C163" s="226"/>
      <c r="D163" s="227"/>
      <c r="E163" s="82" t="s">
        <v>257</v>
      </c>
      <c r="F163" s="33" t="s">
        <v>725</v>
      </c>
      <c r="G163" s="114" t="s">
        <v>227</v>
      </c>
      <c r="H163" s="114" t="s">
        <v>726</v>
      </c>
      <c r="I163" s="24" t="s">
        <v>663</v>
      </c>
      <c r="J163" s="82" t="s">
        <v>27</v>
      </c>
      <c r="K163" s="82" t="s">
        <v>61</v>
      </c>
      <c r="L163" s="33" t="s">
        <v>74</v>
      </c>
      <c r="M163" s="34"/>
      <c r="N163" s="104" t="s">
        <v>1586</v>
      </c>
      <c r="O163" s="105"/>
      <c r="P163" s="56"/>
      <c r="Q163" s="56"/>
      <c r="R163" s="56"/>
      <c r="S163" s="56"/>
      <c r="T163" s="56"/>
      <c r="U163" s="87"/>
      <c r="V163" s="66"/>
      <c r="W163" s="66"/>
      <c r="X163" s="71"/>
      <c r="Y163" s="76"/>
      <c r="Z163" s="76"/>
      <c r="AA163" s="76"/>
      <c r="AB163" s="76"/>
      <c r="AC163" s="110" t="s">
        <v>1586</v>
      </c>
      <c r="AD163" s="111"/>
      <c r="AE163" s="24" t="s">
        <v>123</v>
      </c>
      <c r="AF163" s="82" t="s">
        <v>208</v>
      </c>
      <c r="AG163" s="25">
        <v>38012</v>
      </c>
      <c r="AH163" s="25">
        <v>38012</v>
      </c>
      <c r="AI163" s="82" t="s">
        <v>32</v>
      </c>
      <c r="AJ163" s="82">
        <v>169</v>
      </c>
      <c r="AK163" s="82" t="s">
        <v>15</v>
      </c>
      <c r="AL163" s="82">
        <v>14.193</v>
      </c>
    </row>
    <row r="164" spans="1:38" ht="26.1" hidden="1" customHeight="1" thickBot="1" x14ac:dyDescent="0.3">
      <c r="A164" s="81" t="s">
        <v>646</v>
      </c>
      <c r="B164" s="228" t="s">
        <v>647</v>
      </c>
      <c r="C164" s="226"/>
      <c r="D164" s="227"/>
      <c r="E164" s="81" t="s">
        <v>257</v>
      </c>
      <c r="F164" s="83" t="s">
        <v>727</v>
      </c>
      <c r="G164" s="113" t="s">
        <v>227</v>
      </c>
      <c r="H164" s="113" t="s">
        <v>728</v>
      </c>
      <c r="I164" s="84" t="s">
        <v>663</v>
      </c>
      <c r="J164" s="81" t="s">
        <v>27</v>
      </c>
      <c r="K164" s="81" t="s">
        <v>61</v>
      </c>
      <c r="L164" s="83" t="s">
        <v>74</v>
      </c>
      <c r="M164" s="35"/>
      <c r="N164" s="104" t="s">
        <v>1586</v>
      </c>
      <c r="O164" s="105"/>
      <c r="P164" s="56"/>
      <c r="Q164" s="56"/>
      <c r="R164" s="56"/>
      <c r="S164" s="56"/>
      <c r="T164" s="56"/>
      <c r="U164" s="87"/>
      <c r="V164" s="66"/>
      <c r="W164" s="66"/>
      <c r="X164" s="71"/>
      <c r="Y164" s="76"/>
      <c r="Z164" s="76"/>
      <c r="AA164" s="76"/>
      <c r="AB164" s="76"/>
      <c r="AC164" s="110" t="s">
        <v>1586</v>
      </c>
      <c r="AD164" s="111"/>
      <c r="AE164" s="84" t="s">
        <v>123</v>
      </c>
      <c r="AF164" s="81" t="s">
        <v>208</v>
      </c>
      <c r="AG164" s="28">
        <v>40057</v>
      </c>
      <c r="AH164" s="28">
        <v>40057</v>
      </c>
      <c r="AI164" s="81" t="s">
        <v>32</v>
      </c>
      <c r="AJ164" s="81">
        <v>169</v>
      </c>
      <c r="AK164" s="81" t="s">
        <v>15</v>
      </c>
      <c r="AL164" s="81">
        <v>12.289</v>
      </c>
    </row>
    <row r="165" spans="1:38" ht="26.1" hidden="1" customHeight="1" thickBot="1" x14ac:dyDescent="0.3">
      <c r="A165" s="81" t="s">
        <v>646</v>
      </c>
      <c r="B165" s="229" t="s">
        <v>647</v>
      </c>
      <c r="C165" s="230"/>
      <c r="D165" s="231"/>
      <c r="E165" s="81" t="s">
        <v>35</v>
      </c>
      <c r="F165" s="83" t="s">
        <v>729</v>
      </c>
      <c r="G165" s="113" t="s">
        <v>171</v>
      </c>
      <c r="H165" s="113" t="s">
        <v>261</v>
      </c>
      <c r="I165" s="84" t="s">
        <v>25</v>
      </c>
      <c r="J165" s="81" t="s">
        <v>27</v>
      </c>
      <c r="K165" s="81" t="s">
        <v>107</v>
      </c>
      <c r="L165" s="83" t="s">
        <v>68</v>
      </c>
      <c r="M165" s="35"/>
      <c r="N165" s="104" t="s">
        <v>1586</v>
      </c>
      <c r="O165" s="105"/>
      <c r="P165" s="56"/>
      <c r="Q165" s="56"/>
      <c r="R165" s="56"/>
      <c r="S165" s="56"/>
      <c r="T165" s="56"/>
      <c r="U165" s="87"/>
      <c r="V165" s="66"/>
      <c r="W165" s="66"/>
      <c r="X165" s="71"/>
      <c r="Y165" s="76"/>
      <c r="Z165" s="76"/>
      <c r="AA165" s="76"/>
      <c r="AB165" s="76"/>
      <c r="AC165" s="110" t="s">
        <v>1586</v>
      </c>
      <c r="AD165" s="111"/>
      <c r="AE165" s="84" t="s">
        <v>55</v>
      </c>
      <c r="AF165" s="81" t="s">
        <v>69</v>
      </c>
      <c r="AG165" s="28">
        <v>42611</v>
      </c>
      <c r="AH165" s="28">
        <v>42611</v>
      </c>
      <c r="AI165" s="81" t="s">
        <v>108</v>
      </c>
      <c r="AJ165" s="81">
        <v>151.66999999999999</v>
      </c>
      <c r="AK165" s="81" t="s">
        <v>15</v>
      </c>
      <c r="AL165" s="81">
        <v>4.0019999999999998</v>
      </c>
    </row>
    <row r="166" spans="1:38" ht="26.1" hidden="1" customHeight="1" thickBot="1" x14ac:dyDescent="0.3">
      <c r="A166" s="82" t="s">
        <v>646</v>
      </c>
      <c r="B166" s="225" t="s">
        <v>647</v>
      </c>
      <c r="C166" s="226"/>
      <c r="D166" s="227"/>
      <c r="E166" s="82" t="s">
        <v>35</v>
      </c>
      <c r="F166" s="33" t="s">
        <v>730</v>
      </c>
      <c r="G166" s="114" t="s">
        <v>731</v>
      </c>
      <c r="H166" s="114" t="s">
        <v>732</v>
      </c>
      <c r="I166" s="24" t="s">
        <v>25</v>
      </c>
      <c r="J166" s="82" t="s">
        <v>27</v>
      </c>
      <c r="K166" s="82" t="s">
        <v>61</v>
      </c>
      <c r="L166" s="33" t="s">
        <v>651</v>
      </c>
      <c r="M166" s="34"/>
      <c r="N166" s="104" t="s">
        <v>1586</v>
      </c>
      <c r="O166" s="105"/>
      <c r="P166" s="56"/>
      <c r="Q166" s="56"/>
      <c r="R166" s="56"/>
      <c r="S166" s="56"/>
      <c r="T166" s="56"/>
      <c r="U166" s="87"/>
      <c r="V166" s="66"/>
      <c r="W166" s="66"/>
      <c r="X166" s="71"/>
      <c r="Y166" s="76"/>
      <c r="Z166" s="76"/>
      <c r="AA166" s="76"/>
      <c r="AB166" s="76"/>
      <c r="AC166" s="110" t="s">
        <v>1586</v>
      </c>
      <c r="AD166" s="111"/>
      <c r="AE166" s="24" t="s">
        <v>39</v>
      </c>
      <c r="AF166" s="82" t="s">
        <v>78</v>
      </c>
      <c r="AG166" s="25">
        <v>40316</v>
      </c>
      <c r="AH166" s="25">
        <v>40316</v>
      </c>
      <c r="AI166" s="82" t="s">
        <v>32</v>
      </c>
      <c r="AJ166" s="82">
        <v>169</v>
      </c>
      <c r="AK166" s="82" t="s">
        <v>15</v>
      </c>
      <c r="AL166" s="82">
        <v>11.425000000000001</v>
      </c>
    </row>
    <row r="167" spans="1:38" ht="26.1" hidden="1" customHeight="1" thickBot="1" x14ac:dyDescent="0.3">
      <c r="A167" s="81" t="s">
        <v>646</v>
      </c>
      <c r="B167" s="228" t="s">
        <v>647</v>
      </c>
      <c r="C167" s="226"/>
      <c r="D167" s="227"/>
      <c r="E167" s="81" t="s">
        <v>654</v>
      </c>
      <c r="F167" s="83" t="s">
        <v>733</v>
      </c>
      <c r="G167" s="113" t="s">
        <v>734</v>
      </c>
      <c r="H167" s="113" t="s">
        <v>130</v>
      </c>
      <c r="I167" s="84" t="s">
        <v>657</v>
      </c>
      <c r="J167" s="81" t="s">
        <v>27</v>
      </c>
      <c r="K167" s="81" t="s">
        <v>28</v>
      </c>
      <c r="L167" s="83" t="s">
        <v>658</v>
      </c>
      <c r="M167" s="35"/>
      <c r="N167" s="104" t="s">
        <v>1586</v>
      </c>
      <c r="O167" s="105"/>
      <c r="P167" s="56"/>
      <c r="Q167" s="56"/>
      <c r="R167" s="56"/>
      <c r="S167" s="56"/>
      <c r="T167" s="56"/>
      <c r="U167" s="87"/>
      <c r="V167" s="66"/>
      <c r="W167" s="66"/>
      <c r="X167" s="71"/>
      <c r="Y167" s="76"/>
      <c r="Z167" s="76"/>
      <c r="AA167" s="76"/>
      <c r="AB167" s="76"/>
      <c r="AC167" s="110" t="s">
        <v>1586</v>
      </c>
      <c r="AD167" s="111"/>
      <c r="AE167" s="84" t="s">
        <v>42</v>
      </c>
      <c r="AF167" s="81" t="s">
        <v>287</v>
      </c>
      <c r="AG167" s="28">
        <v>41330</v>
      </c>
      <c r="AH167" s="28">
        <v>41330</v>
      </c>
      <c r="AI167" s="81" t="s">
        <v>32</v>
      </c>
      <c r="AJ167" s="81">
        <v>151.66999999999999</v>
      </c>
      <c r="AK167" s="81" t="s">
        <v>33</v>
      </c>
      <c r="AL167" s="81">
        <v>3000</v>
      </c>
    </row>
    <row r="168" spans="1:38" ht="26.1" hidden="1" customHeight="1" thickBot="1" x14ac:dyDescent="0.3">
      <c r="A168" s="81" t="s">
        <v>646</v>
      </c>
      <c r="B168" s="228" t="s">
        <v>647</v>
      </c>
      <c r="C168" s="226"/>
      <c r="D168" s="227"/>
      <c r="E168" s="81" t="s">
        <v>257</v>
      </c>
      <c r="F168" s="83" t="s">
        <v>735</v>
      </c>
      <c r="G168" s="113" t="s">
        <v>736</v>
      </c>
      <c r="H168" s="113" t="s">
        <v>737</v>
      </c>
      <c r="I168" s="84" t="s">
        <v>663</v>
      </c>
      <c r="J168" s="81" t="s">
        <v>27</v>
      </c>
      <c r="K168" s="81" t="s">
        <v>61</v>
      </c>
      <c r="L168" s="83" t="s">
        <v>148</v>
      </c>
      <c r="M168" s="35"/>
      <c r="N168" s="104" t="s">
        <v>1586</v>
      </c>
      <c r="O168" s="105"/>
      <c r="P168" s="56"/>
      <c r="Q168" s="56"/>
      <c r="R168" s="56"/>
      <c r="S168" s="56"/>
      <c r="T168" s="56"/>
      <c r="U168" s="87"/>
      <c r="V168" s="66"/>
      <c r="W168" s="66"/>
      <c r="X168" s="71"/>
      <c r="Y168" s="76"/>
      <c r="Z168" s="76"/>
      <c r="AA168" s="76"/>
      <c r="AB168" s="76"/>
      <c r="AC168" s="110" t="s">
        <v>1586</v>
      </c>
      <c r="AD168" s="111"/>
      <c r="AE168" s="84" t="s">
        <v>55</v>
      </c>
      <c r="AF168" s="81" t="s">
        <v>69</v>
      </c>
      <c r="AG168" s="28">
        <v>42248</v>
      </c>
      <c r="AH168" s="28">
        <v>42248</v>
      </c>
      <c r="AI168" s="81" t="s">
        <v>32</v>
      </c>
      <c r="AJ168" s="81">
        <v>169</v>
      </c>
      <c r="AK168" s="81" t="s">
        <v>15</v>
      </c>
      <c r="AL168" s="81">
        <v>9.76</v>
      </c>
    </row>
    <row r="169" spans="1:38" ht="26.1" hidden="1" customHeight="1" thickBot="1" x14ac:dyDescent="0.3">
      <c r="A169" s="82" t="s">
        <v>646</v>
      </c>
      <c r="B169" s="225" t="s">
        <v>647</v>
      </c>
      <c r="C169" s="226"/>
      <c r="D169" s="227"/>
      <c r="E169" s="82" t="s">
        <v>738</v>
      </c>
      <c r="F169" s="33" t="s">
        <v>209</v>
      </c>
      <c r="G169" s="114" t="s">
        <v>739</v>
      </c>
      <c r="H169" s="114" t="s">
        <v>146</v>
      </c>
      <c r="I169" s="24" t="s">
        <v>740</v>
      </c>
      <c r="J169" s="82" t="s">
        <v>27</v>
      </c>
      <c r="K169" s="82" t="s">
        <v>28</v>
      </c>
      <c r="L169" s="33" t="s">
        <v>74</v>
      </c>
      <c r="M169" s="34"/>
      <c r="N169" s="104" t="s">
        <v>1586</v>
      </c>
      <c r="O169" s="105"/>
      <c r="P169" s="56"/>
      <c r="Q169" s="56"/>
      <c r="R169" s="56"/>
      <c r="S169" s="56"/>
      <c r="T169" s="56"/>
      <c r="U169" s="87"/>
      <c r="V169" s="66"/>
      <c r="W169" s="66"/>
      <c r="X169" s="71"/>
      <c r="Y169" s="76"/>
      <c r="Z169" s="76"/>
      <c r="AA169" s="76"/>
      <c r="AB169" s="76"/>
      <c r="AC169" s="110" t="s">
        <v>1586</v>
      </c>
      <c r="AD169" s="111"/>
      <c r="AE169" s="24" t="s">
        <v>88</v>
      </c>
      <c r="AF169" s="82" t="s">
        <v>89</v>
      </c>
      <c r="AG169" s="25">
        <v>42128</v>
      </c>
      <c r="AH169" s="25">
        <v>42128</v>
      </c>
      <c r="AI169" s="82" t="s">
        <v>32</v>
      </c>
      <c r="AJ169" s="82">
        <v>151.66999999999999</v>
      </c>
      <c r="AK169" s="82" t="s">
        <v>33</v>
      </c>
      <c r="AL169" s="82">
        <v>2800</v>
      </c>
    </row>
    <row r="170" spans="1:38" ht="26.1" customHeight="1" thickBot="1" x14ac:dyDescent="0.3">
      <c r="A170" s="82" t="s">
        <v>646</v>
      </c>
      <c r="B170" s="225" t="s">
        <v>647</v>
      </c>
      <c r="C170" s="226"/>
      <c r="D170" s="227"/>
      <c r="E170" s="82" t="s">
        <v>654</v>
      </c>
      <c r="F170" s="33" t="s">
        <v>268</v>
      </c>
      <c r="G170" s="114" t="s">
        <v>317</v>
      </c>
      <c r="H170" s="114" t="s">
        <v>207</v>
      </c>
      <c r="I170" s="24" t="s">
        <v>25</v>
      </c>
      <c r="J170" s="82" t="s">
        <v>27</v>
      </c>
      <c r="K170" s="82" t="s">
        <v>53</v>
      </c>
      <c r="L170" s="33" t="s">
        <v>741</v>
      </c>
      <c r="M170" s="34"/>
      <c r="N170" s="5">
        <v>42436</v>
      </c>
      <c r="O170" s="39">
        <v>43166</v>
      </c>
      <c r="P170" s="56"/>
      <c r="Q170" s="58" t="s">
        <v>1604</v>
      </c>
      <c r="R170" s="58"/>
      <c r="S170" s="58"/>
      <c r="T170" s="58"/>
      <c r="U170" s="89"/>
      <c r="V170" s="68" t="s">
        <v>1604</v>
      </c>
      <c r="W170" s="68"/>
      <c r="X170" s="73"/>
      <c r="Y170" s="78" t="s">
        <v>1604</v>
      </c>
      <c r="Z170" s="78"/>
      <c r="AA170" s="78" t="s">
        <v>1763</v>
      </c>
      <c r="AB170" s="76"/>
      <c r="AC170" s="110" t="s">
        <v>1586</v>
      </c>
      <c r="AD170" s="111"/>
      <c r="AE170" s="24" t="s">
        <v>88</v>
      </c>
      <c r="AF170" s="82" t="s">
        <v>116</v>
      </c>
      <c r="AG170" s="25">
        <v>36831</v>
      </c>
      <c r="AH170" s="25">
        <v>34505</v>
      </c>
      <c r="AI170" s="82" t="s">
        <v>32</v>
      </c>
      <c r="AJ170" s="82">
        <v>164.67</v>
      </c>
      <c r="AK170" s="82" t="s">
        <v>15</v>
      </c>
      <c r="AL170" s="82">
        <v>14.205</v>
      </c>
    </row>
    <row r="171" spans="1:38" ht="26.1" customHeight="1" thickBot="1" x14ac:dyDescent="0.3">
      <c r="A171" s="81" t="s">
        <v>646</v>
      </c>
      <c r="B171" s="228" t="s">
        <v>647</v>
      </c>
      <c r="C171" s="226"/>
      <c r="D171" s="227"/>
      <c r="E171" s="81" t="s">
        <v>654</v>
      </c>
      <c r="F171" s="83" t="s">
        <v>228</v>
      </c>
      <c r="G171" s="113" t="s">
        <v>743</v>
      </c>
      <c r="H171" s="113" t="s">
        <v>150</v>
      </c>
      <c r="I171" s="84" t="s">
        <v>657</v>
      </c>
      <c r="J171" s="81" t="s">
        <v>27</v>
      </c>
      <c r="K171" s="81" t="s">
        <v>28</v>
      </c>
      <c r="L171" s="83" t="s">
        <v>658</v>
      </c>
      <c r="M171" s="35"/>
      <c r="N171" s="5">
        <v>42403</v>
      </c>
      <c r="O171" s="39">
        <v>43134</v>
      </c>
      <c r="P171" s="57" t="s">
        <v>1604</v>
      </c>
      <c r="Q171" s="57"/>
      <c r="R171" s="57" t="s">
        <v>1672</v>
      </c>
      <c r="S171" s="57"/>
      <c r="T171" s="57" t="s">
        <v>1679</v>
      </c>
      <c r="U171" s="88"/>
      <c r="V171" s="67" t="s">
        <v>1604</v>
      </c>
      <c r="W171" s="67"/>
      <c r="X171" s="72"/>
      <c r="Y171" s="77" t="s">
        <v>1604</v>
      </c>
      <c r="Z171" s="77"/>
      <c r="AA171" s="77" t="s">
        <v>1678</v>
      </c>
      <c r="AB171" s="77"/>
      <c r="AC171" s="110" t="s">
        <v>1586</v>
      </c>
      <c r="AD171" s="111"/>
      <c r="AE171" s="84" t="s">
        <v>88</v>
      </c>
      <c r="AF171" s="81" t="s">
        <v>89</v>
      </c>
      <c r="AG171" s="28">
        <v>41518</v>
      </c>
      <c r="AH171" s="28">
        <v>37753</v>
      </c>
      <c r="AI171" s="81" t="s">
        <v>32</v>
      </c>
      <c r="AJ171" s="81">
        <v>151.66999999999999</v>
      </c>
      <c r="AK171" s="81" t="s">
        <v>33</v>
      </c>
      <c r="AL171" s="81">
        <v>2800</v>
      </c>
    </row>
    <row r="172" spans="1:38" ht="26.1" customHeight="1" thickBot="1" x14ac:dyDescent="0.3">
      <c r="A172" s="82" t="s">
        <v>646</v>
      </c>
      <c r="B172" s="225" t="s">
        <v>647</v>
      </c>
      <c r="C172" s="226"/>
      <c r="D172" s="227"/>
      <c r="E172" s="82" t="s">
        <v>654</v>
      </c>
      <c r="F172" s="33" t="s">
        <v>429</v>
      </c>
      <c r="G172" s="114" t="s">
        <v>744</v>
      </c>
      <c r="H172" s="114" t="s">
        <v>41</v>
      </c>
      <c r="I172" s="24" t="s">
        <v>657</v>
      </c>
      <c r="J172" s="82" t="s">
        <v>27</v>
      </c>
      <c r="K172" s="82" t="s">
        <v>28</v>
      </c>
      <c r="L172" s="33" t="s">
        <v>658</v>
      </c>
      <c r="M172" s="34"/>
      <c r="N172" s="5">
        <v>42382</v>
      </c>
      <c r="O172" s="39">
        <v>43113</v>
      </c>
      <c r="P172" s="57" t="s">
        <v>1604</v>
      </c>
      <c r="Q172" s="57"/>
      <c r="R172" s="57" t="s">
        <v>1753</v>
      </c>
      <c r="S172" s="57" t="s">
        <v>1599</v>
      </c>
      <c r="T172" s="57" t="s">
        <v>1754</v>
      </c>
      <c r="U172" s="88"/>
      <c r="V172" s="67" t="s">
        <v>1604</v>
      </c>
      <c r="W172" s="67"/>
      <c r="X172" s="72"/>
      <c r="Y172" s="77" t="s">
        <v>1604</v>
      </c>
      <c r="Z172" s="77"/>
      <c r="AA172" s="77" t="s">
        <v>1671</v>
      </c>
      <c r="AB172" s="77"/>
      <c r="AC172" s="110" t="s">
        <v>1586</v>
      </c>
      <c r="AD172" s="111"/>
      <c r="AE172" s="24" t="s">
        <v>88</v>
      </c>
      <c r="AF172" s="82" t="s">
        <v>89</v>
      </c>
      <c r="AG172" s="25">
        <v>41671</v>
      </c>
      <c r="AH172" s="25">
        <v>34540</v>
      </c>
      <c r="AI172" s="82" t="s">
        <v>32</v>
      </c>
      <c r="AJ172" s="82">
        <v>151.66999999999999</v>
      </c>
      <c r="AK172" s="82" t="s">
        <v>33</v>
      </c>
      <c r="AL172" s="82">
        <v>2800</v>
      </c>
    </row>
    <row r="173" spans="1:38" ht="26.1" hidden="1" customHeight="1" thickBot="1" x14ac:dyDescent="0.3">
      <c r="A173" s="81" t="s">
        <v>646</v>
      </c>
      <c r="B173" s="228" t="s">
        <v>647</v>
      </c>
      <c r="C173" s="226"/>
      <c r="D173" s="227"/>
      <c r="E173" s="81" t="s">
        <v>35</v>
      </c>
      <c r="F173" s="83" t="s">
        <v>314</v>
      </c>
      <c r="G173" s="113" t="s">
        <v>745</v>
      </c>
      <c r="H173" s="113" t="s">
        <v>183</v>
      </c>
      <c r="I173" s="84" t="s">
        <v>25</v>
      </c>
      <c r="J173" s="81" t="s">
        <v>27</v>
      </c>
      <c r="K173" s="81" t="s">
        <v>61</v>
      </c>
      <c r="L173" s="83" t="s">
        <v>651</v>
      </c>
      <c r="M173" s="35"/>
      <c r="N173" s="104" t="s">
        <v>1586</v>
      </c>
      <c r="O173" s="105"/>
      <c r="P173" s="56"/>
      <c r="Q173" s="56"/>
      <c r="R173" s="56"/>
      <c r="S173" s="56"/>
      <c r="T173" s="56"/>
      <c r="U173" s="87"/>
      <c r="V173" s="66"/>
      <c r="W173" s="66"/>
      <c r="X173" s="71"/>
      <c r="Y173" s="76"/>
      <c r="Z173" s="76"/>
      <c r="AA173" s="76"/>
      <c r="AB173" s="76"/>
      <c r="AC173" s="110" t="s">
        <v>1586</v>
      </c>
      <c r="AD173" s="111"/>
      <c r="AE173" s="84" t="s">
        <v>39</v>
      </c>
      <c r="AF173" s="81" t="s">
        <v>78</v>
      </c>
      <c r="AG173" s="28">
        <v>41883</v>
      </c>
      <c r="AH173" s="28">
        <v>41883</v>
      </c>
      <c r="AI173" s="81" t="s">
        <v>32</v>
      </c>
      <c r="AJ173" s="81">
        <v>169</v>
      </c>
      <c r="AK173" s="81" t="s">
        <v>15</v>
      </c>
      <c r="AL173" s="81">
        <v>11.827</v>
      </c>
    </row>
    <row r="174" spans="1:38" ht="26.1" hidden="1" customHeight="1" thickBot="1" x14ac:dyDescent="0.3">
      <c r="A174" s="82" t="s">
        <v>646</v>
      </c>
      <c r="B174" s="225" t="s">
        <v>647</v>
      </c>
      <c r="C174" s="226"/>
      <c r="D174" s="227"/>
      <c r="E174" s="82" t="s">
        <v>257</v>
      </c>
      <c r="F174" s="33" t="s">
        <v>746</v>
      </c>
      <c r="G174" s="114" t="s">
        <v>747</v>
      </c>
      <c r="H174" s="114" t="s">
        <v>748</v>
      </c>
      <c r="I174" s="24" t="s">
        <v>258</v>
      </c>
      <c r="J174" s="82" t="s">
        <v>27</v>
      </c>
      <c r="K174" s="82" t="s">
        <v>61</v>
      </c>
      <c r="L174" s="33" t="s">
        <v>651</v>
      </c>
      <c r="M174" s="34"/>
      <c r="N174" s="104" t="s">
        <v>1586</v>
      </c>
      <c r="O174" s="105"/>
      <c r="P174" s="56"/>
      <c r="Q174" s="56"/>
      <c r="R174" s="56"/>
      <c r="S174" s="56"/>
      <c r="T174" s="56"/>
      <c r="U174" s="87"/>
      <c r="V174" s="66"/>
      <c r="W174" s="66"/>
      <c r="X174" s="71"/>
      <c r="Y174" s="76"/>
      <c r="Z174" s="76"/>
      <c r="AA174" s="76"/>
      <c r="AB174" s="76"/>
      <c r="AC174" s="110" t="s">
        <v>1586</v>
      </c>
      <c r="AD174" s="111"/>
      <c r="AE174" s="24" t="s">
        <v>30</v>
      </c>
      <c r="AF174" s="82" t="s">
        <v>749</v>
      </c>
      <c r="AG174" s="25">
        <v>40544</v>
      </c>
      <c r="AH174" s="25">
        <v>38978</v>
      </c>
      <c r="AI174" s="82" t="s">
        <v>32</v>
      </c>
      <c r="AJ174" s="82">
        <v>169</v>
      </c>
      <c r="AK174" s="82" t="s">
        <v>15</v>
      </c>
      <c r="AL174" s="82">
        <v>17.308</v>
      </c>
    </row>
    <row r="175" spans="1:38" ht="26.1" hidden="1" customHeight="1" thickBot="1" x14ac:dyDescent="0.3">
      <c r="A175" s="81" t="s">
        <v>646</v>
      </c>
      <c r="B175" s="228" t="s">
        <v>647</v>
      </c>
      <c r="C175" s="226"/>
      <c r="D175" s="227"/>
      <c r="E175" s="81" t="s">
        <v>257</v>
      </c>
      <c r="F175" s="83" t="s">
        <v>750</v>
      </c>
      <c r="G175" s="113" t="s">
        <v>751</v>
      </c>
      <c r="H175" s="113" t="s">
        <v>752</v>
      </c>
      <c r="I175" s="84" t="s">
        <v>663</v>
      </c>
      <c r="J175" s="81" t="s">
        <v>27</v>
      </c>
      <c r="K175" s="81" t="s">
        <v>61</v>
      </c>
      <c r="L175" s="83" t="s">
        <v>74</v>
      </c>
      <c r="M175" s="35"/>
      <c r="N175" s="104" t="s">
        <v>1586</v>
      </c>
      <c r="O175" s="105"/>
      <c r="P175" s="56"/>
      <c r="Q175" s="56"/>
      <c r="R175" s="56"/>
      <c r="S175" s="56"/>
      <c r="T175" s="56"/>
      <c r="U175" s="87"/>
      <c r="V175" s="66"/>
      <c r="W175" s="66"/>
      <c r="X175" s="71"/>
      <c r="Y175" s="76"/>
      <c r="Z175" s="76"/>
      <c r="AA175" s="76"/>
      <c r="AB175" s="76"/>
      <c r="AC175" s="110" t="s">
        <v>1586</v>
      </c>
      <c r="AD175" s="111"/>
      <c r="AE175" s="84" t="s">
        <v>39</v>
      </c>
      <c r="AF175" s="81" t="s">
        <v>78</v>
      </c>
      <c r="AG175" s="28">
        <v>41666</v>
      </c>
      <c r="AH175" s="28">
        <v>41666</v>
      </c>
      <c r="AI175" s="81" t="s">
        <v>32</v>
      </c>
      <c r="AJ175" s="81">
        <v>169</v>
      </c>
      <c r="AK175" s="81" t="s">
        <v>15</v>
      </c>
      <c r="AL175" s="81">
        <v>11.25</v>
      </c>
    </row>
    <row r="176" spans="1:38" ht="26.1" customHeight="1" thickBot="1" x14ac:dyDescent="0.3">
      <c r="A176" s="82" t="s">
        <v>646</v>
      </c>
      <c r="B176" s="225" t="s">
        <v>753</v>
      </c>
      <c r="C176" s="226"/>
      <c r="D176" s="227"/>
      <c r="E176" s="82" t="s">
        <v>754</v>
      </c>
      <c r="F176" s="33" t="s">
        <v>755</v>
      </c>
      <c r="G176" s="114" t="s">
        <v>756</v>
      </c>
      <c r="H176" s="114" t="s">
        <v>172</v>
      </c>
      <c r="I176" s="24" t="s">
        <v>757</v>
      </c>
      <c r="J176" s="82" t="s">
        <v>27</v>
      </c>
      <c r="K176" s="82" t="s">
        <v>61</v>
      </c>
      <c r="L176" s="33" t="s">
        <v>74</v>
      </c>
      <c r="M176" s="34"/>
      <c r="N176" s="5">
        <v>42376</v>
      </c>
      <c r="O176" s="39">
        <v>43107</v>
      </c>
      <c r="P176" s="57" t="s">
        <v>1604</v>
      </c>
      <c r="Q176" s="57"/>
      <c r="R176" s="57" t="s">
        <v>1680</v>
      </c>
      <c r="S176" s="57" t="s">
        <v>1599</v>
      </c>
      <c r="T176" s="57" t="s">
        <v>1681</v>
      </c>
      <c r="U176" s="88"/>
      <c r="V176" s="67" t="s">
        <v>1604</v>
      </c>
      <c r="W176" s="67"/>
      <c r="X176" s="72"/>
      <c r="Y176" s="77" t="s">
        <v>1604</v>
      </c>
      <c r="Z176" s="77"/>
      <c r="AA176" s="77" t="s">
        <v>1605</v>
      </c>
      <c r="AB176" s="77"/>
      <c r="AC176" s="110" t="s">
        <v>1586</v>
      </c>
      <c r="AD176" s="111"/>
      <c r="AE176" s="24" t="s">
        <v>123</v>
      </c>
      <c r="AF176" s="82" t="s">
        <v>208</v>
      </c>
      <c r="AG176" s="25">
        <v>39960</v>
      </c>
      <c r="AH176" s="25">
        <v>39960</v>
      </c>
      <c r="AI176" s="82" t="s">
        <v>32</v>
      </c>
      <c r="AJ176" s="82">
        <v>169</v>
      </c>
      <c r="AK176" s="82" t="s">
        <v>15</v>
      </c>
      <c r="AL176" s="82">
        <v>15.000999999999999</v>
      </c>
    </row>
    <row r="177" spans="1:38" ht="26.1" customHeight="1" thickBot="1" x14ac:dyDescent="0.3">
      <c r="A177" s="82" t="s">
        <v>646</v>
      </c>
      <c r="B177" s="225" t="s">
        <v>753</v>
      </c>
      <c r="C177" s="226"/>
      <c r="D177" s="227"/>
      <c r="E177" s="82" t="s">
        <v>754</v>
      </c>
      <c r="F177" s="33" t="s">
        <v>759</v>
      </c>
      <c r="G177" s="114" t="s">
        <v>760</v>
      </c>
      <c r="H177" s="114" t="s">
        <v>691</v>
      </c>
      <c r="I177" s="24" t="s">
        <v>757</v>
      </c>
      <c r="J177" s="82" t="s">
        <v>27</v>
      </c>
      <c r="K177" s="82" t="s">
        <v>101</v>
      </c>
      <c r="L177" s="33" t="s">
        <v>761</v>
      </c>
      <c r="M177" s="34"/>
      <c r="N177" s="5">
        <v>42383</v>
      </c>
      <c r="O177" s="39">
        <v>43114</v>
      </c>
      <c r="P177" s="57"/>
      <c r="Q177" s="59" t="s">
        <v>1604</v>
      </c>
      <c r="R177" s="57"/>
      <c r="S177" s="57"/>
      <c r="T177" s="57"/>
      <c r="U177" s="88"/>
      <c r="V177" s="67" t="s">
        <v>1604</v>
      </c>
      <c r="W177" s="67"/>
      <c r="X177" s="72"/>
      <c r="Y177" s="77"/>
      <c r="Z177" s="77" t="s">
        <v>1604</v>
      </c>
      <c r="AA177" s="77"/>
      <c r="AB177" s="77"/>
      <c r="AC177" s="110" t="s">
        <v>1586</v>
      </c>
      <c r="AD177" s="111"/>
      <c r="AE177" s="24" t="s">
        <v>42</v>
      </c>
      <c r="AF177" s="82" t="s">
        <v>287</v>
      </c>
      <c r="AG177" s="25">
        <v>40179</v>
      </c>
      <c r="AH177" s="25">
        <v>34169</v>
      </c>
      <c r="AI177" s="82" t="s">
        <v>32</v>
      </c>
      <c r="AJ177" s="82">
        <v>169</v>
      </c>
      <c r="AK177" s="82" t="s">
        <v>15</v>
      </c>
      <c r="AL177" s="82">
        <v>17.670000000000002</v>
      </c>
    </row>
    <row r="178" spans="1:38" ht="26.1" hidden="1" customHeight="1" thickBot="1" x14ac:dyDescent="0.3">
      <c r="A178" s="81" t="s">
        <v>646</v>
      </c>
      <c r="B178" s="228" t="s">
        <v>753</v>
      </c>
      <c r="C178" s="226"/>
      <c r="D178" s="227"/>
      <c r="E178" s="81" t="s">
        <v>763</v>
      </c>
      <c r="F178" s="83" t="s">
        <v>764</v>
      </c>
      <c r="G178" s="113" t="s">
        <v>702</v>
      </c>
      <c r="H178" s="113" t="s">
        <v>168</v>
      </c>
      <c r="I178" s="84" t="s">
        <v>757</v>
      </c>
      <c r="J178" s="81" t="s">
        <v>27</v>
      </c>
      <c r="K178" s="81" t="s">
        <v>28</v>
      </c>
      <c r="L178" s="83" t="s">
        <v>765</v>
      </c>
      <c r="M178" s="35"/>
      <c r="N178" s="104" t="s">
        <v>1586</v>
      </c>
      <c r="O178" s="105"/>
      <c r="P178" s="56"/>
      <c r="Q178" s="56"/>
      <c r="R178" s="56"/>
      <c r="S178" s="56"/>
      <c r="T178" s="56"/>
      <c r="U178" s="87"/>
      <c r="V178" s="66"/>
      <c r="W178" s="66"/>
      <c r="X178" s="71"/>
      <c r="Y178" s="76"/>
      <c r="Z178" s="76"/>
      <c r="AA178" s="76"/>
      <c r="AB178" s="76"/>
      <c r="AC178" s="110" t="s">
        <v>1586</v>
      </c>
      <c r="AD178" s="111"/>
      <c r="AE178" s="84" t="s">
        <v>88</v>
      </c>
      <c r="AF178" s="81" t="s">
        <v>89</v>
      </c>
      <c r="AG178" s="28">
        <v>40544</v>
      </c>
      <c r="AH178" s="28">
        <v>39470</v>
      </c>
      <c r="AI178" s="81" t="s">
        <v>32</v>
      </c>
      <c r="AJ178" s="81">
        <v>151.66999999999999</v>
      </c>
      <c r="AK178" s="81" t="s">
        <v>33</v>
      </c>
      <c r="AL178" s="81">
        <v>4600</v>
      </c>
    </row>
    <row r="179" spans="1:38" ht="26.1" customHeight="1" thickBot="1" x14ac:dyDescent="0.3">
      <c r="A179" s="82" t="s">
        <v>646</v>
      </c>
      <c r="B179" s="225" t="s">
        <v>753</v>
      </c>
      <c r="C179" s="226"/>
      <c r="D179" s="227"/>
      <c r="E179" s="82" t="s">
        <v>754</v>
      </c>
      <c r="F179" s="33" t="s">
        <v>766</v>
      </c>
      <c r="G179" s="114" t="s">
        <v>767</v>
      </c>
      <c r="H179" s="114" t="s">
        <v>163</v>
      </c>
      <c r="I179" s="24" t="s">
        <v>757</v>
      </c>
      <c r="J179" s="82" t="s">
        <v>27</v>
      </c>
      <c r="K179" s="82" t="s">
        <v>61</v>
      </c>
      <c r="L179" s="33" t="s">
        <v>74</v>
      </c>
      <c r="M179" s="34"/>
      <c r="N179" s="5">
        <v>42381</v>
      </c>
      <c r="O179" s="39">
        <v>43112</v>
      </c>
      <c r="P179" s="57"/>
      <c r="Q179" s="59" t="s">
        <v>1604</v>
      </c>
      <c r="R179" s="57"/>
      <c r="S179" s="57"/>
      <c r="T179" s="57"/>
      <c r="U179" s="88"/>
      <c r="V179" s="67" t="s">
        <v>1604</v>
      </c>
      <c r="W179" s="67"/>
      <c r="X179" s="72"/>
      <c r="Y179" s="77"/>
      <c r="Z179" s="77" t="s">
        <v>1604</v>
      </c>
      <c r="AA179" s="77"/>
      <c r="AB179" s="77"/>
      <c r="AC179" s="110" t="s">
        <v>1586</v>
      </c>
      <c r="AD179" s="111"/>
      <c r="AE179" s="24" t="s">
        <v>123</v>
      </c>
      <c r="AF179" s="82" t="s">
        <v>208</v>
      </c>
      <c r="AG179" s="25">
        <v>40179</v>
      </c>
      <c r="AH179" s="25">
        <v>39601</v>
      </c>
      <c r="AI179" s="82" t="s">
        <v>32</v>
      </c>
      <c r="AJ179" s="82">
        <v>169</v>
      </c>
      <c r="AK179" s="82" t="s">
        <v>15</v>
      </c>
      <c r="AL179" s="82">
        <v>15.96</v>
      </c>
    </row>
    <row r="180" spans="1:38" ht="26.1" customHeight="1" thickBot="1" x14ac:dyDescent="0.3">
      <c r="A180" s="81" t="s">
        <v>646</v>
      </c>
      <c r="B180" s="228" t="s">
        <v>753</v>
      </c>
      <c r="C180" s="226"/>
      <c r="D180" s="227"/>
      <c r="E180" s="81" t="s">
        <v>754</v>
      </c>
      <c r="F180" s="83" t="s">
        <v>768</v>
      </c>
      <c r="G180" s="113" t="s">
        <v>769</v>
      </c>
      <c r="H180" s="113" t="s">
        <v>704</v>
      </c>
      <c r="I180" s="84" t="s">
        <v>757</v>
      </c>
      <c r="J180" s="81" t="s">
        <v>27</v>
      </c>
      <c r="K180" s="81" t="s">
        <v>53</v>
      </c>
      <c r="L180" s="83" t="s">
        <v>74</v>
      </c>
      <c r="M180" s="35"/>
      <c r="N180" s="5">
        <v>42376</v>
      </c>
      <c r="O180" s="39">
        <v>43107</v>
      </c>
      <c r="P180" s="57"/>
      <c r="Q180" s="59" t="s">
        <v>1604</v>
      </c>
      <c r="R180" s="57"/>
      <c r="S180" s="57"/>
      <c r="T180" s="57"/>
      <c r="U180" s="88" t="s">
        <v>1604</v>
      </c>
      <c r="V180" s="67"/>
      <c r="W180" s="67" t="s">
        <v>1682</v>
      </c>
      <c r="X180" s="72"/>
      <c r="Y180" s="77"/>
      <c r="Z180" s="77" t="s">
        <v>1604</v>
      </c>
      <c r="AA180" s="77"/>
      <c r="AB180" s="77"/>
      <c r="AC180" s="110" t="s">
        <v>1586</v>
      </c>
      <c r="AD180" s="111"/>
      <c r="AE180" s="84" t="s">
        <v>42</v>
      </c>
      <c r="AF180" s="81" t="s">
        <v>161</v>
      </c>
      <c r="AG180" s="28">
        <v>41003</v>
      </c>
      <c r="AH180" s="28">
        <v>40637</v>
      </c>
      <c r="AI180" s="81" t="s">
        <v>32</v>
      </c>
      <c r="AJ180" s="81">
        <v>169</v>
      </c>
      <c r="AK180" s="81" t="s">
        <v>15</v>
      </c>
      <c r="AL180" s="81">
        <v>16.771999999999998</v>
      </c>
    </row>
    <row r="181" spans="1:38" ht="26.1" customHeight="1" thickBot="1" x14ac:dyDescent="0.3">
      <c r="A181" s="81" t="s">
        <v>646</v>
      </c>
      <c r="B181" s="228" t="s">
        <v>753</v>
      </c>
      <c r="C181" s="226"/>
      <c r="D181" s="227"/>
      <c r="E181" s="81" t="s">
        <v>754</v>
      </c>
      <c r="F181" s="83" t="s">
        <v>770</v>
      </c>
      <c r="G181" s="113" t="s">
        <v>771</v>
      </c>
      <c r="H181" s="113" t="s">
        <v>772</v>
      </c>
      <c r="I181" s="84" t="s">
        <v>757</v>
      </c>
      <c r="J181" s="81" t="s">
        <v>27</v>
      </c>
      <c r="K181" s="81" t="s">
        <v>53</v>
      </c>
      <c r="L181" s="83" t="s">
        <v>74</v>
      </c>
      <c r="M181" s="35"/>
      <c r="N181" s="5">
        <v>42404</v>
      </c>
      <c r="O181" s="39">
        <v>43135</v>
      </c>
      <c r="P181" s="57"/>
      <c r="Q181" s="59" t="s">
        <v>1604</v>
      </c>
      <c r="R181" s="57"/>
      <c r="S181" s="57"/>
      <c r="T181" s="57"/>
      <c r="U181" s="88"/>
      <c r="V181" s="1" t="s">
        <v>1604</v>
      </c>
      <c r="W181" s="67"/>
      <c r="X181" s="72"/>
      <c r="Y181" s="77" t="s">
        <v>1604</v>
      </c>
      <c r="Z181" s="77"/>
      <c r="AA181" s="77" t="s">
        <v>1605</v>
      </c>
      <c r="AB181" s="77"/>
      <c r="AC181" s="110" t="s">
        <v>1586</v>
      </c>
      <c r="AD181" s="111"/>
      <c r="AE181" s="84" t="s">
        <v>88</v>
      </c>
      <c r="AF181" s="81" t="s">
        <v>116</v>
      </c>
      <c r="AG181" s="28">
        <v>39188</v>
      </c>
      <c r="AH181" s="28">
        <v>39188</v>
      </c>
      <c r="AI181" s="81" t="s">
        <v>32</v>
      </c>
      <c r="AJ181" s="81">
        <v>169</v>
      </c>
      <c r="AK181" s="81" t="s">
        <v>15</v>
      </c>
      <c r="AL181" s="81">
        <v>17.308</v>
      </c>
    </row>
    <row r="182" spans="1:38" ht="26.1" hidden="1" customHeight="1" thickBot="1" x14ac:dyDescent="0.3">
      <c r="A182" s="82" t="s">
        <v>646</v>
      </c>
      <c r="B182" s="225" t="s">
        <v>773</v>
      </c>
      <c r="C182" s="226"/>
      <c r="D182" s="227"/>
      <c r="E182" s="82" t="s">
        <v>43</v>
      </c>
      <c r="F182" s="33" t="s">
        <v>774</v>
      </c>
      <c r="G182" s="114" t="s">
        <v>775</v>
      </c>
      <c r="H182" s="114" t="s">
        <v>776</v>
      </c>
      <c r="I182" s="24" t="s">
        <v>777</v>
      </c>
      <c r="J182" s="82" t="s">
        <v>27</v>
      </c>
      <c r="K182" s="82" t="s">
        <v>61</v>
      </c>
      <c r="L182" s="33" t="s">
        <v>74</v>
      </c>
      <c r="M182" s="34"/>
      <c r="N182" s="104" t="s">
        <v>1586</v>
      </c>
      <c r="O182" s="105"/>
      <c r="P182" s="56"/>
      <c r="Q182" s="56"/>
      <c r="R182" s="56"/>
      <c r="S182" s="56"/>
      <c r="T182" s="56"/>
      <c r="U182" s="87"/>
      <c r="V182" s="66"/>
      <c r="W182" s="66"/>
      <c r="X182" s="71"/>
      <c r="Y182" s="76"/>
      <c r="Z182" s="76"/>
      <c r="AA182" s="76"/>
      <c r="AB182" s="76"/>
      <c r="AC182" s="110" t="s">
        <v>1586</v>
      </c>
      <c r="AD182" s="111"/>
      <c r="AE182" s="24" t="s">
        <v>55</v>
      </c>
      <c r="AF182" s="82" t="s">
        <v>69</v>
      </c>
      <c r="AG182" s="25">
        <v>40483</v>
      </c>
      <c r="AH182" s="25">
        <v>39142</v>
      </c>
      <c r="AI182" s="82" t="s">
        <v>32</v>
      </c>
      <c r="AJ182" s="82">
        <v>75.83</v>
      </c>
      <c r="AK182" s="82" t="s">
        <v>15</v>
      </c>
      <c r="AL182" s="82">
        <v>15.826000000000001</v>
      </c>
    </row>
    <row r="183" spans="1:38" ht="26.1" hidden="1" customHeight="1" thickBot="1" x14ac:dyDescent="0.3">
      <c r="A183" s="81" t="s">
        <v>646</v>
      </c>
      <c r="B183" s="228" t="s">
        <v>773</v>
      </c>
      <c r="C183" s="226"/>
      <c r="D183" s="227"/>
      <c r="E183" s="81" t="s">
        <v>43</v>
      </c>
      <c r="F183" s="83" t="s">
        <v>267</v>
      </c>
      <c r="G183" s="113" t="s">
        <v>778</v>
      </c>
      <c r="H183" s="113" t="s">
        <v>446</v>
      </c>
      <c r="I183" s="84" t="s">
        <v>777</v>
      </c>
      <c r="J183" s="81" t="s">
        <v>27</v>
      </c>
      <c r="K183" s="81" t="s">
        <v>53</v>
      </c>
      <c r="L183" s="83" t="s">
        <v>74</v>
      </c>
      <c r="M183" s="35"/>
      <c r="N183" s="104" t="s">
        <v>1586</v>
      </c>
      <c r="O183" s="105"/>
      <c r="P183" s="56"/>
      <c r="Q183" s="56"/>
      <c r="R183" s="56"/>
      <c r="S183" s="56"/>
      <c r="T183" s="56"/>
      <c r="U183" s="87"/>
      <c r="V183" s="66"/>
      <c r="W183" s="66"/>
      <c r="X183" s="71"/>
      <c r="Y183" s="76"/>
      <c r="Z183" s="76"/>
      <c r="AA183" s="76"/>
      <c r="AB183" s="76"/>
      <c r="AC183" s="110" t="s">
        <v>1586</v>
      </c>
      <c r="AD183" s="111"/>
      <c r="AE183" s="84" t="s">
        <v>55</v>
      </c>
      <c r="AF183" s="81" t="s">
        <v>56</v>
      </c>
      <c r="AG183" s="28">
        <v>40483</v>
      </c>
      <c r="AH183" s="28">
        <v>38544</v>
      </c>
      <c r="AI183" s="81" t="s">
        <v>32</v>
      </c>
      <c r="AJ183" s="81">
        <v>169</v>
      </c>
      <c r="AK183" s="81" t="s">
        <v>15</v>
      </c>
      <c r="AL183" s="81">
        <v>13.54</v>
      </c>
    </row>
    <row r="184" spans="1:38" ht="26.1" hidden="1" customHeight="1" thickBot="1" x14ac:dyDescent="0.3">
      <c r="A184" s="82" t="s">
        <v>646</v>
      </c>
      <c r="B184" s="225" t="s">
        <v>773</v>
      </c>
      <c r="C184" s="226"/>
      <c r="D184" s="227"/>
      <c r="E184" s="82" t="s">
        <v>43</v>
      </c>
      <c r="F184" s="33" t="s">
        <v>779</v>
      </c>
      <c r="G184" s="114" t="s">
        <v>780</v>
      </c>
      <c r="H184" s="114" t="s">
        <v>229</v>
      </c>
      <c r="I184" s="24" t="s">
        <v>777</v>
      </c>
      <c r="J184" s="82" t="s">
        <v>27</v>
      </c>
      <c r="K184" s="82" t="s">
        <v>28</v>
      </c>
      <c r="L184" s="33" t="s">
        <v>781</v>
      </c>
      <c r="M184" s="34"/>
      <c r="N184" s="104" t="s">
        <v>1586</v>
      </c>
      <c r="O184" s="105"/>
      <c r="P184" s="56"/>
      <c r="Q184" s="56"/>
      <c r="R184" s="56"/>
      <c r="S184" s="56"/>
      <c r="T184" s="56"/>
      <c r="U184" s="87"/>
      <c r="V184" s="66"/>
      <c r="W184" s="66"/>
      <c r="X184" s="71"/>
      <c r="Y184" s="76"/>
      <c r="Z184" s="76"/>
      <c r="AA184" s="76"/>
      <c r="AB184" s="76"/>
      <c r="AC184" s="110" t="s">
        <v>1586</v>
      </c>
      <c r="AD184" s="111"/>
      <c r="AE184" s="24" t="s">
        <v>37</v>
      </c>
      <c r="AF184" s="82" t="s">
        <v>103</v>
      </c>
      <c r="AG184" s="25">
        <v>40483</v>
      </c>
      <c r="AH184" s="25">
        <v>38267</v>
      </c>
      <c r="AI184" s="82" t="s">
        <v>32</v>
      </c>
      <c r="AJ184" s="82">
        <v>151.66999999999999</v>
      </c>
      <c r="AK184" s="82" t="s">
        <v>33</v>
      </c>
      <c r="AL184" s="82">
        <v>3298.75</v>
      </c>
    </row>
    <row r="185" spans="1:38" ht="26.1" hidden="1" customHeight="1" thickBot="1" x14ac:dyDescent="0.3">
      <c r="A185" s="81" t="s">
        <v>646</v>
      </c>
      <c r="B185" s="228" t="s">
        <v>773</v>
      </c>
      <c r="C185" s="226"/>
      <c r="D185" s="227"/>
      <c r="E185" s="81" t="s">
        <v>782</v>
      </c>
      <c r="F185" s="83" t="s">
        <v>783</v>
      </c>
      <c r="G185" s="113" t="s">
        <v>784</v>
      </c>
      <c r="H185" s="113" t="s">
        <v>785</v>
      </c>
      <c r="I185" s="84" t="s">
        <v>777</v>
      </c>
      <c r="J185" s="81" t="s">
        <v>27</v>
      </c>
      <c r="K185" s="81" t="s">
        <v>53</v>
      </c>
      <c r="L185" s="83" t="s">
        <v>118</v>
      </c>
      <c r="M185" s="35"/>
      <c r="N185" s="104" t="s">
        <v>1586</v>
      </c>
      <c r="O185" s="105"/>
      <c r="P185" s="56"/>
      <c r="Q185" s="56"/>
      <c r="R185" s="56"/>
      <c r="S185" s="56"/>
      <c r="T185" s="56"/>
      <c r="U185" s="87"/>
      <c r="V185" s="66"/>
      <c r="W185" s="66"/>
      <c r="X185" s="71"/>
      <c r="Y185" s="76"/>
      <c r="Z185" s="76"/>
      <c r="AA185" s="76"/>
      <c r="AB185" s="76"/>
      <c r="AC185" s="110" t="s">
        <v>1586</v>
      </c>
      <c r="AD185" s="111"/>
      <c r="AE185" s="84" t="s">
        <v>88</v>
      </c>
      <c r="AF185" s="81" t="s">
        <v>116</v>
      </c>
      <c r="AG185" s="28">
        <v>42738</v>
      </c>
      <c r="AH185" s="28">
        <v>42738</v>
      </c>
      <c r="AI185" s="81" t="s">
        <v>32</v>
      </c>
      <c r="AJ185" s="81">
        <v>169</v>
      </c>
      <c r="AK185" s="81" t="s">
        <v>15</v>
      </c>
      <c r="AL185" s="81">
        <v>14.42</v>
      </c>
    </row>
    <row r="186" spans="1:38" ht="26.1" hidden="1" customHeight="1" thickBot="1" x14ac:dyDescent="0.3">
      <c r="A186" s="82" t="s">
        <v>646</v>
      </c>
      <c r="B186" s="225" t="s">
        <v>786</v>
      </c>
      <c r="C186" s="226"/>
      <c r="D186" s="227"/>
      <c r="E186" s="82" t="s">
        <v>754</v>
      </c>
      <c r="F186" s="33" t="s">
        <v>251</v>
      </c>
      <c r="G186" s="114" t="s">
        <v>787</v>
      </c>
      <c r="H186" s="114" t="s">
        <v>788</v>
      </c>
      <c r="I186" s="24" t="s">
        <v>789</v>
      </c>
      <c r="J186" s="82" t="s">
        <v>27</v>
      </c>
      <c r="K186" s="82" t="s">
        <v>53</v>
      </c>
      <c r="L186" s="33" t="s">
        <v>74</v>
      </c>
      <c r="M186" s="34"/>
      <c r="N186" s="104" t="s">
        <v>1586</v>
      </c>
      <c r="O186" s="105"/>
      <c r="P186" s="56"/>
      <c r="Q186" s="56"/>
      <c r="R186" s="56"/>
      <c r="S186" s="56"/>
      <c r="T186" s="56"/>
      <c r="U186" s="87"/>
      <c r="V186" s="66"/>
      <c r="W186" s="66"/>
      <c r="X186" s="71"/>
      <c r="Y186" s="76"/>
      <c r="Z186" s="76"/>
      <c r="AA186" s="76"/>
      <c r="AB186" s="76"/>
      <c r="AC186" s="110" t="s">
        <v>1586</v>
      </c>
      <c r="AD186" s="111"/>
      <c r="AE186" s="24" t="s">
        <v>88</v>
      </c>
      <c r="AF186" s="82" t="s">
        <v>116</v>
      </c>
      <c r="AG186" s="25">
        <v>42380</v>
      </c>
      <c r="AH186" s="25">
        <v>42380</v>
      </c>
      <c r="AI186" s="82" t="s">
        <v>32</v>
      </c>
      <c r="AJ186" s="82">
        <v>169</v>
      </c>
      <c r="AK186" s="82" t="s">
        <v>15</v>
      </c>
      <c r="AL186" s="82">
        <v>13.558</v>
      </c>
    </row>
    <row r="187" spans="1:38" ht="26.1" customHeight="1" thickBot="1" x14ac:dyDescent="0.3">
      <c r="A187" s="81" t="s">
        <v>646</v>
      </c>
      <c r="B187" s="228" t="s">
        <v>786</v>
      </c>
      <c r="C187" s="226"/>
      <c r="D187" s="227"/>
      <c r="E187" s="81" t="s">
        <v>754</v>
      </c>
      <c r="F187" s="83" t="s">
        <v>197</v>
      </c>
      <c r="G187" s="113" t="s">
        <v>790</v>
      </c>
      <c r="H187" s="113" t="s">
        <v>73</v>
      </c>
      <c r="I187" s="84" t="s">
        <v>789</v>
      </c>
      <c r="J187" s="81" t="s">
        <v>27</v>
      </c>
      <c r="K187" s="81" t="s">
        <v>28</v>
      </c>
      <c r="L187" s="83" t="s">
        <v>791</v>
      </c>
      <c r="M187" s="35"/>
      <c r="N187" s="5">
        <v>42447</v>
      </c>
      <c r="O187" s="39">
        <v>43177</v>
      </c>
      <c r="P187" s="57"/>
      <c r="Q187" s="59" t="s">
        <v>1604</v>
      </c>
      <c r="R187" s="57"/>
      <c r="S187" s="57"/>
      <c r="T187" s="57"/>
      <c r="U187" s="88"/>
      <c r="V187" s="67" t="s">
        <v>1604</v>
      </c>
      <c r="W187" s="67"/>
      <c r="X187" s="72"/>
      <c r="Y187" s="77"/>
      <c r="Z187" s="77" t="s">
        <v>1604</v>
      </c>
      <c r="AA187" s="77"/>
      <c r="AB187" s="77"/>
      <c r="AC187" s="110" t="s">
        <v>1586</v>
      </c>
      <c r="AD187" s="111"/>
      <c r="AE187" s="84" t="s">
        <v>37</v>
      </c>
      <c r="AF187" s="81" t="s">
        <v>103</v>
      </c>
      <c r="AG187" s="28">
        <v>42156</v>
      </c>
      <c r="AH187" s="28">
        <v>42156</v>
      </c>
      <c r="AI187" s="81" t="s">
        <v>32</v>
      </c>
      <c r="AJ187" s="81">
        <v>151.66999999999999</v>
      </c>
      <c r="AK187" s="81" t="s">
        <v>33</v>
      </c>
      <c r="AL187" s="81">
        <v>2800</v>
      </c>
    </row>
    <row r="188" spans="1:38" ht="26.1" customHeight="1" thickBot="1" x14ac:dyDescent="0.3">
      <c r="A188" s="82" t="s">
        <v>646</v>
      </c>
      <c r="B188" s="225" t="s">
        <v>786</v>
      </c>
      <c r="C188" s="226"/>
      <c r="D188" s="227"/>
      <c r="E188" s="82" t="s">
        <v>79</v>
      </c>
      <c r="F188" s="33" t="s">
        <v>792</v>
      </c>
      <c r="G188" s="114" t="s">
        <v>793</v>
      </c>
      <c r="H188" s="114" t="s">
        <v>245</v>
      </c>
      <c r="I188" s="24" t="s">
        <v>757</v>
      </c>
      <c r="J188" s="82" t="s">
        <v>27</v>
      </c>
      <c r="K188" s="82" t="s">
        <v>28</v>
      </c>
      <c r="L188" s="33" t="s">
        <v>794</v>
      </c>
      <c r="M188" s="34"/>
      <c r="N188" s="5">
        <v>42607</v>
      </c>
      <c r="O188" s="39">
        <v>43337</v>
      </c>
      <c r="P188" s="57" t="s">
        <v>1604</v>
      </c>
      <c r="Q188" s="57"/>
      <c r="R188" s="57" t="s">
        <v>1683</v>
      </c>
      <c r="S188" s="57" t="s">
        <v>1599</v>
      </c>
      <c r="T188" s="57" t="s">
        <v>1684</v>
      </c>
      <c r="U188" s="88"/>
      <c r="V188" s="67" t="s">
        <v>1604</v>
      </c>
      <c r="W188" s="67"/>
      <c r="X188" s="72"/>
      <c r="Y188" s="77"/>
      <c r="Z188" s="77" t="s">
        <v>1604</v>
      </c>
      <c r="AA188" s="77"/>
      <c r="AB188" s="77"/>
      <c r="AC188" s="110" t="s">
        <v>1586</v>
      </c>
      <c r="AD188" s="111"/>
      <c r="AE188" s="24" t="s">
        <v>170</v>
      </c>
      <c r="AF188" s="82" t="s">
        <v>295</v>
      </c>
      <c r="AG188" s="25">
        <v>42065</v>
      </c>
      <c r="AH188" s="25">
        <v>42065</v>
      </c>
      <c r="AI188" s="82" t="s">
        <v>32</v>
      </c>
      <c r="AJ188" s="82">
        <v>151.66999999999999</v>
      </c>
      <c r="AK188" s="82" t="s">
        <v>33</v>
      </c>
      <c r="AL188" s="82">
        <v>6000</v>
      </c>
    </row>
    <row r="189" spans="1:38" ht="26.1" hidden="1" customHeight="1" thickBot="1" x14ac:dyDescent="0.3">
      <c r="A189" s="81" t="s">
        <v>646</v>
      </c>
      <c r="B189" s="228" t="s">
        <v>795</v>
      </c>
      <c r="C189" s="226"/>
      <c r="D189" s="227"/>
      <c r="E189" s="81" t="s">
        <v>79</v>
      </c>
      <c r="F189" s="83" t="s">
        <v>796</v>
      </c>
      <c r="G189" s="113" t="s">
        <v>797</v>
      </c>
      <c r="H189" s="113" t="s">
        <v>798</v>
      </c>
      <c r="I189" s="84" t="s">
        <v>799</v>
      </c>
      <c r="J189" s="81" t="s">
        <v>27</v>
      </c>
      <c r="K189" s="81" t="s">
        <v>28</v>
      </c>
      <c r="L189" s="83" t="s">
        <v>800</v>
      </c>
      <c r="M189" s="35"/>
      <c r="N189" s="104" t="s">
        <v>1586</v>
      </c>
      <c r="O189" s="105"/>
      <c r="P189" s="56"/>
      <c r="Q189" s="56"/>
      <c r="R189" s="56"/>
      <c r="S189" s="56"/>
      <c r="T189" s="56"/>
      <c r="U189" s="87"/>
      <c r="V189" s="66"/>
      <c r="W189" s="66"/>
      <c r="X189" s="71"/>
      <c r="Y189" s="76"/>
      <c r="Z189" s="76"/>
      <c r="AA189" s="76"/>
      <c r="AB189" s="76"/>
      <c r="AC189" s="110" t="s">
        <v>1586</v>
      </c>
      <c r="AD189" s="111"/>
      <c r="AE189" s="84" t="s">
        <v>37</v>
      </c>
      <c r="AF189" s="81" t="s">
        <v>103</v>
      </c>
      <c r="AG189" s="28">
        <v>42401</v>
      </c>
      <c r="AH189" s="28">
        <v>42401</v>
      </c>
      <c r="AI189" s="81" t="s">
        <v>32</v>
      </c>
      <c r="AJ189" s="81">
        <v>151.66999999999999</v>
      </c>
      <c r="AK189" s="81" t="s">
        <v>33</v>
      </c>
      <c r="AL189" s="81">
        <v>4760</v>
      </c>
    </row>
    <row r="190" spans="1:38" ht="26.1" hidden="1" customHeight="1" thickBot="1" x14ac:dyDescent="0.3">
      <c r="A190" s="82" t="s">
        <v>646</v>
      </c>
      <c r="B190" s="225" t="s">
        <v>795</v>
      </c>
      <c r="C190" s="226"/>
      <c r="D190" s="227"/>
      <c r="E190" s="82" t="s">
        <v>801</v>
      </c>
      <c r="F190" s="33" t="s">
        <v>802</v>
      </c>
      <c r="G190" s="114" t="s">
        <v>803</v>
      </c>
      <c r="H190" s="114" t="s">
        <v>375</v>
      </c>
      <c r="I190" s="24" t="s">
        <v>799</v>
      </c>
      <c r="J190" s="82" t="s">
        <v>27</v>
      </c>
      <c r="K190" s="82" t="s">
        <v>53</v>
      </c>
      <c r="L190" s="33" t="s">
        <v>118</v>
      </c>
      <c r="M190" s="34"/>
      <c r="N190" s="104" t="s">
        <v>1586</v>
      </c>
      <c r="O190" s="105"/>
      <c r="P190" s="56"/>
      <c r="Q190" s="56"/>
      <c r="R190" s="56"/>
      <c r="S190" s="56"/>
      <c r="T190" s="56"/>
      <c r="U190" s="87"/>
      <c r="V190" s="66"/>
      <c r="W190" s="66"/>
      <c r="X190" s="71"/>
      <c r="Y190" s="76"/>
      <c r="Z190" s="76"/>
      <c r="AA190" s="76"/>
      <c r="AB190" s="76"/>
      <c r="AC190" s="110" t="s">
        <v>1586</v>
      </c>
      <c r="AD190" s="111"/>
      <c r="AE190" s="24" t="s">
        <v>88</v>
      </c>
      <c r="AF190" s="82" t="s">
        <v>116</v>
      </c>
      <c r="AG190" s="25">
        <v>42522</v>
      </c>
      <c r="AH190" s="25">
        <v>42522</v>
      </c>
      <c r="AI190" s="82" t="s">
        <v>32</v>
      </c>
      <c r="AJ190" s="82">
        <v>169</v>
      </c>
      <c r="AK190" s="82" t="s">
        <v>15</v>
      </c>
      <c r="AL190" s="82">
        <v>18.27</v>
      </c>
    </row>
    <row r="191" spans="1:38" ht="26.1" hidden="1" customHeight="1" thickBot="1" x14ac:dyDescent="0.3">
      <c r="A191" s="81" t="s">
        <v>646</v>
      </c>
      <c r="B191" s="228" t="s">
        <v>804</v>
      </c>
      <c r="C191" s="226"/>
      <c r="D191" s="227"/>
      <c r="E191" s="81" t="s">
        <v>754</v>
      </c>
      <c r="F191" s="83" t="s">
        <v>805</v>
      </c>
      <c r="G191" s="113" t="s">
        <v>806</v>
      </c>
      <c r="H191" s="113" t="s">
        <v>141</v>
      </c>
      <c r="I191" s="84" t="s">
        <v>807</v>
      </c>
      <c r="J191" s="81" t="s">
        <v>27</v>
      </c>
      <c r="K191" s="81" t="s">
        <v>53</v>
      </c>
      <c r="L191" s="83" t="s">
        <v>118</v>
      </c>
      <c r="M191" s="35"/>
      <c r="N191" s="104" t="s">
        <v>1586</v>
      </c>
      <c r="O191" s="105"/>
      <c r="P191" s="56"/>
      <c r="Q191" s="56"/>
      <c r="R191" s="56"/>
      <c r="S191" s="56"/>
      <c r="T191" s="56"/>
      <c r="U191" s="87"/>
      <c r="V191" s="66"/>
      <c r="W191" s="66"/>
      <c r="X191" s="71"/>
      <c r="Y191" s="76"/>
      <c r="Z191" s="76"/>
      <c r="AA191" s="76"/>
      <c r="AB191" s="76"/>
      <c r="AC191" s="110" t="s">
        <v>1586</v>
      </c>
      <c r="AD191" s="111"/>
      <c r="AE191" s="84" t="s">
        <v>88</v>
      </c>
      <c r="AF191" s="81" t="s">
        <v>116</v>
      </c>
      <c r="AG191" s="28">
        <v>42499</v>
      </c>
      <c r="AH191" s="28">
        <v>42499</v>
      </c>
      <c r="AI191" s="81" t="s">
        <v>32</v>
      </c>
      <c r="AJ191" s="81">
        <v>169</v>
      </c>
      <c r="AK191" s="81" t="s">
        <v>15</v>
      </c>
      <c r="AL191" s="81">
        <v>14.423999999999999</v>
      </c>
    </row>
    <row r="192" spans="1:38" ht="26.1" customHeight="1" thickBot="1" x14ac:dyDescent="0.3">
      <c r="A192" s="82" t="s">
        <v>646</v>
      </c>
      <c r="B192" s="225" t="s">
        <v>808</v>
      </c>
      <c r="C192" s="226"/>
      <c r="D192" s="227"/>
      <c r="E192" s="82" t="s">
        <v>697</v>
      </c>
      <c r="F192" s="33" t="s">
        <v>809</v>
      </c>
      <c r="G192" s="114" t="s">
        <v>810</v>
      </c>
      <c r="H192" s="114" t="s">
        <v>254</v>
      </c>
      <c r="I192" s="24" t="s">
        <v>811</v>
      </c>
      <c r="J192" s="82" t="s">
        <v>27</v>
      </c>
      <c r="K192" s="82" t="s">
        <v>61</v>
      </c>
      <c r="L192" s="33" t="s">
        <v>74</v>
      </c>
      <c r="M192" s="34"/>
      <c r="N192" s="5">
        <v>42432</v>
      </c>
      <c r="O192" s="39">
        <v>43162</v>
      </c>
      <c r="P192" s="57" t="s">
        <v>1604</v>
      </c>
      <c r="Q192" s="57"/>
      <c r="R192" s="57" t="s">
        <v>1685</v>
      </c>
      <c r="S192" s="57" t="s">
        <v>1599</v>
      </c>
      <c r="T192" s="57" t="s">
        <v>1686</v>
      </c>
      <c r="U192" s="88"/>
      <c r="V192" s="67" t="s">
        <v>1604</v>
      </c>
      <c r="W192" s="67"/>
      <c r="X192" s="72"/>
      <c r="Y192" s="77"/>
      <c r="Z192" s="77" t="s">
        <v>1604</v>
      </c>
      <c r="AA192" s="77"/>
      <c r="AB192" s="77"/>
      <c r="AC192" s="110" t="s">
        <v>1586</v>
      </c>
      <c r="AD192" s="111"/>
      <c r="AE192" s="24" t="s">
        <v>123</v>
      </c>
      <c r="AF192" s="82" t="s">
        <v>208</v>
      </c>
      <c r="AG192" s="25">
        <v>39090</v>
      </c>
      <c r="AH192" s="25">
        <v>39090</v>
      </c>
      <c r="AI192" s="82" t="s">
        <v>32</v>
      </c>
      <c r="AJ192" s="82">
        <v>169</v>
      </c>
      <c r="AK192" s="82" t="s">
        <v>15</v>
      </c>
      <c r="AL192" s="82">
        <v>13.56</v>
      </c>
    </row>
    <row r="193" spans="1:38" ht="26.1" customHeight="1" thickBot="1" x14ac:dyDescent="0.3">
      <c r="A193" s="81" t="s">
        <v>646</v>
      </c>
      <c r="B193" s="228" t="s">
        <v>808</v>
      </c>
      <c r="C193" s="226"/>
      <c r="D193" s="227"/>
      <c r="E193" s="81" t="s">
        <v>697</v>
      </c>
      <c r="F193" s="83" t="s">
        <v>812</v>
      </c>
      <c r="G193" s="113" t="s">
        <v>813</v>
      </c>
      <c r="H193" s="113" t="s">
        <v>139</v>
      </c>
      <c r="I193" s="84" t="s">
        <v>811</v>
      </c>
      <c r="J193" s="81" t="s">
        <v>27</v>
      </c>
      <c r="K193" s="81" t="s">
        <v>53</v>
      </c>
      <c r="L193" s="83" t="s">
        <v>814</v>
      </c>
      <c r="M193" s="35"/>
      <c r="N193" s="5">
        <v>42432</v>
      </c>
      <c r="O193" s="39">
        <v>43162</v>
      </c>
      <c r="P193" s="57" t="s">
        <v>1604</v>
      </c>
      <c r="Q193" s="57"/>
      <c r="R193" s="57" t="s">
        <v>1687</v>
      </c>
      <c r="S193" s="57"/>
      <c r="T193" s="57"/>
      <c r="U193" s="88"/>
      <c r="V193" s="67" t="s">
        <v>1604</v>
      </c>
      <c r="W193" s="67"/>
      <c r="X193" s="72"/>
      <c r="Y193" s="77"/>
      <c r="Z193" s="77" t="s">
        <v>1604</v>
      </c>
      <c r="AA193" s="77"/>
      <c r="AB193" s="77"/>
      <c r="AC193" s="110" t="s">
        <v>1586</v>
      </c>
      <c r="AD193" s="111"/>
      <c r="AE193" s="84" t="s">
        <v>55</v>
      </c>
      <c r="AF193" s="81" t="s">
        <v>56</v>
      </c>
      <c r="AG193" s="28">
        <v>37715</v>
      </c>
      <c r="AH193" s="28">
        <v>37715</v>
      </c>
      <c r="AI193" s="81" t="s">
        <v>32</v>
      </c>
      <c r="AJ193" s="81">
        <v>169</v>
      </c>
      <c r="AK193" s="81" t="s">
        <v>15</v>
      </c>
      <c r="AL193" s="81">
        <v>17.46</v>
      </c>
    </row>
    <row r="194" spans="1:38" ht="26.1" hidden="1" customHeight="1" thickBot="1" x14ac:dyDescent="0.3">
      <c r="A194" s="82" t="s">
        <v>646</v>
      </c>
      <c r="B194" s="232" t="s">
        <v>808</v>
      </c>
      <c r="C194" s="233"/>
      <c r="D194" s="234"/>
      <c r="E194" s="82" t="s">
        <v>697</v>
      </c>
      <c r="F194" s="33" t="s">
        <v>815</v>
      </c>
      <c r="G194" s="114" t="s">
        <v>816</v>
      </c>
      <c r="H194" s="114" t="s">
        <v>163</v>
      </c>
      <c r="I194" s="24" t="s">
        <v>811</v>
      </c>
      <c r="J194" s="82" t="s">
        <v>27</v>
      </c>
      <c r="K194" s="82" t="s">
        <v>107</v>
      </c>
      <c r="L194" s="33" t="s">
        <v>817</v>
      </c>
      <c r="M194" s="34"/>
      <c r="N194" s="104" t="s">
        <v>1586</v>
      </c>
      <c r="O194" s="105"/>
      <c r="P194" s="56"/>
      <c r="Q194" s="56"/>
      <c r="R194" s="56"/>
      <c r="S194" s="56"/>
      <c r="T194" s="56"/>
      <c r="U194" s="87"/>
      <c r="V194" s="66"/>
      <c r="W194" s="66"/>
      <c r="X194" s="71"/>
      <c r="Y194" s="76"/>
      <c r="Z194" s="76"/>
      <c r="AA194" s="76"/>
      <c r="AB194" s="76"/>
      <c r="AC194" s="110" t="s">
        <v>1586</v>
      </c>
      <c r="AD194" s="111"/>
      <c r="AE194" s="24" t="s">
        <v>170</v>
      </c>
      <c r="AF194" s="82" t="s">
        <v>277</v>
      </c>
      <c r="AG194" s="25">
        <v>42604</v>
      </c>
      <c r="AH194" s="25">
        <v>42604</v>
      </c>
      <c r="AI194" s="82" t="s">
        <v>108</v>
      </c>
      <c r="AJ194" s="82">
        <v>151.66999999999999</v>
      </c>
      <c r="AK194" s="82" t="s">
        <v>15</v>
      </c>
      <c r="AL194" s="82">
        <v>5.173</v>
      </c>
    </row>
    <row r="195" spans="1:38" ht="26.1" customHeight="1" thickBot="1" x14ac:dyDescent="0.3">
      <c r="A195" s="82" t="s">
        <v>646</v>
      </c>
      <c r="B195" s="225" t="s">
        <v>808</v>
      </c>
      <c r="C195" s="226"/>
      <c r="D195" s="227"/>
      <c r="E195" s="82" t="s">
        <v>697</v>
      </c>
      <c r="F195" s="33" t="s">
        <v>819</v>
      </c>
      <c r="G195" s="114" t="s">
        <v>820</v>
      </c>
      <c r="H195" s="114" t="s">
        <v>423</v>
      </c>
      <c r="I195" s="24" t="s">
        <v>811</v>
      </c>
      <c r="J195" s="82" t="s">
        <v>27</v>
      </c>
      <c r="K195" s="82" t="s">
        <v>275</v>
      </c>
      <c r="L195" s="33" t="s">
        <v>276</v>
      </c>
      <c r="M195" s="34"/>
      <c r="N195" s="5">
        <v>42432</v>
      </c>
      <c r="O195" s="39">
        <v>43162</v>
      </c>
      <c r="P195" s="57" t="s">
        <v>1604</v>
      </c>
      <c r="Q195" s="57"/>
      <c r="R195" s="57" t="s">
        <v>1688</v>
      </c>
      <c r="S195" s="57" t="s">
        <v>1600</v>
      </c>
      <c r="T195" s="57" t="s">
        <v>1617</v>
      </c>
      <c r="U195" s="88"/>
      <c r="V195" s="67" t="s">
        <v>1604</v>
      </c>
      <c r="W195" s="67"/>
      <c r="X195" s="72"/>
      <c r="Y195" s="77"/>
      <c r="Z195" s="77" t="s">
        <v>1604</v>
      </c>
      <c r="AA195" s="77"/>
      <c r="AB195" s="77"/>
      <c r="AC195" s="110" t="s">
        <v>1586</v>
      </c>
      <c r="AD195" s="111"/>
      <c r="AE195" s="24" t="s">
        <v>39</v>
      </c>
      <c r="AF195" s="82" t="s">
        <v>40</v>
      </c>
      <c r="AG195" s="25">
        <v>40077</v>
      </c>
      <c r="AH195" s="25">
        <v>40077</v>
      </c>
      <c r="AI195" s="82" t="s">
        <v>32</v>
      </c>
      <c r="AJ195" s="82">
        <v>169</v>
      </c>
      <c r="AK195" s="82" t="s">
        <v>15</v>
      </c>
      <c r="AL195" s="82">
        <v>10.119</v>
      </c>
    </row>
    <row r="196" spans="1:38" ht="26.1" customHeight="1" thickBot="1" x14ac:dyDescent="0.3">
      <c r="A196" s="81" t="s">
        <v>646</v>
      </c>
      <c r="B196" s="228" t="s">
        <v>808</v>
      </c>
      <c r="C196" s="226"/>
      <c r="D196" s="227"/>
      <c r="E196" s="81" t="s">
        <v>697</v>
      </c>
      <c r="F196" s="83" t="s">
        <v>821</v>
      </c>
      <c r="G196" s="113" t="s">
        <v>357</v>
      </c>
      <c r="H196" s="113" t="s">
        <v>203</v>
      </c>
      <c r="I196" s="84" t="s">
        <v>811</v>
      </c>
      <c r="J196" s="81" t="s">
        <v>27</v>
      </c>
      <c r="K196" s="81" t="s">
        <v>275</v>
      </c>
      <c r="L196" s="83" t="s">
        <v>276</v>
      </c>
      <c r="M196" s="35"/>
      <c r="N196" s="5">
        <v>42432</v>
      </c>
      <c r="O196" s="39">
        <v>43162</v>
      </c>
      <c r="P196" s="57" t="s">
        <v>1604</v>
      </c>
      <c r="Q196" s="57"/>
      <c r="R196" s="57" t="s">
        <v>1688</v>
      </c>
      <c r="S196" s="57" t="s">
        <v>1600</v>
      </c>
      <c r="T196" s="57" t="s">
        <v>1617</v>
      </c>
      <c r="U196" s="88"/>
      <c r="V196" s="67" t="s">
        <v>1604</v>
      </c>
      <c r="W196" s="67"/>
      <c r="X196" s="72"/>
      <c r="Y196" s="77"/>
      <c r="Z196" s="77" t="s">
        <v>1604</v>
      </c>
      <c r="AA196" s="77"/>
      <c r="AB196" s="77"/>
      <c r="AC196" s="110" t="s">
        <v>1586</v>
      </c>
      <c r="AD196" s="111"/>
      <c r="AE196" s="84" t="s">
        <v>170</v>
      </c>
      <c r="AF196" s="81" t="s">
        <v>277</v>
      </c>
      <c r="AG196" s="28">
        <v>40849</v>
      </c>
      <c r="AH196" s="28">
        <v>40849</v>
      </c>
      <c r="AI196" s="81" t="s">
        <v>32</v>
      </c>
      <c r="AJ196" s="81">
        <v>169</v>
      </c>
      <c r="AK196" s="81" t="s">
        <v>15</v>
      </c>
      <c r="AL196" s="81">
        <v>10.067</v>
      </c>
    </row>
    <row r="197" spans="1:38" ht="26.1" customHeight="1" thickBot="1" x14ac:dyDescent="0.3">
      <c r="A197" s="81" t="s">
        <v>646</v>
      </c>
      <c r="B197" s="228" t="s">
        <v>808</v>
      </c>
      <c r="C197" s="226"/>
      <c r="D197" s="227"/>
      <c r="E197" s="81" t="s">
        <v>697</v>
      </c>
      <c r="F197" s="83" t="s">
        <v>822</v>
      </c>
      <c r="G197" s="113" t="s">
        <v>823</v>
      </c>
      <c r="H197" s="113" t="s">
        <v>45</v>
      </c>
      <c r="I197" s="84" t="s">
        <v>698</v>
      </c>
      <c r="J197" s="81" t="s">
        <v>27</v>
      </c>
      <c r="K197" s="81" t="s">
        <v>61</v>
      </c>
      <c r="L197" s="83" t="s">
        <v>74</v>
      </c>
      <c r="M197" s="35"/>
      <c r="N197" s="5">
        <v>42433</v>
      </c>
      <c r="O197" s="39">
        <v>43163</v>
      </c>
      <c r="P197" s="57"/>
      <c r="Q197" s="59" t="s">
        <v>1604</v>
      </c>
      <c r="R197" s="57"/>
      <c r="S197" s="57"/>
      <c r="T197" s="57"/>
      <c r="U197" s="88"/>
      <c r="V197" s="67" t="s">
        <v>1604</v>
      </c>
      <c r="W197" s="67"/>
      <c r="X197" s="72"/>
      <c r="Y197" s="77" t="s">
        <v>1604</v>
      </c>
      <c r="Z197" s="77"/>
      <c r="AA197" s="77" t="s">
        <v>1689</v>
      </c>
      <c r="AB197" s="77"/>
      <c r="AC197" s="110" t="s">
        <v>1586</v>
      </c>
      <c r="AD197" s="111"/>
      <c r="AE197" s="84" t="s">
        <v>55</v>
      </c>
      <c r="AF197" s="81" t="s">
        <v>69</v>
      </c>
      <c r="AG197" s="28">
        <v>40798</v>
      </c>
      <c r="AH197" s="28">
        <v>40798</v>
      </c>
      <c r="AI197" s="81" t="s">
        <v>32</v>
      </c>
      <c r="AJ197" s="81">
        <v>169</v>
      </c>
      <c r="AK197" s="81" t="s">
        <v>15</v>
      </c>
      <c r="AL197" s="81">
        <v>13.558</v>
      </c>
    </row>
    <row r="198" spans="1:38" ht="26.1" customHeight="1" thickBot="1" x14ac:dyDescent="0.3">
      <c r="A198" s="82" t="s">
        <v>646</v>
      </c>
      <c r="B198" s="225" t="s">
        <v>808</v>
      </c>
      <c r="C198" s="226"/>
      <c r="D198" s="227"/>
      <c r="E198" s="82" t="s">
        <v>697</v>
      </c>
      <c r="F198" s="33" t="s">
        <v>824</v>
      </c>
      <c r="G198" s="114" t="s">
        <v>825</v>
      </c>
      <c r="H198" s="114" t="s">
        <v>592</v>
      </c>
      <c r="I198" s="24" t="s">
        <v>698</v>
      </c>
      <c r="J198" s="82" t="s">
        <v>27</v>
      </c>
      <c r="K198" s="82" t="s">
        <v>275</v>
      </c>
      <c r="L198" s="33" t="s">
        <v>276</v>
      </c>
      <c r="M198" s="34"/>
      <c r="N198" s="5">
        <v>42433</v>
      </c>
      <c r="O198" s="39">
        <v>43163</v>
      </c>
      <c r="P198" s="57"/>
      <c r="Q198" s="59" t="s">
        <v>1604</v>
      </c>
      <c r="R198" s="57"/>
      <c r="S198" s="57"/>
      <c r="T198" s="57"/>
      <c r="U198" s="88"/>
      <c r="V198" s="67" t="s">
        <v>1604</v>
      </c>
      <c r="W198" s="67"/>
      <c r="X198" s="72"/>
      <c r="Y198" s="77" t="s">
        <v>1604</v>
      </c>
      <c r="Z198" s="77"/>
      <c r="AA198" s="77" t="s">
        <v>1650</v>
      </c>
      <c r="AB198" s="77"/>
      <c r="AC198" s="110" t="s">
        <v>1586</v>
      </c>
      <c r="AD198" s="111"/>
      <c r="AE198" s="24" t="s">
        <v>39</v>
      </c>
      <c r="AF198" s="82" t="s">
        <v>40</v>
      </c>
      <c r="AG198" s="25">
        <v>40771</v>
      </c>
      <c r="AH198" s="25">
        <v>40771</v>
      </c>
      <c r="AI198" s="82" t="s">
        <v>32</v>
      </c>
      <c r="AJ198" s="82">
        <v>169</v>
      </c>
      <c r="AK198" s="82" t="s">
        <v>15</v>
      </c>
      <c r="AL198" s="82">
        <v>10.119</v>
      </c>
    </row>
    <row r="199" spans="1:38" ht="26.1" hidden="1" customHeight="1" thickBot="1" x14ac:dyDescent="0.3">
      <c r="A199" s="82" t="s">
        <v>646</v>
      </c>
      <c r="B199" s="225" t="s">
        <v>808</v>
      </c>
      <c r="C199" s="226"/>
      <c r="D199" s="227"/>
      <c r="E199" s="82" t="s">
        <v>79</v>
      </c>
      <c r="F199" s="33" t="s">
        <v>826</v>
      </c>
      <c r="G199" s="114" t="s">
        <v>128</v>
      </c>
      <c r="H199" s="114" t="s">
        <v>827</v>
      </c>
      <c r="I199" s="24" t="s">
        <v>811</v>
      </c>
      <c r="J199" s="82" t="s">
        <v>27</v>
      </c>
      <c r="K199" s="82" t="s">
        <v>28</v>
      </c>
      <c r="L199" s="33" t="s">
        <v>765</v>
      </c>
      <c r="M199" s="34"/>
      <c r="N199" s="104" t="s">
        <v>1586</v>
      </c>
      <c r="O199" s="105"/>
      <c r="P199" s="56"/>
      <c r="Q199" s="56"/>
      <c r="R199" s="56"/>
      <c r="S199" s="56"/>
      <c r="T199" s="56"/>
      <c r="U199" s="87"/>
      <c r="V199" s="66"/>
      <c r="W199" s="66"/>
      <c r="X199" s="71"/>
      <c r="Y199" s="76"/>
      <c r="Z199" s="76"/>
      <c r="AA199" s="76"/>
      <c r="AB199" s="76"/>
      <c r="AC199" s="110" t="s">
        <v>1586</v>
      </c>
      <c r="AD199" s="111"/>
      <c r="AE199" s="24" t="s">
        <v>39</v>
      </c>
      <c r="AF199" s="82" t="s">
        <v>83</v>
      </c>
      <c r="AG199" s="25">
        <v>41715</v>
      </c>
      <c r="AH199" s="25">
        <v>41715</v>
      </c>
      <c r="AI199" s="82" t="s">
        <v>32</v>
      </c>
      <c r="AJ199" s="82">
        <v>151.66999999999999</v>
      </c>
      <c r="AK199" s="82" t="s">
        <v>33</v>
      </c>
      <c r="AL199" s="82">
        <v>5800</v>
      </c>
    </row>
    <row r="200" spans="1:38" ht="26.1" customHeight="1" thickBot="1" x14ac:dyDescent="0.3">
      <c r="A200" s="81" t="s">
        <v>646</v>
      </c>
      <c r="B200" s="228" t="s">
        <v>808</v>
      </c>
      <c r="C200" s="226"/>
      <c r="D200" s="227"/>
      <c r="E200" s="81" t="s">
        <v>697</v>
      </c>
      <c r="F200" s="83" t="s">
        <v>545</v>
      </c>
      <c r="G200" s="113" t="s">
        <v>828</v>
      </c>
      <c r="H200" s="113" t="s">
        <v>213</v>
      </c>
      <c r="I200" s="84" t="s">
        <v>698</v>
      </c>
      <c r="J200" s="81" t="s">
        <v>27</v>
      </c>
      <c r="K200" s="81" t="s">
        <v>28</v>
      </c>
      <c r="L200" s="83" t="s">
        <v>135</v>
      </c>
      <c r="M200" s="35"/>
      <c r="N200" s="5">
        <v>42433</v>
      </c>
      <c r="O200" s="39">
        <v>43163</v>
      </c>
      <c r="P200" s="57" t="s">
        <v>1604</v>
      </c>
      <c r="Q200" s="57"/>
      <c r="R200" s="57" t="s">
        <v>1716</v>
      </c>
      <c r="S200" s="57" t="s">
        <v>1599</v>
      </c>
      <c r="T200" s="57" t="s">
        <v>1684</v>
      </c>
      <c r="U200" s="88"/>
      <c r="V200" s="67" t="s">
        <v>1604</v>
      </c>
      <c r="W200" s="67"/>
      <c r="X200" s="72"/>
      <c r="Y200" s="77" t="s">
        <v>1604</v>
      </c>
      <c r="Z200" s="77"/>
      <c r="AA200" s="77" t="s">
        <v>1605</v>
      </c>
      <c r="AB200" s="77"/>
      <c r="AC200" s="110" t="s">
        <v>1586</v>
      </c>
      <c r="AD200" s="111"/>
      <c r="AE200" s="84" t="s">
        <v>55</v>
      </c>
      <c r="AF200" s="81" t="s">
        <v>136</v>
      </c>
      <c r="AG200" s="28">
        <v>40179</v>
      </c>
      <c r="AH200" s="28">
        <v>39692</v>
      </c>
      <c r="AI200" s="81" t="s">
        <v>32</v>
      </c>
      <c r="AJ200" s="81">
        <v>151.66999999999999</v>
      </c>
      <c r="AK200" s="81" t="s">
        <v>33</v>
      </c>
      <c r="AL200" s="81">
        <v>5300</v>
      </c>
    </row>
    <row r="201" spans="1:38" ht="26.1" customHeight="1" thickBot="1" x14ac:dyDescent="0.3">
      <c r="A201" s="81" t="s">
        <v>646</v>
      </c>
      <c r="B201" s="228" t="s">
        <v>808</v>
      </c>
      <c r="C201" s="226"/>
      <c r="D201" s="227"/>
      <c r="E201" s="81" t="s">
        <v>697</v>
      </c>
      <c r="F201" s="83" t="s">
        <v>829</v>
      </c>
      <c r="G201" s="113" t="s">
        <v>830</v>
      </c>
      <c r="H201" s="113" t="s">
        <v>831</v>
      </c>
      <c r="I201" s="84" t="s">
        <v>811</v>
      </c>
      <c r="J201" s="81" t="s">
        <v>27</v>
      </c>
      <c r="K201" s="81" t="s">
        <v>61</v>
      </c>
      <c r="L201" s="83" t="s">
        <v>74</v>
      </c>
      <c r="M201" s="35"/>
      <c r="N201" s="5">
        <v>42430</v>
      </c>
      <c r="O201" s="39">
        <v>43160</v>
      </c>
      <c r="P201" s="57" t="s">
        <v>1604</v>
      </c>
      <c r="Q201" s="57"/>
      <c r="R201" s="57" t="s">
        <v>1688</v>
      </c>
      <c r="S201" s="57" t="s">
        <v>1600</v>
      </c>
      <c r="T201" s="57" t="s">
        <v>1617</v>
      </c>
      <c r="U201" s="88"/>
      <c r="V201" s="67" t="s">
        <v>1604</v>
      </c>
      <c r="W201" s="67"/>
      <c r="X201" s="72"/>
      <c r="Y201" s="77" t="s">
        <v>1604</v>
      </c>
      <c r="Z201" s="77"/>
      <c r="AA201" s="77" t="s">
        <v>1653</v>
      </c>
      <c r="AB201" s="77"/>
      <c r="AC201" s="110" t="s">
        <v>1586</v>
      </c>
      <c r="AD201" s="111"/>
      <c r="AE201" s="84" t="s">
        <v>123</v>
      </c>
      <c r="AF201" s="81" t="s">
        <v>208</v>
      </c>
      <c r="AG201" s="28">
        <v>40161</v>
      </c>
      <c r="AH201" s="28">
        <v>40161</v>
      </c>
      <c r="AI201" s="81" t="s">
        <v>32</v>
      </c>
      <c r="AJ201" s="81">
        <v>169</v>
      </c>
      <c r="AK201" s="81" t="s">
        <v>15</v>
      </c>
      <c r="AL201" s="81">
        <v>14.978999999999999</v>
      </c>
    </row>
    <row r="202" spans="1:38" ht="26.1" customHeight="1" thickBot="1" x14ac:dyDescent="0.3">
      <c r="A202" s="81" t="s">
        <v>646</v>
      </c>
      <c r="B202" s="228" t="s">
        <v>808</v>
      </c>
      <c r="C202" s="226"/>
      <c r="D202" s="227"/>
      <c r="E202" s="81" t="s">
        <v>697</v>
      </c>
      <c r="F202" s="83" t="s">
        <v>327</v>
      </c>
      <c r="G202" s="113" t="s">
        <v>834</v>
      </c>
      <c r="H202" s="113" t="s">
        <v>835</v>
      </c>
      <c r="I202" s="84" t="s">
        <v>811</v>
      </c>
      <c r="J202" s="81" t="s">
        <v>27</v>
      </c>
      <c r="K202" s="81" t="s">
        <v>61</v>
      </c>
      <c r="L202" s="83" t="s">
        <v>118</v>
      </c>
      <c r="M202" s="35"/>
      <c r="N202" s="5">
        <v>42433</v>
      </c>
      <c r="O202" s="39">
        <v>43163</v>
      </c>
      <c r="P202" s="57" t="s">
        <v>1604</v>
      </c>
      <c r="Q202" s="57"/>
      <c r="R202" s="57" t="s">
        <v>1680</v>
      </c>
      <c r="S202" s="57" t="s">
        <v>1599</v>
      </c>
      <c r="T202" s="57" t="s">
        <v>1691</v>
      </c>
      <c r="U202" s="88"/>
      <c r="V202" s="67" t="s">
        <v>1604</v>
      </c>
      <c r="W202" s="67"/>
      <c r="X202" s="72"/>
      <c r="Y202" s="77" t="s">
        <v>1604</v>
      </c>
      <c r="Z202" s="77"/>
      <c r="AA202" s="77" t="s">
        <v>1690</v>
      </c>
      <c r="AB202" s="77"/>
      <c r="AC202" s="110" t="s">
        <v>1586</v>
      </c>
      <c r="AD202" s="111"/>
      <c r="AE202" s="84" t="s">
        <v>39</v>
      </c>
      <c r="AF202" s="81" t="s">
        <v>78</v>
      </c>
      <c r="AG202" s="28">
        <v>41939</v>
      </c>
      <c r="AH202" s="28">
        <v>41939</v>
      </c>
      <c r="AI202" s="81" t="s">
        <v>32</v>
      </c>
      <c r="AJ202" s="81">
        <v>169</v>
      </c>
      <c r="AK202" s="81" t="s">
        <v>15</v>
      </c>
      <c r="AL202" s="81">
        <v>11.539</v>
      </c>
    </row>
    <row r="203" spans="1:38" ht="26.1" customHeight="1" thickBot="1" x14ac:dyDescent="0.3">
      <c r="A203" s="81" t="s">
        <v>646</v>
      </c>
      <c r="B203" s="228" t="s">
        <v>808</v>
      </c>
      <c r="C203" s="226"/>
      <c r="D203" s="227"/>
      <c r="E203" s="81" t="s">
        <v>697</v>
      </c>
      <c r="F203" s="83" t="s">
        <v>836</v>
      </c>
      <c r="G203" s="113" t="s">
        <v>745</v>
      </c>
      <c r="H203" s="113" t="s">
        <v>152</v>
      </c>
      <c r="I203" s="84" t="s">
        <v>698</v>
      </c>
      <c r="J203" s="81" t="s">
        <v>27</v>
      </c>
      <c r="K203" s="81" t="s">
        <v>53</v>
      </c>
      <c r="L203" s="83" t="s">
        <v>651</v>
      </c>
      <c r="M203" s="35"/>
      <c r="N203" s="5">
        <v>42430</v>
      </c>
      <c r="O203" s="39">
        <v>43160</v>
      </c>
      <c r="P203" s="57" t="s">
        <v>1604</v>
      </c>
      <c r="Q203" s="57"/>
      <c r="R203" s="57" t="s">
        <v>1692</v>
      </c>
      <c r="S203" s="57" t="s">
        <v>1600</v>
      </c>
      <c r="T203" s="57" t="s">
        <v>1617</v>
      </c>
      <c r="U203" s="88"/>
      <c r="V203" s="67" t="s">
        <v>1604</v>
      </c>
      <c r="W203" s="67"/>
      <c r="X203" s="72"/>
      <c r="Y203" s="77" t="s">
        <v>1604</v>
      </c>
      <c r="Z203" s="77"/>
      <c r="AA203" s="77" t="s">
        <v>1693</v>
      </c>
      <c r="AB203" s="77"/>
      <c r="AC203" s="110" t="s">
        <v>1586</v>
      </c>
      <c r="AD203" s="111"/>
      <c r="AE203" s="84" t="s">
        <v>55</v>
      </c>
      <c r="AF203" s="81" t="s">
        <v>56</v>
      </c>
      <c r="AG203" s="28">
        <v>40179</v>
      </c>
      <c r="AH203" s="28">
        <v>39764</v>
      </c>
      <c r="AI203" s="81" t="s">
        <v>32</v>
      </c>
      <c r="AJ203" s="81">
        <v>169</v>
      </c>
      <c r="AK203" s="81" t="s">
        <v>15</v>
      </c>
      <c r="AL203" s="81">
        <v>19.850000000000001</v>
      </c>
    </row>
    <row r="204" spans="1:38" ht="26.1" hidden="1" customHeight="1" thickBot="1" x14ac:dyDescent="0.3">
      <c r="A204" s="81" t="s">
        <v>838</v>
      </c>
      <c r="B204" s="228" t="s">
        <v>839</v>
      </c>
      <c r="C204" s="226"/>
      <c r="D204" s="227"/>
      <c r="E204" s="81" t="s">
        <v>840</v>
      </c>
      <c r="F204" s="83" t="s">
        <v>236</v>
      </c>
      <c r="G204" s="113" t="s">
        <v>841</v>
      </c>
      <c r="H204" s="113" t="s">
        <v>269</v>
      </c>
      <c r="I204" s="84" t="s">
        <v>842</v>
      </c>
      <c r="J204" s="81" t="s">
        <v>27</v>
      </c>
      <c r="K204" s="81" t="s">
        <v>843</v>
      </c>
      <c r="L204" s="83" t="s">
        <v>844</v>
      </c>
      <c r="M204" s="35"/>
      <c r="N204" s="104" t="s">
        <v>1586</v>
      </c>
      <c r="O204" s="105"/>
      <c r="P204" s="56"/>
      <c r="Q204" s="56"/>
      <c r="R204" s="56"/>
      <c r="S204" s="56"/>
      <c r="T204" s="56"/>
      <c r="U204" s="87"/>
      <c r="V204" s="66"/>
      <c r="W204" s="66"/>
      <c r="X204" s="71"/>
      <c r="Y204" s="76"/>
      <c r="Z204" s="76"/>
      <c r="AA204" s="76"/>
      <c r="AB204" s="76"/>
      <c r="AC204" s="110" t="s">
        <v>1586</v>
      </c>
      <c r="AD204" s="111"/>
      <c r="AE204" s="84" t="s">
        <v>170</v>
      </c>
      <c r="AF204" s="81" t="s">
        <v>277</v>
      </c>
      <c r="AG204" s="28">
        <v>41785</v>
      </c>
      <c r="AH204" s="28">
        <v>36262</v>
      </c>
      <c r="AI204" s="81" t="s">
        <v>32</v>
      </c>
      <c r="AJ204" s="81">
        <v>169</v>
      </c>
      <c r="AK204" s="81" t="s">
        <v>15</v>
      </c>
      <c r="AL204" s="81">
        <v>11.753</v>
      </c>
    </row>
    <row r="205" spans="1:38" ht="26.1" hidden="1" customHeight="1" thickBot="1" x14ac:dyDescent="0.3">
      <c r="A205" s="82" t="s">
        <v>838</v>
      </c>
      <c r="B205" s="225" t="s">
        <v>839</v>
      </c>
      <c r="C205" s="226"/>
      <c r="D205" s="227"/>
      <c r="E205" s="82" t="s">
        <v>840</v>
      </c>
      <c r="F205" s="33" t="s">
        <v>402</v>
      </c>
      <c r="G205" s="114" t="s">
        <v>845</v>
      </c>
      <c r="H205" s="114" t="s">
        <v>632</v>
      </c>
      <c r="I205" s="24" t="s">
        <v>842</v>
      </c>
      <c r="J205" s="82" t="s">
        <v>27</v>
      </c>
      <c r="K205" s="82" t="s">
        <v>843</v>
      </c>
      <c r="L205" s="33" t="s">
        <v>846</v>
      </c>
      <c r="M205" s="34"/>
      <c r="N205" s="104" t="s">
        <v>1586</v>
      </c>
      <c r="O205" s="105"/>
      <c r="P205" s="56"/>
      <c r="Q205" s="56"/>
      <c r="R205" s="56"/>
      <c r="S205" s="56"/>
      <c r="T205" s="56"/>
      <c r="U205" s="87"/>
      <c r="V205" s="66"/>
      <c r="W205" s="66"/>
      <c r="X205" s="71"/>
      <c r="Y205" s="76"/>
      <c r="Z205" s="76"/>
      <c r="AA205" s="76"/>
      <c r="AB205" s="76"/>
      <c r="AC205" s="110" t="s">
        <v>1586</v>
      </c>
      <c r="AD205" s="111"/>
      <c r="AE205" s="24" t="s">
        <v>39</v>
      </c>
      <c r="AF205" s="82" t="s">
        <v>40</v>
      </c>
      <c r="AG205" s="25">
        <v>41785</v>
      </c>
      <c r="AH205" s="25">
        <v>41337</v>
      </c>
      <c r="AI205" s="82" t="s">
        <v>32</v>
      </c>
      <c r="AJ205" s="82">
        <v>151.66999999999999</v>
      </c>
      <c r="AK205" s="82" t="s">
        <v>15</v>
      </c>
      <c r="AL205" s="82">
        <v>10.792</v>
      </c>
    </row>
    <row r="206" spans="1:38" ht="26.1" hidden="1" customHeight="1" thickBot="1" x14ac:dyDescent="0.3">
      <c r="A206" s="81" t="s">
        <v>838</v>
      </c>
      <c r="B206" s="228" t="s">
        <v>839</v>
      </c>
      <c r="C206" s="226"/>
      <c r="D206" s="227"/>
      <c r="E206" s="81" t="s">
        <v>840</v>
      </c>
      <c r="F206" s="83" t="s">
        <v>267</v>
      </c>
      <c r="G206" s="113" t="s">
        <v>847</v>
      </c>
      <c r="H206" s="113" t="s">
        <v>848</v>
      </c>
      <c r="I206" s="84" t="s">
        <v>842</v>
      </c>
      <c r="J206" s="81" t="s">
        <v>27</v>
      </c>
      <c r="K206" s="81" t="s">
        <v>843</v>
      </c>
      <c r="L206" s="83" t="s">
        <v>846</v>
      </c>
      <c r="M206" s="35"/>
      <c r="N206" s="104" t="s">
        <v>1586</v>
      </c>
      <c r="O206" s="105"/>
      <c r="P206" s="56"/>
      <c r="Q206" s="56"/>
      <c r="R206" s="56"/>
      <c r="S206" s="56"/>
      <c r="T206" s="56"/>
      <c r="U206" s="87"/>
      <c r="V206" s="66"/>
      <c r="W206" s="66"/>
      <c r="X206" s="71"/>
      <c r="Y206" s="76"/>
      <c r="Z206" s="76"/>
      <c r="AA206" s="76"/>
      <c r="AB206" s="76"/>
      <c r="AC206" s="110" t="s">
        <v>1586</v>
      </c>
      <c r="AD206" s="111"/>
      <c r="AE206" s="84" t="s">
        <v>39</v>
      </c>
      <c r="AF206" s="81" t="s">
        <v>40</v>
      </c>
      <c r="AG206" s="28">
        <v>41785</v>
      </c>
      <c r="AH206" s="28">
        <v>39447</v>
      </c>
      <c r="AI206" s="81" t="s">
        <v>32</v>
      </c>
      <c r="AJ206" s="81">
        <v>169</v>
      </c>
      <c r="AK206" s="81" t="s">
        <v>15</v>
      </c>
      <c r="AL206" s="81">
        <v>11.327</v>
      </c>
    </row>
    <row r="207" spans="1:38" ht="26.1" hidden="1" customHeight="1" thickBot="1" x14ac:dyDescent="0.3">
      <c r="A207" s="82" t="s">
        <v>838</v>
      </c>
      <c r="B207" s="225" t="s">
        <v>839</v>
      </c>
      <c r="C207" s="226"/>
      <c r="D207" s="227"/>
      <c r="E207" s="82" t="s">
        <v>840</v>
      </c>
      <c r="F207" s="33" t="s">
        <v>849</v>
      </c>
      <c r="G207" s="114" t="s">
        <v>850</v>
      </c>
      <c r="H207" s="114" t="s">
        <v>851</v>
      </c>
      <c r="I207" s="24" t="s">
        <v>842</v>
      </c>
      <c r="J207" s="82" t="s">
        <v>27</v>
      </c>
      <c r="K207" s="82" t="s">
        <v>843</v>
      </c>
      <c r="L207" s="33" t="s">
        <v>852</v>
      </c>
      <c r="M207" s="34"/>
      <c r="N207" s="104" t="s">
        <v>1586</v>
      </c>
      <c r="O207" s="105"/>
      <c r="P207" s="56"/>
      <c r="Q207" s="56"/>
      <c r="R207" s="56"/>
      <c r="S207" s="56"/>
      <c r="T207" s="56"/>
      <c r="U207" s="87"/>
      <c r="V207" s="66"/>
      <c r="W207" s="66"/>
      <c r="X207" s="71"/>
      <c r="Y207" s="76"/>
      <c r="Z207" s="76"/>
      <c r="AA207" s="76"/>
      <c r="AB207" s="76"/>
      <c r="AC207" s="110" t="s">
        <v>1586</v>
      </c>
      <c r="AD207" s="111"/>
      <c r="AE207" s="24" t="s">
        <v>55</v>
      </c>
      <c r="AF207" s="82" t="s">
        <v>480</v>
      </c>
      <c r="AG207" s="25">
        <v>41785</v>
      </c>
      <c r="AH207" s="25">
        <v>36648</v>
      </c>
      <c r="AI207" s="82" t="s">
        <v>32</v>
      </c>
      <c r="AJ207" s="82">
        <v>151.66999999999999</v>
      </c>
      <c r="AK207" s="82" t="s">
        <v>15</v>
      </c>
      <c r="AL207" s="82">
        <v>11.782999999999999</v>
      </c>
    </row>
    <row r="208" spans="1:38" ht="26.1" hidden="1" customHeight="1" thickBot="1" x14ac:dyDescent="0.3">
      <c r="A208" s="81" t="s">
        <v>838</v>
      </c>
      <c r="B208" s="228" t="s">
        <v>839</v>
      </c>
      <c r="C208" s="226"/>
      <c r="D208" s="227"/>
      <c r="E208" s="81" t="s">
        <v>840</v>
      </c>
      <c r="F208" s="83" t="s">
        <v>421</v>
      </c>
      <c r="G208" s="113" t="s">
        <v>853</v>
      </c>
      <c r="H208" s="113" t="s">
        <v>632</v>
      </c>
      <c r="I208" s="84" t="s">
        <v>842</v>
      </c>
      <c r="J208" s="81" t="s">
        <v>27</v>
      </c>
      <c r="K208" s="81" t="s">
        <v>843</v>
      </c>
      <c r="L208" s="83" t="s">
        <v>846</v>
      </c>
      <c r="M208" s="35"/>
      <c r="N208" s="104" t="s">
        <v>1586</v>
      </c>
      <c r="O208" s="105"/>
      <c r="P208" s="56"/>
      <c r="Q208" s="56"/>
      <c r="R208" s="56"/>
      <c r="S208" s="56"/>
      <c r="T208" s="56"/>
      <c r="U208" s="87"/>
      <c r="V208" s="66"/>
      <c r="W208" s="66"/>
      <c r="X208" s="71"/>
      <c r="Y208" s="76"/>
      <c r="Z208" s="76"/>
      <c r="AA208" s="76"/>
      <c r="AB208" s="76"/>
      <c r="AC208" s="110" t="s">
        <v>1586</v>
      </c>
      <c r="AD208" s="111"/>
      <c r="AE208" s="84" t="s">
        <v>39</v>
      </c>
      <c r="AF208" s="81" t="s">
        <v>40</v>
      </c>
      <c r="AG208" s="28">
        <v>41785</v>
      </c>
      <c r="AH208" s="28">
        <v>39447</v>
      </c>
      <c r="AI208" s="81" t="s">
        <v>32</v>
      </c>
      <c r="AJ208" s="81">
        <v>169</v>
      </c>
      <c r="AK208" s="81" t="s">
        <v>15</v>
      </c>
      <c r="AL208" s="81">
        <v>11.327</v>
      </c>
    </row>
    <row r="209" spans="1:38" ht="26.1" hidden="1" customHeight="1" thickBot="1" x14ac:dyDescent="0.3">
      <c r="A209" s="82" t="s">
        <v>838</v>
      </c>
      <c r="B209" s="225" t="s">
        <v>839</v>
      </c>
      <c r="C209" s="226"/>
      <c r="D209" s="227"/>
      <c r="E209" s="82" t="s">
        <v>840</v>
      </c>
      <c r="F209" s="33" t="s">
        <v>337</v>
      </c>
      <c r="G209" s="114" t="s">
        <v>854</v>
      </c>
      <c r="H209" s="114" t="s">
        <v>163</v>
      </c>
      <c r="I209" s="24" t="s">
        <v>842</v>
      </c>
      <c r="J209" s="82" t="s">
        <v>27</v>
      </c>
      <c r="K209" s="82" t="s">
        <v>843</v>
      </c>
      <c r="L209" s="33" t="s">
        <v>855</v>
      </c>
      <c r="M209" s="34"/>
      <c r="N209" s="104" t="s">
        <v>1586</v>
      </c>
      <c r="O209" s="105"/>
      <c r="P209" s="56"/>
      <c r="Q209" s="56"/>
      <c r="R209" s="56"/>
      <c r="S209" s="56"/>
      <c r="T209" s="56"/>
      <c r="U209" s="87"/>
      <c r="V209" s="66"/>
      <c r="W209" s="66"/>
      <c r="X209" s="71"/>
      <c r="Y209" s="76"/>
      <c r="Z209" s="76"/>
      <c r="AA209" s="76"/>
      <c r="AB209" s="76"/>
      <c r="AC209" s="110" t="s">
        <v>1586</v>
      </c>
      <c r="AD209" s="111"/>
      <c r="AE209" s="24" t="s">
        <v>37</v>
      </c>
      <c r="AF209" s="82" t="s">
        <v>313</v>
      </c>
      <c r="AG209" s="25">
        <v>41785</v>
      </c>
      <c r="AH209" s="25">
        <v>40560</v>
      </c>
      <c r="AI209" s="82" t="s">
        <v>32</v>
      </c>
      <c r="AJ209" s="82">
        <v>151.66999999999999</v>
      </c>
      <c r="AK209" s="82" t="s">
        <v>15</v>
      </c>
      <c r="AL209" s="82">
        <v>10.362</v>
      </c>
    </row>
    <row r="210" spans="1:38" ht="26.1" hidden="1" customHeight="1" thickBot="1" x14ac:dyDescent="0.3">
      <c r="A210" s="81" t="s">
        <v>838</v>
      </c>
      <c r="B210" s="228" t="s">
        <v>839</v>
      </c>
      <c r="C210" s="226"/>
      <c r="D210" s="227"/>
      <c r="E210" s="81" t="s">
        <v>840</v>
      </c>
      <c r="F210" s="83" t="s">
        <v>242</v>
      </c>
      <c r="G210" s="113" t="s">
        <v>856</v>
      </c>
      <c r="H210" s="113" t="s">
        <v>857</v>
      </c>
      <c r="I210" s="84" t="s">
        <v>842</v>
      </c>
      <c r="J210" s="81" t="s">
        <v>27</v>
      </c>
      <c r="K210" s="81" t="s">
        <v>843</v>
      </c>
      <c r="L210" s="83" t="s">
        <v>276</v>
      </c>
      <c r="M210" s="35"/>
      <c r="N210" s="104" t="s">
        <v>1586</v>
      </c>
      <c r="O210" s="105"/>
      <c r="P210" s="56"/>
      <c r="Q210" s="56"/>
      <c r="R210" s="56"/>
      <c r="S210" s="56"/>
      <c r="T210" s="56"/>
      <c r="U210" s="87"/>
      <c r="V210" s="66"/>
      <c r="W210" s="66"/>
      <c r="X210" s="71"/>
      <c r="Y210" s="76"/>
      <c r="Z210" s="76"/>
      <c r="AA210" s="76"/>
      <c r="AB210" s="76"/>
      <c r="AC210" s="110" t="s">
        <v>1586</v>
      </c>
      <c r="AD210" s="111"/>
      <c r="AE210" s="84" t="s">
        <v>55</v>
      </c>
      <c r="AF210" s="81" t="s">
        <v>480</v>
      </c>
      <c r="AG210" s="28">
        <v>41785</v>
      </c>
      <c r="AH210" s="28">
        <v>30778</v>
      </c>
      <c r="AI210" s="81" t="s">
        <v>32</v>
      </c>
      <c r="AJ210" s="81">
        <v>169</v>
      </c>
      <c r="AK210" s="81" t="s">
        <v>15</v>
      </c>
      <c r="AL210" s="81">
        <v>11.97</v>
      </c>
    </row>
    <row r="211" spans="1:38" ht="26.1" hidden="1" customHeight="1" thickBot="1" x14ac:dyDescent="0.3">
      <c r="A211" s="82" t="s">
        <v>838</v>
      </c>
      <c r="B211" s="225" t="s">
        <v>839</v>
      </c>
      <c r="C211" s="226"/>
      <c r="D211" s="227"/>
      <c r="E211" s="82" t="s">
        <v>840</v>
      </c>
      <c r="F211" s="33" t="s">
        <v>237</v>
      </c>
      <c r="G211" s="114" t="s">
        <v>858</v>
      </c>
      <c r="H211" s="114" t="s">
        <v>859</v>
      </c>
      <c r="I211" s="24" t="s">
        <v>842</v>
      </c>
      <c r="J211" s="82" t="s">
        <v>27</v>
      </c>
      <c r="K211" s="82" t="s">
        <v>843</v>
      </c>
      <c r="L211" s="33" t="s">
        <v>846</v>
      </c>
      <c r="M211" s="34"/>
      <c r="N211" s="104" t="s">
        <v>1586</v>
      </c>
      <c r="O211" s="105"/>
      <c r="P211" s="56"/>
      <c r="Q211" s="56"/>
      <c r="R211" s="56"/>
      <c r="S211" s="56"/>
      <c r="T211" s="56"/>
      <c r="U211" s="87"/>
      <c r="V211" s="66"/>
      <c r="W211" s="66"/>
      <c r="X211" s="71"/>
      <c r="Y211" s="76"/>
      <c r="Z211" s="76"/>
      <c r="AA211" s="76"/>
      <c r="AB211" s="76"/>
      <c r="AC211" s="110" t="s">
        <v>1586</v>
      </c>
      <c r="AD211" s="111"/>
      <c r="AE211" s="24" t="s">
        <v>39</v>
      </c>
      <c r="AF211" s="82" t="s">
        <v>40</v>
      </c>
      <c r="AG211" s="25">
        <v>41785</v>
      </c>
      <c r="AH211" s="25">
        <v>33448</v>
      </c>
      <c r="AI211" s="82" t="s">
        <v>32</v>
      </c>
      <c r="AJ211" s="82">
        <v>169</v>
      </c>
      <c r="AK211" s="82" t="s">
        <v>15</v>
      </c>
      <c r="AL211" s="82">
        <v>11.97</v>
      </c>
    </row>
    <row r="212" spans="1:38" ht="26.1" hidden="1" customHeight="1" thickBot="1" x14ac:dyDescent="0.3">
      <c r="A212" s="81" t="s">
        <v>838</v>
      </c>
      <c r="B212" s="228" t="s">
        <v>839</v>
      </c>
      <c r="C212" s="226"/>
      <c r="D212" s="227"/>
      <c r="E212" s="81" t="s">
        <v>840</v>
      </c>
      <c r="F212" s="83" t="s">
        <v>243</v>
      </c>
      <c r="G212" s="113" t="s">
        <v>860</v>
      </c>
      <c r="H212" s="113" t="s">
        <v>168</v>
      </c>
      <c r="I212" s="84" t="s">
        <v>842</v>
      </c>
      <c r="J212" s="81" t="s">
        <v>27</v>
      </c>
      <c r="K212" s="81" t="s">
        <v>53</v>
      </c>
      <c r="L212" s="83" t="s">
        <v>861</v>
      </c>
      <c r="M212" s="35"/>
      <c r="N212" s="104" t="s">
        <v>1586</v>
      </c>
      <c r="O212" s="105"/>
      <c r="P212" s="56"/>
      <c r="Q212" s="56"/>
      <c r="R212" s="56"/>
      <c r="S212" s="56"/>
      <c r="T212" s="56"/>
      <c r="U212" s="87"/>
      <c r="V212" s="66"/>
      <c r="W212" s="66"/>
      <c r="X212" s="71"/>
      <c r="Y212" s="76"/>
      <c r="Z212" s="76"/>
      <c r="AA212" s="76"/>
      <c r="AB212" s="76"/>
      <c r="AC212" s="110" t="s">
        <v>1586</v>
      </c>
      <c r="AD212" s="111"/>
      <c r="AE212" s="84" t="s">
        <v>170</v>
      </c>
      <c r="AF212" s="81" t="s">
        <v>488</v>
      </c>
      <c r="AG212" s="28">
        <v>41785</v>
      </c>
      <c r="AH212" s="28">
        <v>36759</v>
      </c>
      <c r="AI212" s="81" t="s">
        <v>32</v>
      </c>
      <c r="AJ212" s="81">
        <v>169</v>
      </c>
      <c r="AK212" s="81" t="s">
        <v>15</v>
      </c>
      <c r="AL212" s="81">
        <v>16.318000000000001</v>
      </c>
    </row>
    <row r="213" spans="1:38" ht="26.1" hidden="1" customHeight="1" thickBot="1" x14ac:dyDescent="0.3">
      <c r="A213" s="82" t="s">
        <v>838</v>
      </c>
      <c r="B213" s="225" t="s">
        <v>839</v>
      </c>
      <c r="C213" s="226"/>
      <c r="D213" s="227"/>
      <c r="E213" s="82" t="s">
        <v>840</v>
      </c>
      <c r="F213" s="33" t="s">
        <v>336</v>
      </c>
      <c r="G213" s="114" t="s">
        <v>862</v>
      </c>
      <c r="H213" s="114" t="s">
        <v>266</v>
      </c>
      <c r="I213" s="24" t="s">
        <v>842</v>
      </c>
      <c r="J213" s="82" t="s">
        <v>27</v>
      </c>
      <c r="K213" s="82" t="s">
        <v>843</v>
      </c>
      <c r="L213" s="33" t="s">
        <v>276</v>
      </c>
      <c r="M213" s="34"/>
      <c r="N213" s="104" t="s">
        <v>1586</v>
      </c>
      <c r="O213" s="105"/>
      <c r="P213" s="56"/>
      <c r="Q213" s="56"/>
      <c r="R213" s="56"/>
      <c r="S213" s="56"/>
      <c r="T213" s="56"/>
      <c r="U213" s="87"/>
      <c r="V213" s="66"/>
      <c r="W213" s="66"/>
      <c r="X213" s="71"/>
      <c r="Y213" s="76"/>
      <c r="Z213" s="76"/>
      <c r="AA213" s="76"/>
      <c r="AB213" s="76"/>
      <c r="AC213" s="110" t="s">
        <v>1586</v>
      </c>
      <c r="AD213" s="111"/>
      <c r="AE213" s="24" t="s">
        <v>55</v>
      </c>
      <c r="AF213" s="82" t="s">
        <v>480</v>
      </c>
      <c r="AG213" s="25">
        <v>41785</v>
      </c>
      <c r="AH213" s="25">
        <v>28920</v>
      </c>
      <c r="AI213" s="82" t="s">
        <v>32</v>
      </c>
      <c r="AJ213" s="82">
        <v>169</v>
      </c>
      <c r="AK213" s="82" t="s">
        <v>15</v>
      </c>
      <c r="AL213" s="82">
        <v>11.97</v>
      </c>
    </row>
    <row r="214" spans="1:38" ht="26.1" hidden="1" customHeight="1" thickBot="1" x14ac:dyDescent="0.3">
      <c r="A214" s="81" t="s">
        <v>838</v>
      </c>
      <c r="B214" s="228" t="s">
        <v>839</v>
      </c>
      <c r="C214" s="226"/>
      <c r="D214" s="227"/>
      <c r="E214" s="81" t="s">
        <v>840</v>
      </c>
      <c r="F214" s="83" t="s">
        <v>338</v>
      </c>
      <c r="G214" s="113" t="s">
        <v>863</v>
      </c>
      <c r="H214" s="113" t="s">
        <v>851</v>
      </c>
      <c r="I214" s="84" t="s">
        <v>842</v>
      </c>
      <c r="J214" s="81" t="s">
        <v>27</v>
      </c>
      <c r="K214" s="81" t="s">
        <v>843</v>
      </c>
      <c r="L214" s="83" t="s">
        <v>855</v>
      </c>
      <c r="M214" s="35"/>
      <c r="N214" s="104" t="s">
        <v>1586</v>
      </c>
      <c r="O214" s="105"/>
      <c r="P214" s="56"/>
      <c r="Q214" s="56"/>
      <c r="R214" s="56"/>
      <c r="S214" s="56"/>
      <c r="T214" s="56"/>
      <c r="U214" s="87"/>
      <c r="V214" s="66"/>
      <c r="W214" s="66"/>
      <c r="X214" s="71"/>
      <c r="Y214" s="76"/>
      <c r="Z214" s="76"/>
      <c r="AA214" s="76"/>
      <c r="AB214" s="76"/>
      <c r="AC214" s="110" t="s">
        <v>1586</v>
      </c>
      <c r="AD214" s="111"/>
      <c r="AE214" s="84" t="s">
        <v>37</v>
      </c>
      <c r="AF214" s="81" t="s">
        <v>313</v>
      </c>
      <c r="AG214" s="28">
        <v>41785</v>
      </c>
      <c r="AH214" s="28">
        <v>38992</v>
      </c>
      <c r="AI214" s="81" t="s">
        <v>32</v>
      </c>
      <c r="AJ214" s="81">
        <v>151.66999999999999</v>
      </c>
      <c r="AK214" s="81" t="s">
        <v>15</v>
      </c>
      <c r="AL214" s="81">
        <v>10.349</v>
      </c>
    </row>
    <row r="215" spans="1:38" ht="26.1" hidden="1" customHeight="1" thickBot="1" x14ac:dyDescent="0.3">
      <c r="A215" s="82" t="s">
        <v>838</v>
      </c>
      <c r="B215" s="225" t="s">
        <v>839</v>
      </c>
      <c r="C215" s="226"/>
      <c r="D215" s="227"/>
      <c r="E215" s="82" t="s">
        <v>840</v>
      </c>
      <c r="F215" s="33" t="s">
        <v>367</v>
      </c>
      <c r="G215" s="114" t="s">
        <v>863</v>
      </c>
      <c r="H215" s="114" t="s">
        <v>864</v>
      </c>
      <c r="I215" s="24" t="s">
        <v>842</v>
      </c>
      <c r="J215" s="82" t="s">
        <v>27</v>
      </c>
      <c r="K215" s="82" t="s">
        <v>843</v>
      </c>
      <c r="L215" s="33" t="s">
        <v>861</v>
      </c>
      <c r="M215" s="34"/>
      <c r="N215" s="104" t="s">
        <v>1586</v>
      </c>
      <c r="O215" s="105"/>
      <c r="P215" s="56"/>
      <c r="Q215" s="56"/>
      <c r="R215" s="56"/>
      <c r="S215" s="56"/>
      <c r="T215" s="56"/>
      <c r="U215" s="87"/>
      <c r="V215" s="66"/>
      <c r="W215" s="66"/>
      <c r="X215" s="71"/>
      <c r="Y215" s="76"/>
      <c r="Z215" s="76"/>
      <c r="AA215" s="76"/>
      <c r="AB215" s="76"/>
      <c r="AC215" s="110" t="s">
        <v>1586</v>
      </c>
      <c r="AD215" s="111"/>
      <c r="AE215" s="24" t="s">
        <v>170</v>
      </c>
      <c r="AF215" s="82" t="s">
        <v>277</v>
      </c>
      <c r="AG215" s="25">
        <v>41785</v>
      </c>
      <c r="AH215" s="25">
        <v>39449</v>
      </c>
      <c r="AI215" s="82" t="s">
        <v>32</v>
      </c>
      <c r="AJ215" s="82">
        <v>151.66999999999999</v>
      </c>
      <c r="AK215" s="82" t="s">
        <v>15</v>
      </c>
      <c r="AL215" s="82">
        <v>10.478</v>
      </c>
    </row>
    <row r="216" spans="1:38" ht="26.1" hidden="1" customHeight="1" thickBot="1" x14ac:dyDescent="0.3">
      <c r="A216" s="81" t="s">
        <v>838</v>
      </c>
      <c r="B216" s="228" t="s">
        <v>839</v>
      </c>
      <c r="C216" s="226"/>
      <c r="D216" s="227"/>
      <c r="E216" s="81" t="s">
        <v>840</v>
      </c>
      <c r="F216" s="83" t="s">
        <v>278</v>
      </c>
      <c r="G216" s="113" t="s">
        <v>865</v>
      </c>
      <c r="H216" s="113" t="s">
        <v>648</v>
      </c>
      <c r="I216" s="84" t="s">
        <v>842</v>
      </c>
      <c r="J216" s="81" t="s">
        <v>27</v>
      </c>
      <c r="K216" s="81" t="s">
        <v>843</v>
      </c>
      <c r="L216" s="83" t="s">
        <v>866</v>
      </c>
      <c r="M216" s="35"/>
      <c r="N216" s="104" t="s">
        <v>1586</v>
      </c>
      <c r="O216" s="105"/>
      <c r="P216" s="56"/>
      <c r="Q216" s="56"/>
      <c r="R216" s="56"/>
      <c r="S216" s="56"/>
      <c r="T216" s="56"/>
      <c r="U216" s="87"/>
      <c r="V216" s="66"/>
      <c r="W216" s="66"/>
      <c r="X216" s="71"/>
      <c r="Y216" s="76"/>
      <c r="Z216" s="76"/>
      <c r="AA216" s="76"/>
      <c r="AB216" s="76"/>
      <c r="AC216" s="110" t="s">
        <v>1586</v>
      </c>
      <c r="AD216" s="111"/>
      <c r="AE216" s="84" t="s">
        <v>170</v>
      </c>
      <c r="AF216" s="81" t="s">
        <v>277</v>
      </c>
      <c r="AG216" s="28">
        <v>41785</v>
      </c>
      <c r="AH216" s="28">
        <v>39142</v>
      </c>
      <c r="AI216" s="81" t="s">
        <v>32</v>
      </c>
      <c r="AJ216" s="81">
        <v>169</v>
      </c>
      <c r="AK216" s="81" t="s">
        <v>15</v>
      </c>
      <c r="AL216" s="81">
        <v>10.901999999999999</v>
      </c>
    </row>
    <row r="217" spans="1:38" ht="26.1" hidden="1" customHeight="1" thickBot="1" x14ac:dyDescent="0.3">
      <c r="A217" s="82" t="s">
        <v>838</v>
      </c>
      <c r="B217" s="225" t="s">
        <v>839</v>
      </c>
      <c r="C217" s="226"/>
      <c r="D217" s="227"/>
      <c r="E217" s="82" t="s">
        <v>840</v>
      </c>
      <c r="F217" s="33" t="s">
        <v>721</v>
      </c>
      <c r="G217" s="114" t="s">
        <v>867</v>
      </c>
      <c r="H217" s="114" t="s">
        <v>163</v>
      </c>
      <c r="I217" s="24" t="s">
        <v>842</v>
      </c>
      <c r="J217" s="82" t="s">
        <v>27</v>
      </c>
      <c r="K217" s="82" t="s">
        <v>843</v>
      </c>
      <c r="L217" s="33" t="s">
        <v>846</v>
      </c>
      <c r="M217" s="34"/>
      <c r="N217" s="104" t="s">
        <v>1586</v>
      </c>
      <c r="O217" s="105"/>
      <c r="P217" s="56"/>
      <c r="Q217" s="56"/>
      <c r="R217" s="56"/>
      <c r="S217" s="56"/>
      <c r="T217" s="56"/>
      <c r="U217" s="87"/>
      <c r="V217" s="66"/>
      <c r="W217" s="66"/>
      <c r="X217" s="71"/>
      <c r="Y217" s="76"/>
      <c r="Z217" s="76"/>
      <c r="AA217" s="76"/>
      <c r="AB217" s="76"/>
      <c r="AC217" s="110" t="s">
        <v>1586</v>
      </c>
      <c r="AD217" s="111"/>
      <c r="AE217" s="24" t="s">
        <v>39</v>
      </c>
      <c r="AF217" s="82" t="s">
        <v>40</v>
      </c>
      <c r="AG217" s="25">
        <v>41785</v>
      </c>
      <c r="AH217" s="25">
        <v>37562</v>
      </c>
      <c r="AI217" s="82" t="s">
        <v>32</v>
      </c>
      <c r="AJ217" s="82">
        <v>169</v>
      </c>
      <c r="AK217" s="82" t="s">
        <v>15</v>
      </c>
      <c r="AL217" s="82">
        <v>11.545999999999999</v>
      </c>
    </row>
    <row r="218" spans="1:38" ht="26.1" hidden="1" customHeight="1" thickBot="1" x14ac:dyDescent="0.3">
      <c r="A218" s="81" t="s">
        <v>838</v>
      </c>
      <c r="B218" s="228" t="s">
        <v>839</v>
      </c>
      <c r="C218" s="226"/>
      <c r="D218" s="227"/>
      <c r="E218" s="81" t="s">
        <v>840</v>
      </c>
      <c r="F218" s="83" t="s">
        <v>457</v>
      </c>
      <c r="G218" s="113" t="s">
        <v>868</v>
      </c>
      <c r="H218" s="113" t="s">
        <v>128</v>
      </c>
      <c r="I218" s="84" t="s">
        <v>842</v>
      </c>
      <c r="J218" s="81" t="s">
        <v>27</v>
      </c>
      <c r="K218" s="81" t="s">
        <v>843</v>
      </c>
      <c r="L218" s="83" t="s">
        <v>276</v>
      </c>
      <c r="M218" s="35"/>
      <c r="N218" s="104" t="s">
        <v>1586</v>
      </c>
      <c r="O218" s="105"/>
      <c r="P218" s="56"/>
      <c r="Q218" s="56"/>
      <c r="R218" s="56"/>
      <c r="S218" s="56"/>
      <c r="T218" s="56"/>
      <c r="U218" s="87"/>
      <c r="V218" s="66"/>
      <c r="W218" s="66"/>
      <c r="X218" s="71"/>
      <c r="Y218" s="76"/>
      <c r="Z218" s="76"/>
      <c r="AA218" s="76"/>
      <c r="AB218" s="76"/>
      <c r="AC218" s="110" t="s">
        <v>1586</v>
      </c>
      <c r="AD218" s="111"/>
      <c r="AE218" s="84" t="s">
        <v>170</v>
      </c>
      <c r="AF218" s="81" t="s">
        <v>277</v>
      </c>
      <c r="AG218" s="28">
        <v>41785</v>
      </c>
      <c r="AH218" s="28">
        <v>40560</v>
      </c>
      <c r="AI218" s="81" t="s">
        <v>32</v>
      </c>
      <c r="AJ218" s="81">
        <v>160.33000000000001</v>
      </c>
      <c r="AK218" s="81" t="s">
        <v>15</v>
      </c>
      <c r="AL218" s="81">
        <v>10.664</v>
      </c>
    </row>
    <row r="219" spans="1:38" ht="26.1" hidden="1" customHeight="1" thickBot="1" x14ac:dyDescent="0.3">
      <c r="A219" s="82" t="s">
        <v>838</v>
      </c>
      <c r="B219" s="225" t="s">
        <v>839</v>
      </c>
      <c r="C219" s="226"/>
      <c r="D219" s="227"/>
      <c r="E219" s="82" t="s">
        <v>840</v>
      </c>
      <c r="F219" s="33" t="s">
        <v>368</v>
      </c>
      <c r="G219" s="114" t="s">
        <v>869</v>
      </c>
      <c r="H219" s="114" t="s">
        <v>124</v>
      </c>
      <c r="I219" s="24" t="s">
        <v>842</v>
      </c>
      <c r="J219" s="82" t="s">
        <v>27</v>
      </c>
      <c r="K219" s="82" t="s">
        <v>843</v>
      </c>
      <c r="L219" s="33" t="s">
        <v>852</v>
      </c>
      <c r="M219" s="34"/>
      <c r="N219" s="104" t="s">
        <v>1586</v>
      </c>
      <c r="O219" s="105"/>
      <c r="P219" s="56"/>
      <c r="Q219" s="56"/>
      <c r="R219" s="56"/>
      <c r="S219" s="56"/>
      <c r="T219" s="56"/>
      <c r="U219" s="87"/>
      <c r="V219" s="66"/>
      <c r="W219" s="66"/>
      <c r="X219" s="71"/>
      <c r="Y219" s="76"/>
      <c r="Z219" s="76"/>
      <c r="AA219" s="76"/>
      <c r="AB219" s="76"/>
      <c r="AC219" s="110" t="s">
        <v>1586</v>
      </c>
      <c r="AD219" s="111"/>
      <c r="AE219" s="24" t="s">
        <v>55</v>
      </c>
      <c r="AF219" s="82" t="s">
        <v>480</v>
      </c>
      <c r="AG219" s="25">
        <v>41785</v>
      </c>
      <c r="AH219" s="25">
        <v>38700</v>
      </c>
      <c r="AI219" s="82" t="s">
        <v>32</v>
      </c>
      <c r="AJ219" s="82">
        <v>151.66999999999999</v>
      </c>
      <c r="AK219" s="82" t="s">
        <v>15</v>
      </c>
      <c r="AL219" s="82">
        <v>11.56</v>
      </c>
    </row>
    <row r="220" spans="1:38" ht="26.1" hidden="1" customHeight="1" thickBot="1" x14ac:dyDescent="0.3">
      <c r="A220" s="81" t="s">
        <v>838</v>
      </c>
      <c r="B220" s="228" t="s">
        <v>839</v>
      </c>
      <c r="C220" s="226"/>
      <c r="D220" s="227"/>
      <c r="E220" s="81" t="s">
        <v>840</v>
      </c>
      <c r="F220" s="83" t="s">
        <v>701</v>
      </c>
      <c r="G220" s="113" t="s">
        <v>870</v>
      </c>
      <c r="H220" s="113" t="s">
        <v>127</v>
      </c>
      <c r="I220" s="84" t="s">
        <v>842</v>
      </c>
      <c r="J220" s="81" t="s">
        <v>27</v>
      </c>
      <c r="K220" s="81" t="s">
        <v>843</v>
      </c>
      <c r="L220" s="83" t="s">
        <v>855</v>
      </c>
      <c r="M220" s="35"/>
      <c r="N220" s="104" t="s">
        <v>1586</v>
      </c>
      <c r="O220" s="105"/>
      <c r="P220" s="56"/>
      <c r="Q220" s="56"/>
      <c r="R220" s="56"/>
      <c r="S220" s="56"/>
      <c r="T220" s="56"/>
      <c r="U220" s="87"/>
      <c r="V220" s="66"/>
      <c r="W220" s="66"/>
      <c r="X220" s="71"/>
      <c r="Y220" s="76"/>
      <c r="Z220" s="76"/>
      <c r="AA220" s="76"/>
      <c r="AB220" s="76"/>
      <c r="AC220" s="110" t="s">
        <v>1586</v>
      </c>
      <c r="AD220" s="111"/>
      <c r="AE220" s="84" t="s">
        <v>37</v>
      </c>
      <c r="AF220" s="81" t="s">
        <v>313</v>
      </c>
      <c r="AG220" s="28">
        <v>41785</v>
      </c>
      <c r="AH220" s="28">
        <v>40575</v>
      </c>
      <c r="AI220" s="81" t="s">
        <v>32</v>
      </c>
      <c r="AJ220" s="81">
        <v>151.66999999999999</v>
      </c>
      <c r="AK220" s="81" t="s">
        <v>15</v>
      </c>
      <c r="AL220" s="81">
        <v>10.353999999999999</v>
      </c>
    </row>
    <row r="221" spans="1:38" ht="26.1" hidden="1" customHeight="1" thickBot="1" x14ac:dyDescent="0.3">
      <c r="A221" s="82" t="s">
        <v>838</v>
      </c>
      <c r="B221" s="225" t="s">
        <v>839</v>
      </c>
      <c r="C221" s="226"/>
      <c r="D221" s="227"/>
      <c r="E221" s="82" t="s">
        <v>840</v>
      </c>
      <c r="F221" s="33" t="s">
        <v>49</v>
      </c>
      <c r="G221" s="114" t="s">
        <v>871</v>
      </c>
      <c r="H221" s="114" t="s">
        <v>120</v>
      </c>
      <c r="I221" s="24" t="s">
        <v>842</v>
      </c>
      <c r="J221" s="82" t="s">
        <v>27</v>
      </c>
      <c r="K221" s="82" t="s">
        <v>843</v>
      </c>
      <c r="L221" s="33" t="s">
        <v>846</v>
      </c>
      <c r="M221" s="34"/>
      <c r="N221" s="104" t="s">
        <v>1586</v>
      </c>
      <c r="O221" s="105"/>
      <c r="P221" s="56"/>
      <c r="Q221" s="56"/>
      <c r="R221" s="56"/>
      <c r="S221" s="56"/>
      <c r="T221" s="56"/>
      <c r="U221" s="87"/>
      <c r="V221" s="66"/>
      <c r="W221" s="66"/>
      <c r="X221" s="71"/>
      <c r="Y221" s="76"/>
      <c r="Z221" s="76"/>
      <c r="AA221" s="76"/>
      <c r="AB221" s="76"/>
      <c r="AC221" s="110" t="s">
        <v>1586</v>
      </c>
      <c r="AD221" s="111"/>
      <c r="AE221" s="24" t="s">
        <v>170</v>
      </c>
      <c r="AF221" s="82" t="s">
        <v>69</v>
      </c>
      <c r="AG221" s="25">
        <v>41785</v>
      </c>
      <c r="AH221" s="25">
        <v>32356</v>
      </c>
      <c r="AI221" s="82" t="s">
        <v>32</v>
      </c>
      <c r="AJ221" s="82">
        <v>169</v>
      </c>
      <c r="AK221" s="82" t="s">
        <v>15</v>
      </c>
      <c r="AL221" s="82">
        <v>11.97</v>
      </c>
    </row>
    <row r="222" spans="1:38" ht="26.1" hidden="1" customHeight="1" thickBot="1" x14ac:dyDescent="0.3">
      <c r="A222" s="81" t="s">
        <v>838</v>
      </c>
      <c r="B222" s="228" t="s">
        <v>839</v>
      </c>
      <c r="C222" s="226"/>
      <c r="D222" s="227"/>
      <c r="E222" s="81" t="s">
        <v>840</v>
      </c>
      <c r="F222" s="83" t="s">
        <v>703</v>
      </c>
      <c r="G222" s="113" t="s">
        <v>872</v>
      </c>
      <c r="H222" s="113" t="s">
        <v>353</v>
      </c>
      <c r="I222" s="84" t="s">
        <v>842</v>
      </c>
      <c r="J222" s="81" t="s">
        <v>27</v>
      </c>
      <c r="K222" s="81" t="s">
        <v>843</v>
      </c>
      <c r="L222" s="83" t="s">
        <v>852</v>
      </c>
      <c r="M222" s="35"/>
      <c r="N222" s="104" t="s">
        <v>1586</v>
      </c>
      <c r="O222" s="105"/>
      <c r="P222" s="56"/>
      <c r="Q222" s="56"/>
      <c r="R222" s="56"/>
      <c r="S222" s="56"/>
      <c r="T222" s="56"/>
      <c r="U222" s="87"/>
      <c r="V222" s="66"/>
      <c r="W222" s="66"/>
      <c r="X222" s="71"/>
      <c r="Y222" s="76"/>
      <c r="Z222" s="76"/>
      <c r="AA222" s="76"/>
      <c r="AB222" s="76"/>
      <c r="AC222" s="110" t="s">
        <v>1586</v>
      </c>
      <c r="AD222" s="111"/>
      <c r="AE222" s="84" t="s">
        <v>55</v>
      </c>
      <c r="AF222" s="81" t="s">
        <v>480</v>
      </c>
      <c r="AG222" s="28">
        <v>41785</v>
      </c>
      <c r="AH222" s="28">
        <v>36648</v>
      </c>
      <c r="AI222" s="81" t="s">
        <v>32</v>
      </c>
      <c r="AJ222" s="81">
        <v>151.66999999999999</v>
      </c>
      <c r="AK222" s="81" t="s">
        <v>15</v>
      </c>
      <c r="AL222" s="81">
        <v>11.782999999999999</v>
      </c>
    </row>
    <row r="223" spans="1:38" ht="26.1" hidden="1" customHeight="1" thickBot="1" x14ac:dyDescent="0.3">
      <c r="A223" s="82" t="s">
        <v>838</v>
      </c>
      <c r="B223" s="225" t="s">
        <v>839</v>
      </c>
      <c r="C223" s="226"/>
      <c r="D223" s="227"/>
      <c r="E223" s="82" t="s">
        <v>840</v>
      </c>
      <c r="F223" s="33" t="s">
        <v>386</v>
      </c>
      <c r="G223" s="114" t="s">
        <v>873</v>
      </c>
      <c r="H223" s="114" t="s">
        <v>207</v>
      </c>
      <c r="I223" s="24" t="s">
        <v>842</v>
      </c>
      <c r="J223" s="82" t="s">
        <v>27</v>
      </c>
      <c r="K223" s="82" t="s">
        <v>843</v>
      </c>
      <c r="L223" s="33" t="s">
        <v>874</v>
      </c>
      <c r="M223" s="34"/>
      <c r="N223" s="104" t="s">
        <v>1586</v>
      </c>
      <c r="O223" s="105"/>
      <c r="P223" s="56"/>
      <c r="Q223" s="56"/>
      <c r="R223" s="56"/>
      <c r="S223" s="56"/>
      <c r="T223" s="56"/>
      <c r="U223" s="87"/>
      <c r="V223" s="66"/>
      <c r="W223" s="66"/>
      <c r="X223" s="71"/>
      <c r="Y223" s="76"/>
      <c r="Z223" s="76"/>
      <c r="AA223" s="76"/>
      <c r="AB223" s="76"/>
      <c r="AC223" s="110" t="s">
        <v>1586</v>
      </c>
      <c r="AD223" s="111"/>
      <c r="AE223" s="24" t="s">
        <v>55</v>
      </c>
      <c r="AF223" s="82" t="s">
        <v>480</v>
      </c>
      <c r="AG223" s="25">
        <v>41785</v>
      </c>
      <c r="AH223" s="25">
        <v>31686</v>
      </c>
      <c r="AI223" s="82" t="s">
        <v>32</v>
      </c>
      <c r="AJ223" s="82">
        <v>169</v>
      </c>
      <c r="AK223" s="82" t="s">
        <v>15</v>
      </c>
      <c r="AL223" s="82">
        <v>11.97</v>
      </c>
    </row>
    <row r="224" spans="1:38" ht="26.1" hidden="1" customHeight="1" thickBot="1" x14ac:dyDescent="0.3">
      <c r="A224" s="81" t="s">
        <v>838</v>
      </c>
      <c r="B224" s="228" t="s">
        <v>839</v>
      </c>
      <c r="C224" s="226"/>
      <c r="D224" s="227"/>
      <c r="E224" s="81" t="s">
        <v>840</v>
      </c>
      <c r="F224" s="83" t="s">
        <v>372</v>
      </c>
      <c r="G224" s="113" t="s">
        <v>875</v>
      </c>
      <c r="H224" s="113" t="s">
        <v>176</v>
      </c>
      <c r="I224" s="84" t="s">
        <v>842</v>
      </c>
      <c r="J224" s="81" t="s">
        <v>27</v>
      </c>
      <c r="K224" s="81" t="s">
        <v>843</v>
      </c>
      <c r="L224" s="83" t="s">
        <v>846</v>
      </c>
      <c r="M224" s="35"/>
      <c r="N224" s="104" t="s">
        <v>1586</v>
      </c>
      <c r="O224" s="105"/>
      <c r="P224" s="56"/>
      <c r="Q224" s="56"/>
      <c r="R224" s="56"/>
      <c r="S224" s="56"/>
      <c r="T224" s="56"/>
      <c r="U224" s="87"/>
      <c r="V224" s="66"/>
      <c r="W224" s="66"/>
      <c r="X224" s="71"/>
      <c r="Y224" s="76"/>
      <c r="Z224" s="76"/>
      <c r="AA224" s="76"/>
      <c r="AB224" s="76"/>
      <c r="AC224" s="110" t="s">
        <v>1586</v>
      </c>
      <c r="AD224" s="111"/>
      <c r="AE224" s="84" t="s">
        <v>39</v>
      </c>
      <c r="AF224" s="81" t="s">
        <v>40</v>
      </c>
      <c r="AG224" s="28">
        <v>41785</v>
      </c>
      <c r="AH224" s="28">
        <v>39447</v>
      </c>
      <c r="AI224" s="81" t="s">
        <v>32</v>
      </c>
      <c r="AJ224" s="81">
        <v>169</v>
      </c>
      <c r="AK224" s="81" t="s">
        <v>15</v>
      </c>
      <c r="AL224" s="81">
        <v>11.327</v>
      </c>
    </row>
    <row r="225" spans="1:38" ht="26.1" hidden="1" customHeight="1" thickBot="1" x14ac:dyDescent="0.3">
      <c r="A225" s="82" t="s">
        <v>838</v>
      </c>
      <c r="B225" s="225" t="s">
        <v>839</v>
      </c>
      <c r="C225" s="226"/>
      <c r="D225" s="227"/>
      <c r="E225" s="82" t="s">
        <v>840</v>
      </c>
      <c r="F225" s="33" t="s">
        <v>449</v>
      </c>
      <c r="G225" s="114" t="s">
        <v>876</v>
      </c>
      <c r="H225" s="114" t="s">
        <v>877</v>
      </c>
      <c r="I225" s="24" t="s">
        <v>842</v>
      </c>
      <c r="J225" s="82" t="s">
        <v>27</v>
      </c>
      <c r="K225" s="82" t="s">
        <v>843</v>
      </c>
      <c r="L225" s="33" t="s">
        <v>878</v>
      </c>
      <c r="M225" s="34"/>
      <c r="N225" s="104" t="s">
        <v>1586</v>
      </c>
      <c r="O225" s="105"/>
      <c r="P225" s="56"/>
      <c r="Q225" s="56"/>
      <c r="R225" s="56"/>
      <c r="S225" s="56"/>
      <c r="T225" s="56"/>
      <c r="U225" s="87"/>
      <c r="V225" s="66"/>
      <c r="W225" s="66"/>
      <c r="X225" s="71"/>
      <c r="Y225" s="76"/>
      <c r="Z225" s="76"/>
      <c r="AA225" s="76"/>
      <c r="AB225" s="76"/>
      <c r="AC225" s="110" t="s">
        <v>1586</v>
      </c>
      <c r="AD225" s="111"/>
      <c r="AE225" s="24" t="s">
        <v>170</v>
      </c>
      <c r="AF225" s="82" t="s">
        <v>277</v>
      </c>
      <c r="AG225" s="25">
        <v>41785</v>
      </c>
      <c r="AH225" s="25">
        <v>36604</v>
      </c>
      <c r="AI225" s="82" t="s">
        <v>32</v>
      </c>
      <c r="AJ225" s="82">
        <v>151.66999999999999</v>
      </c>
      <c r="AK225" s="82" t="s">
        <v>15</v>
      </c>
      <c r="AL225" s="82">
        <v>10.894</v>
      </c>
    </row>
    <row r="226" spans="1:38" ht="26.1" hidden="1" customHeight="1" thickBot="1" x14ac:dyDescent="0.3">
      <c r="A226" s="81" t="s">
        <v>838</v>
      </c>
      <c r="B226" s="228" t="s">
        <v>839</v>
      </c>
      <c r="C226" s="226"/>
      <c r="D226" s="227"/>
      <c r="E226" s="81" t="s">
        <v>840</v>
      </c>
      <c r="F226" s="83" t="s">
        <v>879</v>
      </c>
      <c r="G226" s="113" t="s">
        <v>880</v>
      </c>
      <c r="H226" s="113" t="s">
        <v>881</v>
      </c>
      <c r="I226" s="84" t="s">
        <v>842</v>
      </c>
      <c r="J226" s="81" t="s">
        <v>27</v>
      </c>
      <c r="K226" s="81" t="s">
        <v>843</v>
      </c>
      <c r="L226" s="83" t="s">
        <v>846</v>
      </c>
      <c r="M226" s="35"/>
      <c r="N226" s="104" t="s">
        <v>1586</v>
      </c>
      <c r="O226" s="105"/>
      <c r="P226" s="56"/>
      <c r="Q226" s="56"/>
      <c r="R226" s="56"/>
      <c r="S226" s="56"/>
      <c r="T226" s="56"/>
      <c r="U226" s="87"/>
      <c r="V226" s="66"/>
      <c r="W226" s="66"/>
      <c r="X226" s="71"/>
      <c r="Y226" s="76"/>
      <c r="Z226" s="76"/>
      <c r="AA226" s="76"/>
      <c r="AB226" s="76"/>
      <c r="AC226" s="110" t="s">
        <v>1586</v>
      </c>
      <c r="AD226" s="111"/>
      <c r="AE226" s="84" t="s">
        <v>39</v>
      </c>
      <c r="AF226" s="81" t="s">
        <v>40</v>
      </c>
      <c r="AG226" s="28">
        <v>41785</v>
      </c>
      <c r="AH226" s="28">
        <v>35462</v>
      </c>
      <c r="AI226" s="81" t="s">
        <v>32</v>
      </c>
      <c r="AJ226" s="81">
        <v>169</v>
      </c>
      <c r="AK226" s="81" t="s">
        <v>15</v>
      </c>
      <c r="AL226" s="81">
        <v>11.534000000000001</v>
      </c>
    </row>
    <row r="227" spans="1:38" ht="26.1" hidden="1" customHeight="1" thickBot="1" x14ac:dyDescent="0.3">
      <c r="A227" s="82" t="s">
        <v>838</v>
      </c>
      <c r="B227" s="225" t="s">
        <v>839</v>
      </c>
      <c r="C227" s="226"/>
      <c r="D227" s="227"/>
      <c r="E227" s="82" t="s">
        <v>840</v>
      </c>
      <c r="F227" s="33" t="s">
        <v>882</v>
      </c>
      <c r="G227" s="114" t="s">
        <v>883</v>
      </c>
      <c r="H227" s="114" t="s">
        <v>884</v>
      </c>
      <c r="I227" s="24" t="s">
        <v>842</v>
      </c>
      <c r="J227" s="82" t="s">
        <v>27</v>
      </c>
      <c r="K227" s="82" t="s">
        <v>843</v>
      </c>
      <c r="L227" s="33" t="s">
        <v>878</v>
      </c>
      <c r="M227" s="34"/>
      <c r="N227" s="104" t="s">
        <v>1586</v>
      </c>
      <c r="O227" s="105"/>
      <c r="P227" s="56"/>
      <c r="Q227" s="56"/>
      <c r="R227" s="56"/>
      <c r="S227" s="56"/>
      <c r="T227" s="56"/>
      <c r="U227" s="87"/>
      <c r="V227" s="66"/>
      <c r="W227" s="66"/>
      <c r="X227" s="71"/>
      <c r="Y227" s="76"/>
      <c r="Z227" s="76"/>
      <c r="AA227" s="76"/>
      <c r="AB227" s="76"/>
      <c r="AC227" s="110" t="s">
        <v>1586</v>
      </c>
      <c r="AD227" s="111"/>
      <c r="AE227" s="24" t="s">
        <v>170</v>
      </c>
      <c r="AF227" s="82" t="s">
        <v>277</v>
      </c>
      <c r="AG227" s="25">
        <v>41785</v>
      </c>
      <c r="AH227" s="25">
        <v>37226</v>
      </c>
      <c r="AI227" s="82" t="s">
        <v>32</v>
      </c>
      <c r="AJ227" s="82">
        <v>151.66999999999999</v>
      </c>
      <c r="AK227" s="82" t="s">
        <v>15</v>
      </c>
      <c r="AL227" s="82">
        <v>10.68</v>
      </c>
    </row>
    <row r="228" spans="1:38" ht="26.1" hidden="1" customHeight="1" thickBot="1" x14ac:dyDescent="0.3">
      <c r="A228" s="81" t="s">
        <v>838</v>
      </c>
      <c r="B228" s="228" t="s">
        <v>839</v>
      </c>
      <c r="C228" s="226"/>
      <c r="D228" s="227"/>
      <c r="E228" s="81" t="s">
        <v>840</v>
      </c>
      <c r="F228" s="83" t="s">
        <v>885</v>
      </c>
      <c r="G228" s="113" t="s">
        <v>886</v>
      </c>
      <c r="H228" s="113" t="s">
        <v>168</v>
      </c>
      <c r="I228" s="84" t="s">
        <v>842</v>
      </c>
      <c r="J228" s="81" t="s">
        <v>27</v>
      </c>
      <c r="K228" s="81" t="s">
        <v>53</v>
      </c>
      <c r="L228" s="83" t="s">
        <v>887</v>
      </c>
      <c r="M228" s="35"/>
      <c r="N228" s="104" t="s">
        <v>1586</v>
      </c>
      <c r="O228" s="105"/>
      <c r="P228" s="56"/>
      <c r="Q228" s="56"/>
      <c r="R228" s="56"/>
      <c r="S228" s="56"/>
      <c r="T228" s="56"/>
      <c r="U228" s="87"/>
      <c r="V228" s="66"/>
      <c r="W228" s="66"/>
      <c r="X228" s="71"/>
      <c r="Y228" s="76"/>
      <c r="Z228" s="76"/>
      <c r="AA228" s="76"/>
      <c r="AB228" s="76"/>
      <c r="AC228" s="110" t="s">
        <v>1586</v>
      </c>
      <c r="AD228" s="111"/>
      <c r="AE228" s="84" t="s">
        <v>170</v>
      </c>
      <c r="AF228" s="81" t="s">
        <v>488</v>
      </c>
      <c r="AG228" s="28">
        <v>41785</v>
      </c>
      <c r="AH228" s="28">
        <v>36648</v>
      </c>
      <c r="AI228" s="81" t="s">
        <v>32</v>
      </c>
      <c r="AJ228" s="81">
        <v>151.66999999999999</v>
      </c>
      <c r="AK228" s="81" t="s">
        <v>15</v>
      </c>
      <c r="AL228" s="81">
        <v>17.138999999999999</v>
      </c>
    </row>
    <row r="229" spans="1:38" ht="26.1" hidden="1" customHeight="1" thickBot="1" x14ac:dyDescent="0.3">
      <c r="A229" s="82" t="s">
        <v>838</v>
      </c>
      <c r="B229" s="225" t="s">
        <v>839</v>
      </c>
      <c r="C229" s="226"/>
      <c r="D229" s="227"/>
      <c r="E229" s="82" t="s">
        <v>840</v>
      </c>
      <c r="F229" s="33" t="s">
        <v>888</v>
      </c>
      <c r="G229" s="114" t="s">
        <v>889</v>
      </c>
      <c r="H229" s="114" t="s">
        <v>890</v>
      </c>
      <c r="I229" s="24" t="s">
        <v>842</v>
      </c>
      <c r="J229" s="82" t="s">
        <v>27</v>
      </c>
      <c r="K229" s="82" t="s">
        <v>843</v>
      </c>
      <c r="L229" s="33" t="s">
        <v>891</v>
      </c>
      <c r="M229" s="34"/>
      <c r="N229" s="104" t="s">
        <v>1586</v>
      </c>
      <c r="O229" s="105"/>
      <c r="P229" s="56"/>
      <c r="Q229" s="56"/>
      <c r="R229" s="56"/>
      <c r="S229" s="56"/>
      <c r="T229" s="56"/>
      <c r="U229" s="87"/>
      <c r="V229" s="66"/>
      <c r="W229" s="66"/>
      <c r="X229" s="71"/>
      <c r="Y229" s="76"/>
      <c r="Z229" s="76"/>
      <c r="AA229" s="76"/>
      <c r="AB229" s="76"/>
      <c r="AC229" s="110" t="s">
        <v>1586</v>
      </c>
      <c r="AD229" s="111"/>
      <c r="AE229" s="24" t="s">
        <v>170</v>
      </c>
      <c r="AF229" s="82" t="s">
        <v>277</v>
      </c>
      <c r="AG229" s="25">
        <v>41785</v>
      </c>
      <c r="AH229" s="25">
        <v>35667</v>
      </c>
      <c r="AI229" s="82" t="s">
        <v>32</v>
      </c>
      <c r="AJ229" s="82">
        <v>169</v>
      </c>
      <c r="AK229" s="82" t="s">
        <v>15</v>
      </c>
      <c r="AL229" s="82">
        <v>11.753</v>
      </c>
    </row>
    <row r="230" spans="1:38" ht="26.1" hidden="1" customHeight="1" thickBot="1" x14ac:dyDescent="0.3">
      <c r="A230" s="81" t="s">
        <v>838</v>
      </c>
      <c r="B230" s="228" t="s">
        <v>839</v>
      </c>
      <c r="C230" s="226"/>
      <c r="D230" s="227"/>
      <c r="E230" s="81" t="s">
        <v>840</v>
      </c>
      <c r="F230" s="83" t="s">
        <v>363</v>
      </c>
      <c r="G230" s="113" t="s">
        <v>892</v>
      </c>
      <c r="H230" s="113" t="s">
        <v>280</v>
      </c>
      <c r="I230" s="84" t="s">
        <v>842</v>
      </c>
      <c r="J230" s="81" t="s">
        <v>27</v>
      </c>
      <c r="K230" s="81" t="s">
        <v>843</v>
      </c>
      <c r="L230" s="83" t="s">
        <v>846</v>
      </c>
      <c r="M230" s="35"/>
      <c r="N230" s="104" t="s">
        <v>1586</v>
      </c>
      <c r="O230" s="105"/>
      <c r="P230" s="56"/>
      <c r="Q230" s="56"/>
      <c r="R230" s="56"/>
      <c r="S230" s="56"/>
      <c r="T230" s="56"/>
      <c r="U230" s="87"/>
      <c r="V230" s="66"/>
      <c r="W230" s="66"/>
      <c r="X230" s="71"/>
      <c r="Y230" s="76"/>
      <c r="Z230" s="76"/>
      <c r="AA230" s="76"/>
      <c r="AB230" s="76"/>
      <c r="AC230" s="110" t="s">
        <v>1586</v>
      </c>
      <c r="AD230" s="111"/>
      <c r="AE230" s="84" t="s">
        <v>39</v>
      </c>
      <c r="AF230" s="81" t="s">
        <v>40</v>
      </c>
      <c r="AG230" s="28">
        <v>41785</v>
      </c>
      <c r="AH230" s="28">
        <v>41337</v>
      </c>
      <c r="AI230" s="81" t="s">
        <v>32</v>
      </c>
      <c r="AJ230" s="81">
        <v>151.66999999999999</v>
      </c>
      <c r="AK230" s="81" t="s">
        <v>15</v>
      </c>
      <c r="AL230" s="81">
        <v>10.792</v>
      </c>
    </row>
    <row r="231" spans="1:38" ht="26.1" hidden="1" customHeight="1" thickBot="1" x14ac:dyDescent="0.3">
      <c r="A231" s="82" t="s">
        <v>838</v>
      </c>
      <c r="B231" s="225" t="s">
        <v>839</v>
      </c>
      <c r="C231" s="226"/>
      <c r="D231" s="227"/>
      <c r="E231" s="82" t="s">
        <v>840</v>
      </c>
      <c r="F231" s="33" t="s">
        <v>482</v>
      </c>
      <c r="G231" s="114" t="s">
        <v>893</v>
      </c>
      <c r="H231" s="114" t="s">
        <v>894</v>
      </c>
      <c r="I231" s="24" t="s">
        <v>842</v>
      </c>
      <c r="J231" s="82" t="s">
        <v>27</v>
      </c>
      <c r="K231" s="82" t="s">
        <v>843</v>
      </c>
      <c r="L231" s="33" t="s">
        <v>895</v>
      </c>
      <c r="M231" s="34"/>
      <c r="N231" s="104" t="s">
        <v>1586</v>
      </c>
      <c r="O231" s="105"/>
      <c r="P231" s="56"/>
      <c r="Q231" s="56"/>
      <c r="R231" s="56"/>
      <c r="S231" s="56"/>
      <c r="T231" s="56"/>
      <c r="U231" s="87"/>
      <c r="V231" s="66"/>
      <c r="W231" s="66"/>
      <c r="X231" s="71"/>
      <c r="Y231" s="76"/>
      <c r="Z231" s="76"/>
      <c r="AA231" s="76"/>
      <c r="AB231" s="76"/>
      <c r="AC231" s="110" t="s">
        <v>1586</v>
      </c>
      <c r="AD231" s="111"/>
      <c r="AE231" s="24" t="s">
        <v>170</v>
      </c>
      <c r="AF231" s="82" t="s">
        <v>277</v>
      </c>
      <c r="AG231" s="25">
        <v>41785</v>
      </c>
      <c r="AH231" s="25">
        <v>38047</v>
      </c>
      <c r="AI231" s="82" t="s">
        <v>32</v>
      </c>
      <c r="AJ231" s="82">
        <v>169</v>
      </c>
      <c r="AK231" s="82" t="s">
        <v>15</v>
      </c>
      <c r="AL231" s="82">
        <v>11.545999999999999</v>
      </c>
    </row>
    <row r="232" spans="1:38" ht="26.1" hidden="1" customHeight="1" thickBot="1" x14ac:dyDescent="0.3">
      <c r="A232" s="81" t="s">
        <v>838</v>
      </c>
      <c r="B232" s="228" t="s">
        <v>839</v>
      </c>
      <c r="C232" s="226"/>
      <c r="D232" s="227"/>
      <c r="E232" s="81" t="s">
        <v>840</v>
      </c>
      <c r="F232" s="83" t="s">
        <v>349</v>
      </c>
      <c r="G232" s="113" t="s">
        <v>896</v>
      </c>
      <c r="H232" s="113" t="s">
        <v>114</v>
      </c>
      <c r="I232" s="84" t="s">
        <v>842</v>
      </c>
      <c r="J232" s="81" t="s">
        <v>27</v>
      </c>
      <c r="K232" s="81" t="s">
        <v>843</v>
      </c>
      <c r="L232" s="83" t="s">
        <v>846</v>
      </c>
      <c r="M232" s="35"/>
      <c r="N232" s="104" t="s">
        <v>1586</v>
      </c>
      <c r="O232" s="105"/>
      <c r="P232" s="56"/>
      <c r="Q232" s="56"/>
      <c r="R232" s="56"/>
      <c r="S232" s="56"/>
      <c r="T232" s="56"/>
      <c r="U232" s="87"/>
      <c r="V232" s="66"/>
      <c r="W232" s="66"/>
      <c r="X232" s="71"/>
      <c r="Y232" s="76"/>
      <c r="Z232" s="76"/>
      <c r="AA232" s="76"/>
      <c r="AB232" s="76"/>
      <c r="AC232" s="110" t="s">
        <v>1586</v>
      </c>
      <c r="AD232" s="111"/>
      <c r="AE232" s="84" t="s">
        <v>39</v>
      </c>
      <c r="AF232" s="81" t="s">
        <v>40</v>
      </c>
      <c r="AG232" s="28">
        <v>41785</v>
      </c>
      <c r="AH232" s="28">
        <v>41337</v>
      </c>
      <c r="AI232" s="81" t="s">
        <v>32</v>
      </c>
      <c r="AJ232" s="81">
        <v>151.66999999999999</v>
      </c>
      <c r="AK232" s="81" t="s">
        <v>15</v>
      </c>
      <c r="AL232" s="81">
        <v>11.792</v>
      </c>
    </row>
    <row r="233" spans="1:38" ht="26.1" hidden="1" customHeight="1" thickBot="1" x14ac:dyDescent="0.3">
      <c r="A233" s="82" t="s">
        <v>838</v>
      </c>
      <c r="B233" s="225" t="s">
        <v>839</v>
      </c>
      <c r="C233" s="226"/>
      <c r="D233" s="227"/>
      <c r="E233" s="82" t="s">
        <v>840</v>
      </c>
      <c r="F233" s="33" t="s">
        <v>253</v>
      </c>
      <c r="G233" s="114" t="s">
        <v>897</v>
      </c>
      <c r="H233" s="114" t="s">
        <v>898</v>
      </c>
      <c r="I233" s="24" t="s">
        <v>842</v>
      </c>
      <c r="J233" s="82" t="s">
        <v>27</v>
      </c>
      <c r="K233" s="82" t="s">
        <v>843</v>
      </c>
      <c r="L233" s="33" t="s">
        <v>846</v>
      </c>
      <c r="M233" s="34"/>
      <c r="N233" s="104" t="s">
        <v>1586</v>
      </c>
      <c r="O233" s="105"/>
      <c r="P233" s="56"/>
      <c r="Q233" s="56"/>
      <c r="R233" s="56"/>
      <c r="S233" s="56"/>
      <c r="T233" s="56"/>
      <c r="U233" s="87"/>
      <c r="V233" s="66"/>
      <c r="W233" s="66"/>
      <c r="X233" s="71"/>
      <c r="Y233" s="76"/>
      <c r="Z233" s="76"/>
      <c r="AA233" s="76"/>
      <c r="AB233" s="76"/>
      <c r="AC233" s="110" t="s">
        <v>1586</v>
      </c>
      <c r="AD233" s="111"/>
      <c r="AE233" s="24" t="s">
        <v>39</v>
      </c>
      <c r="AF233" s="82" t="s">
        <v>40</v>
      </c>
      <c r="AG233" s="25">
        <v>41785</v>
      </c>
      <c r="AH233" s="25">
        <v>40546</v>
      </c>
      <c r="AI233" s="82" t="s">
        <v>32</v>
      </c>
      <c r="AJ233" s="82">
        <v>151.66999999999999</v>
      </c>
      <c r="AK233" s="82" t="s">
        <v>15</v>
      </c>
      <c r="AL233" s="82">
        <v>11.343</v>
      </c>
    </row>
    <row r="234" spans="1:38" ht="26.1" hidden="1" customHeight="1" thickBot="1" x14ac:dyDescent="0.3">
      <c r="A234" s="81" t="s">
        <v>838</v>
      </c>
      <c r="B234" s="228" t="s">
        <v>839</v>
      </c>
      <c r="C234" s="226"/>
      <c r="D234" s="227"/>
      <c r="E234" s="81" t="s">
        <v>840</v>
      </c>
      <c r="F234" s="83" t="s">
        <v>362</v>
      </c>
      <c r="G234" s="113" t="s">
        <v>899</v>
      </c>
      <c r="H234" s="113" t="s">
        <v>900</v>
      </c>
      <c r="I234" s="84" t="s">
        <v>842</v>
      </c>
      <c r="J234" s="81" t="s">
        <v>27</v>
      </c>
      <c r="K234" s="81" t="s">
        <v>61</v>
      </c>
      <c r="L234" s="83" t="s">
        <v>901</v>
      </c>
      <c r="M234" s="35"/>
      <c r="N234" s="104" t="s">
        <v>1586</v>
      </c>
      <c r="O234" s="105"/>
      <c r="P234" s="56"/>
      <c r="Q234" s="56"/>
      <c r="R234" s="56"/>
      <c r="S234" s="56"/>
      <c r="T234" s="56"/>
      <c r="U234" s="87"/>
      <c r="V234" s="66"/>
      <c r="W234" s="66"/>
      <c r="X234" s="71"/>
      <c r="Y234" s="76"/>
      <c r="Z234" s="76"/>
      <c r="AA234" s="76"/>
      <c r="AB234" s="76"/>
      <c r="AC234" s="110" t="s">
        <v>1586</v>
      </c>
      <c r="AD234" s="111"/>
      <c r="AE234" s="84" t="s">
        <v>39</v>
      </c>
      <c r="AF234" s="81" t="s">
        <v>902</v>
      </c>
      <c r="AG234" s="28">
        <v>41785</v>
      </c>
      <c r="AH234" s="28">
        <v>41518</v>
      </c>
      <c r="AI234" s="81" t="s">
        <v>32</v>
      </c>
      <c r="AJ234" s="81">
        <v>151.66999999999999</v>
      </c>
      <c r="AK234" s="81" t="s">
        <v>15</v>
      </c>
      <c r="AL234" s="81">
        <v>12.339</v>
      </c>
    </row>
    <row r="235" spans="1:38" ht="26.1" hidden="1" customHeight="1" thickBot="1" x14ac:dyDescent="0.3">
      <c r="A235" s="82" t="s">
        <v>838</v>
      </c>
      <c r="B235" s="225" t="s">
        <v>839</v>
      </c>
      <c r="C235" s="226"/>
      <c r="D235" s="227"/>
      <c r="E235" s="82" t="s">
        <v>840</v>
      </c>
      <c r="F235" s="33" t="s">
        <v>364</v>
      </c>
      <c r="G235" s="114" t="s">
        <v>903</v>
      </c>
      <c r="H235" s="114" t="s">
        <v>114</v>
      </c>
      <c r="I235" s="24" t="s">
        <v>842</v>
      </c>
      <c r="J235" s="82" t="s">
        <v>27</v>
      </c>
      <c r="K235" s="82" t="s">
        <v>843</v>
      </c>
      <c r="L235" s="33" t="s">
        <v>904</v>
      </c>
      <c r="M235" s="34"/>
      <c r="N235" s="104" t="s">
        <v>1586</v>
      </c>
      <c r="O235" s="105"/>
      <c r="P235" s="56"/>
      <c r="Q235" s="56"/>
      <c r="R235" s="56"/>
      <c r="S235" s="56"/>
      <c r="T235" s="56"/>
      <c r="U235" s="87"/>
      <c r="V235" s="66"/>
      <c r="W235" s="66"/>
      <c r="X235" s="71"/>
      <c r="Y235" s="76"/>
      <c r="Z235" s="76"/>
      <c r="AA235" s="76"/>
      <c r="AB235" s="76"/>
      <c r="AC235" s="110" t="s">
        <v>1586</v>
      </c>
      <c r="AD235" s="111"/>
      <c r="AE235" s="24" t="s">
        <v>39</v>
      </c>
      <c r="AF235" s="82" t="s">
        <v>40</v>
      </c>
      <c r="AG235" s="25">
        <v>41785</v>
      </c>
      <c r="AH235" s="25">
        <v>40912</v>
      </c>
      <c r="AI235" s="82" t="s">
        <v>32</v>
      </c>
      <c r="AJ235" s="82">
        <v>151.66999999999999</v>
      </c>
      <c r="AK235" s="82" t="s">
        <v>15</v>
      </c>
      <c r="AL235" s="82">
        <v>10.56</v>
      </c>
    </row>
    <row r="236" spans="1:38" ht="26.1" hidden="1" customHeight="1" thickBot="1" x14ac:dyDescent="0.3">
      <c r="A236" s="81" t="s">
        <v>838</v>
      </c>
      <c r="B236" s="228" t="s">
        <v>839</v>
      </c>
      <c r="C236" s="226"/>
      <c r="D236" s="227"/>
      <c r="E236" s="81" t="s">
        <v>840</v>
      </c>
      <c r="F236" s="83" t="s">
        <v>182</v>
      </c>
      <c r="G236" s="113" t="s">
        <v>905</v>
      </c>
      <c r="H236" s="113" t="s">
        <v>906</v>
      </c>
      <c r="I236" s="84" t="s">
        <v>842</v>
      </c>
      <c r="J236" s="81" t="s">
        <v>27</v>
      </c>
      <c r="K236" s="81" t="s">
        <v>843</v>
      </c>
      <c r="L236" s="83" t="s">
        <v>846</v>
      </c>
      <c r="M236" s="35"/>
      <c r="N236" s="104" t="s">
        <v>1586</v>
      </c>
      <c r="O236" s="105"/>
      <c r="P236" s="56"/>
      <c r="Q236" s="56"/>
      <c r="R236" s="56"/>
      <c r="S236" s="56"/>
      <c r="T236" s="56"/>
      <c r="U236" s="87"/>
      <c r="V236" s="66"/>
      <c r="W236" s="66"/>
      <c r="X236" s="71"/>
      <c r="Y236" s="76"/>
      <c r="Z236" s="76"/>
      <c r="AA236" s="76"/>
      <c r="AB236" s="76"/>
      <c r="AC236" s="110" t="s">
        <v>1586</v>
      </c>
      <c r="AD236" s="111"/>
      <c r="AE236" s="84" t="s">
        <v>39</v>
      </c>
      <c r="AF236" s="81" t="s">
        <v>40</v>
      </c>
      <c r="AG236" s="28">
        <v>41785</v>
      </c>
      <c r="AH236" s="28">
        <v>39447</v>
      </c>
      <c r="AI236" s="81" t="s">
        <v>32</v>
      </c>
      <c r="AJ236" s="81">
        <v>169</v>
      </c>
      <c r="AK236" s="81" t="s">
        <v>15</v>
      </c>
      <c r="AL236" s="81">
        <v>11.327</v>
      </c>
    </row>
    <row r="237" spans="1:38" ht="26.1" hidden="1" customHeight="1" thickBot="1" x14ac:dyDescent="0.3">
      <c r="A237" s="82" t="s">
        <v>838</v>
      </c>
      <c r="B237" s="225" t="s">
        <v>839</v>
      </c>
      <c r="C237" s="226"/>
      <c r="D237" s="227"/>
      <c r="E237" s="82" t="s">
        <v>840</v>
      </c>
      <c r="F237" s="33" t="s">
        <v>907</v>
      </c>
      <c r="G237" s="114" t="s">
        <v>908</v>
      </c>
      <c r="H237" s="114" t="s">
        <v>163</v>
      </c>
      <c r="I237" s="24" t="s">
        <v>842</v>
      </c>
      <c r="J237" s="82" t="s">
        <v>27</v>
      </c>
      <c r="K237" s="82" t="s">
        <v>843</v>
      </c>
      <c r="L237" s="33" t="s">
        <v>846</v>
      </c>
      <c r="M237" s="34"/>
      <c r="N237" s="104" t="s">
        <v>1586</v>
      </c>
      <c r="O237" s="105"/>
      <c r="P237" s="56"/>
      <c r="Q237" s="56"/>
      <c r="R237" s="56"/>
      <c r="S237" s="56"/>
      <c r="T237" s="56"/>
      <c r="U237" s="87"/>
      <c r="V237" s="66"/>
      <c r="W237" s="66"/>
      <c r="X237" s="71"/>
      <c r="Y237" s="76"/>
      <c r="Z237" s="76"/>
      <c r="AA237" s="76"/>
      <c r="AB237" s="76"/>
      <c r="AC237" s="110" t="s">
        <v>1586</v>
      </c>
      <c r="AD237" s="111"/>
      <c r="AE237" s="24" t="s">
        <v>39</v>
      </c>
      <c r="AF237" s="82" t="s">
        <v>40</v>
      </c>
      <c r="AG237" s="25">
        <v>41785</v>
      </c>
      <c r="AH237" s="25">
        <v>37562</v>
      </c>
      <c r="AI237" s="82" t="s">
        <v>32</v>
      </c>
      <c r="AJ237" s="82">
        <v>169</v>
      </c>
      <c r="AK237" s="82" t="s">
        <v>15</v>
      </c>
      <c r="AL237" s="82">
        <v>11.545999999999999</v>
      </c>
    </row>
    <row r="238" spans="1:38" ht="26.1" hidden="1" customHeight="1" thickBot="1" x14ac:dyDescent="0.3">
      <c r="A238" s="81" t="s">
        <v>838</v>
      </c>
      <c r="B238" s="228" t="s">
        <v>839</v>
      </c>
      <c r="C238" s="226"/>
      <c r="D238" s="227"/>
      <c r="E238" s="81" t="s">
        <v>840</v>
      </c>
      <c r="F238" s="83" t="s">
        <v>445</v>
      </c>
      <c r="G238" s="113" t="s">
        <v>909</v>
      </c>
      <c r="H238" s="113" t="s">
        <v>848</v>
      </c>
      <c r="I238" s="84" t="s">
        <v>842</v>
      </c>
      <c r="J238" s="81" t="s">
        <v>27</v>
      </c>
      <c r="K238" s="81" t="s">
        <v>843</v>
      </c>
      <c r="L238" s="83" t="s">
        <v>852</v>
      </c>
      <c r="M238" s="35"/>
      <c r="N238" s="104" t="s">
        <v>1586</v>
      </c>
      <c r="O238" s="105"/>
      <c r="P238" s="56"/>
      <c r="Q238" s="56"/>
      <c r="R238" s="56"/>
      <c r="S238" s="56"/>
      <c r="T238" s="56"/>
      <c r="U238" s="87"/>
      <c r="V238" s="66"/>
      <c r="W238" s="66"/>
      <c r="X238" s="71"/>
      <c r="Y238" s="76"/>
      <c r="Z238" s="76"/>
      <c r="AA238" s="76"/>
      <c r="AB238" s="76"/>
      <c r="AC238" s="110" t="s">
        <v>1586</v>
      </c>
      <c r="AD238" s="111"/>
      <c r="AE238" s="84" t="s">
        <v>55</v>
      </c>
      <c r="AF238" s="81" t="s">
        <v>480</v>
      </c>
      <c r="AG238" s="28">
        <v>41785</v>
      </c>
      <c r="AH238" s="28">
        <v>37942</v>
      </c>
      <c r="AI238" s="81" t="s">
        <v>32</v>
      </c>
      <c r="AJ238" s="81">
        <v>151.66999999999999</v>
      </c>
      <c r="AK238" s="81" t="s">
        <v>15</v>
      </c>
      <c r="AL238" s="81">
        <v>11.552</v>
      </c>
    </row>
    <row r="239" spans="1:38" ht="26.1" hidden="1" customHeight="1" thickBot="1" x14ac:dyDescent="0.3">
      <c r="A239" s="82" t="s">
        <v>838</v>
      </c>
      <c r="B239" s="225" t="s">
        <v>839</v>
      </c>
      <c r="C239" s="226"/>
      <c r="D239" s="227"/>
      <c r="E239" s="82" t="s">
        <v>840</v>
      </c>
      <c r="F239" s="33" t="s">
        <v>910</v>
      </c>
      <c r="G239" s="114" t="s">
        <v>911</v>
      </c>
      <c r="H239" s="114" t="s">
        <v>196</v>
      </c>
      <c r="I239" s="24" t="s">
        <v>842</v>
      </c>
      <c r="J239" s="82" t="s">
        <v>27</v>
      </c>
      <c r="K239" s="82" t="s">
        <v>843</v>
      </c>
      <c r="L239" s="33" t="s">
        <v>855</v>
      </c>
      <c r="M239" s="34"/>
      <c r="N239" s="104" t="s">
        <v>1586</v>
      </c>
      <c r="O239" s="105"/>
      <c r="P239" s="56"/>
      <c r="Q239" s="56"/>
      <c r="R239" s="56"/>
      <c r="S239" s="56"/>
      <c r="T239" s="56"/>
      <c r="U239" s="87"/>
      <c r="V239" s="66"/>
      <c r="W239" s="66"/>
      <c r="X239" s="71"/>
      <c r="Y239" s="76"/>
      <c r="Z239" s="76"/>
      <c r="AA239" s="76"/>
      <c r="AB239" s="76"/>
      <c r="AC239" s="110" t="s">
        <v>1586</v>
      </c>
      <c r="AD239" s="111"/>
      <c r="AE239" s="24" t="s">
        <v>37</v>
      </c>
      <c r="AF239" s="82" t="s">
        <v>313</v>
      </c>
      <c r="AG239" s="25">
        <v>41785</v>
      </c>
      <c r="AH239" s="25">
        <v>38607</v>
      </c>
      <c r="AI239" s="82" t="s">
        <v>32</v>
      </c>
      <c r="AJ239" s="82">
        <v>151.66999999999999</v>
      </c>
      <c r="AK239" s="82" t="s">
        <v>15</v>
      </c>
      <c r="AL239" s="82">
        <v>10.557</v>
      </c>
    </row>
    <row r="240" spans="1:38" ht="26.1" hidden="1" customHeight="1" thickBot="1" x14ac:dyDescent="0.3">
      <c r="A240" s="81" t="s">
        <v>838</v>
      </c>
      <c r="B240" s="228" t="s">
        <v>839</v>
      </c>
      <c r="C240" s="226"/>
      <c r="D240" s="227"/>
      <c r="E240" s="81" t="s">
        <v>840</v>
      </c>
      <c r="F240" s="83" t="s">
        <v>685</v>
      </c>
      <c r="G240" s="113" t="s">
        <v>912</v>
      </c>
      <c r="H240" s="113" t="s">
        <v>114</v>
      </c>
      <c r="I240" s="84" t="s">
        <v>842</v>
      </c>
      <c r="J240" s="81" t="s">
        <v>27</v>
      </c>
      <c r="K240" s="81" t="s">
        <v>843</v>
      </c>
      <c r="L240" s="83" t="s">
        <v>852</v>
      </c>
      <c r="M240" s="35"/>
      <c r="N240" s="104" t="s">
        <v>1586</v>
      </c>
      <c r="O240" s="105"/>
      <c r="P240" s="56"/>
      <c r="Q240" s="56"/>
      <c r="R240" s="56"/>
      <c r="S240" s="56"/>
      <c r="T240" s="56"/>
      <c r="U240" s="87"/>
      <c r="V240" s="66"/>
      <c r="W240" s="66"/>
      <c r="X240" s="71"/>
      <c r="Y240" s="76"/>
      <c r="Z240" s="76"/>
      <c r="AA240" s="76"/>
      <c r="AB240" s="76"/>
      <c r="AC240" s="110" t="s">
        <v>1586</v>
      </c>
      <c r="AD240" s="111"/>
      <c r="AE240" s="84" t="s">
        <v>55</v>
      </c>
      <c r="AF240" s="81" t="s">
        <v>480</v>
      </c>
      <c r="AG240" s="28">
        <v>41785</v>
      </c>
      <c r="AH240" s="28">
        <v>37043</v>
      </c>
      <c r="AI240" s="81" t="s">
        <v>32</v>
      </c>
      <c r="AJ240" s="81">
        <v>151.66999999999999</v>
      </c>
      <c r="AK240" s="81" t="s">
        <v>15</v>
      </c>
      <c r="AL240" s="81">
        <v>11.782999999999999</v>
      </c>
    </row>
    <row r="241" spans="1:38" ht="26.1" hidden="1" customHeight="1" thickBot="1" x14ac:dyDescent="0.3">
      <c r="A241" s="82" t="s">
        <v>838</v>
      </c>
      <c r="B241" s="225" t="s">
        <v>839</v>
      </c>
      <c r="C241" s="226"/>
      <c r="D241" s="227"/>
      <c r="E241" s="82" t="s">
        <v>840</v>
      </c>
      <c r="F241" s="33" t="s">
        <v>759</v>
      </c>
      <c r="G241" s="114" t="s">
        <v>913</v>
      </c>
      <c r="H241" s="114" t="s">
        <v>914</v>
      </c>
      <c r="I241" s="24" t="s">
        <v>842</v>
      </c>
      <c r="J241" s="82" t="s">
        <v>27</v>
      </c>
      <c r="K241" s="82" t="s">
        <v>843</v>
      </c>
      <c r="L241" s="33" t="s">
        <v>915</v>
      </c>
      <c r="M241" s="34"/>
      <c r="N241" s="104" t="s">
        <v>1586</v>
      </c>
      <c r="O241" s="105"/>
      <c r="P241" s="56"/>
      <c r="Q241" s="56"/>
      <c r="R241" s="56"/>
      <c r="S241" s="56"/>
      <c r="T241" s="56"/>
      <c r="U241" s="87"/>
      <c r="V241" s="66"/>
      <c r="W241" s="66"/>
      <c r="X241" s="71"/>
      <c r="Y241" s="76"/>
      <c r="Z241" s="76"/>
      <c r="AA241" s="76"/>
      <c r="AB241" s="76"/>
      <c r="AC241" s="110" t="s">
        <v>1586</v>
      </c>
      <c r="AD241" s="111"/>
      <c r="AE241" s="24" t="s">
        <v>39</v>
      </c>
      <c r="AF241" s="82" t="s">
        <v>40</v>
      </c>
      <c r="AG241" s="25">
        <v>41785</v>
      </c>
      <c r="AH241" s="25">
        <v>36875</v>
      </c>
      <c r="AI241" s="82" t="s">
        <v>32</v>
      </c>
      <c r="AJ241" s="82">
        <v>169</v>
      </c>
      <c r="AK241" s="82" t="s">
        <v>15</v>
      </c>
      <c r="AL241" s="82">
        <v>11.554</v>
      </c>
    </row>
    <row r="242" spans="1:38" ht="26.1" customHeight="1" thickBot="1" x14ac:dyDescent="0.3">
      <c r="A242" s="82" t="s">
        <v>916</v>
      </c>
      <c r="B242" s="225" t="s">
        <v>917</v>
      </c>
      <c r="C242" s="226"/>
      <c r="D242" s="227"/>
      <c r="E242" s="82" t="s">
        <v>918</v>
      </c>
      <c r="F242" s="33" t="s">
        <v>919</v>
      </c>
      <c r="G242" s="114" t="s">
        <v>168</v>
      </c>
      <c r="H242" s="114" t="s">
        <v>601</v>
      </c>
      <c r="I242" s="24" t="s">
        <v>920</v>
      </c>
      <c r="J242" s="82" t="s">
        <v>27</v>
      </c>
      <c r="K242" s="82" t="s">
        <v>61</v>
      </c>
      <c r="L242" s="33" t="s">
        <v>148</v>
      </c>
      <c r="M242" s="34"/>
      <c r="N242" s="5">
        <v>42699</v>
      </c>
      <c r="O242" s="39">
        <v>43429</v>
      </c>
      <c r="P242" s="57" t="s">
        <v>1604</v>
      </c>
      <c r="Q242" s="57"/>
      <c r="R242" s="57" t="s">
        <v>1694</v>
      </c>
      <c r="S242" s="57" t="s">
        <v>1599</v>
      </c>
      <c r="T242" s="57" t="s">
        <v>1695</v>
      </c>
      <c r="U242" s="88"/>
      <c r="V242" s="67" t="s">
        <v>1604</v>
      </c>
      <c r="W242" s="67"/>
      <c r="X242" s="72"/>
      <c r="Y242" s="77"/>
      <c r="Z242" s="77" t="s">
        <v>1604</v>
      </c>
      <c r="AA242" s="77"/>
      <c r="AB242" s="77"/>
      <c r="AC242" s="110" t="s">
        <v>1586</v>
      </c>
      <c r="AD242" s="111"/>
      <c r="AE242" s="24" t="s">
        <v>55</v>
      </c>
      <c r="AF242" s="82" t="s">
        <v>69</v>
      </c>
      <c r="AG242" s="25">
        <v>40878</v>
      </c>
      <c r="AH242" s="25">
        <v>36923</v>
      </c>
      <c r="AI242" s="82" t="s">
        <v>32</v>
      </c>
      <c r="AJ242" s="82">
        <v>169</v>
      </c>
      <c r="AK242" s="82" t="s">
        <v>15</v>
      </c>
      <c r="AL242" s="82">
        <v>11.558999999999999</v>
      </c>
    </row>
    <row r="243" spans="1:38" ht="26.1" customHeight="1" thickBot="1" x14ac:dyDescent="0.3">
      <c r="A243" s="81" t="s">
        <v>916</v>
      </c>
      <c r="B243" s="228" t="s">
        <v>917</v>
      </c>
      <c r="C243" s="226"/>
      <c r="D243" s="227"/>
      <c r="E243" s="81" t="s">
        <v>79</v>
      </c>
      <c r="F243" s="83" t="s">
        <v>921</v>
      </c>
      <c r="G243" s="113" t="s">
        <v>922</v>
      </c>
      <c r="H243" s="113" t="s">
        <v>298</v>
      </c>
      <c r="I243" s="84" t="s">
        <v>920</v>
      </c>
      <c r="J243" s="81" t="s">
        <v>27</v>
      </c>
      <c r="K243" s="81" t="s">
        <v>28</v>
      </c>
      <c r="L243" s="83" t="s">
        <v>82</v>
      </c>
      <c r="M243" s="35"/>
      <c r="N243" s="5">
        <v>42614</v>
      </c>
      <c r="O243" s="39">
        <v>43344</v>
      </c>
      <c r="P243" s="57" t="s">
        <v>1604</v>
      </c>
      <c r="Q243" s="57"/>
      <c r="R243" s="57" t="s">
        <v>1696</v>
      </c>
      <c r="S243" s="57" t="s">
        <v>1599</v>
      </c>
      <c r="T243" s="57" t="s">
        <v>1684</v>
      </c>
      <c r="U243" s="88"/>
      <c r="V243" s="67" t="s">
        <v>1604</v>
      </c>
      <c r="W243" s="67"/>
      <c r="X243" s="72"/>
      <c r="Y243" s="77" t="s">
        <v>1604</v>
      </c>
      <c r="Z243" s="77"/>
      <c r="AA243" s="77" t="s">
        <v>1693</v>
      </c>
      <c r="AB243" s="77"/>
      <c r="AC243" s="51">
        <v>42614</v>
      </c>
      <c r="AD243" s="14">
        <v>42979</v>
      </c>
      <c r="AE243" s="84" t="s">
        <v>30</v>
      </c>
      <c r="AF243" s="81"/>
      <c r="AG243" s="28">
        <v>40878</v>
      </c>
      <c r="AH243" s="28">
        <v>28307</v>
      </c>
      <c r="AI243" s="81" t="s">
        <v>32</v>
      </c>
      <c r="AJ243" s="81">
        <v>151.66999999999999</v>
      </c>
      <c r="AK243" s="81" t="s">
        <v>33</v>
      </c>
      <c r="AL243" s="81">
        <v>5965</v>
      </c>
    </row>
    <row r="244" spans="1:38" ht="26.1" customHeight="1" thickBot="1" x14ac:dyDescent="0.3">
      <c r="A244" s="81" t="s">
        <v>916</v>
      </c>
      <c r="B244" s="228" t="s">
        <v>917</v>
      </c>
      <c r="C244" s="226"/>
      <c r="D244" s="227"/>
      <c r="E244" s="81" t="s">
        <v>918</v>
      </c>
      <c r="F244" s="83" t="s">
        <v>924</v>
      </c>
      <c r="G244" s="113" t="s">
        <v>925</v>
      </c>
      <c r="H244" s="113" t="s">
        <v>926</v>
      </c>
      <c r="I244" s="84" t="s">
        <v>920</v>
      </c>
      <c r="J244" s="81" t="s">
        <v>27</v>
      </c>
      <c r="K244" s="81" t="s">
        <v>61</v>
      </c>
      <c r="L244" s="83" t="s">
        <v>148</v>
      </c>
      <c r="M244" s="35"/>
      <c r="N244" s="5">
        <v>42699</v>
      </c>
      <c r="O244" s="39">
        <v>43429</v>
      </c>
      <c r="P244" s="57" t="s">
        <v>1604</v>
      </c>
      <c r="Q244" s="57"/>
      <c r="R244" s="57" t="s">
        <v>1697</v>
      </c>
      <c r="S244" s="57" t="s">
        <v>1599</v>
      </c>
      <c r="T244" s="57" t="s">
        <v>1695</v>
      </c>
      <c r="U244" s="88"/>
      <c r="V244" s="67" t="s">
        <v>1604</v>
      </c>
      <c r="W244" s="67"/>
      <c r="X244" s="72"/>
      <c r="Y244" s="77" t="s">
        <v>1604</v>
      </c>
      <c r="Z244" s="77"/>
      <c r="AA244" s="77" t="s">
        <v>1693</v>
      </c>
      <c r="AB244" s="77"/>
      <c r="AC244" s="110" t="s">
        <v>1586</v>
      </c>
      <c r="AD244" s="111"/>
      <c r="AE244" s="84" t="s">
        <v>123</v>
      </c>
      <c r="AF244" s="81" t="s">
        <v>208</v>
      </c>
      <c r="AG244" s="28">
        <v>40878</v>
      </c>
      <c r="AH244" s="28">
        <v>35674</v>
      </c>
      <c r="AI244" s="81" t="s">
        <v>32</v>
      </c>
      <c r="AJ244" s="81">
        <v>173.33</v>
      </c>
      <c r="AK244" s="81" t="s">
        <v>15</v>
      </c>
      <c r="AL244" s="81">
        <v>12.308999999999999</v>
      </c>
    </row>
    <row r="245" spans="1:38" ht="26.1" hidden="1" customHeight="1" thickBot="1" x14ac:dyDescent="0.3">
      <c r="A245" s="81" t="s">
        <v>916</v>
      </c>
      <c r="B245" s="228" t="s">
        <v>917</v>
      </c>
      <c r="C245" s="226"/>
      <c r="D245" s="227"/>
      <c r="E245" s="81" t="s">
        <v>918</v>
      </c>
      <c r="F245" s="83" t="s">
        <v>928</v>
      </c>
      <c r="G245" s="113" t="s">
        <v>929</v>
      </c>
      <c r="H245" s="113" t="s">
        <v>157</v>
      </c>
      <c r="I245" s="84" t="s">
        <v>920</v>
      </c>
      <c r="J245" s="81" t="s">
        <v>27</v>
      </c>
      <c r="K245" s="81" t="s">
        <v>61</v>
      </c>
      <c r="L245" s="83" t="s">
        <v>651</v>
      </c>
      <c r="M245" s="35"/>
      <c r="N245" s="104" t="s">
        <v>1586</v>
      </c>
      <c r="O245" s="105"/>
      <c r="P245" s="56"/>
      <c r="Q245" s="56"/>
      <c r="R245" s="56"/>
      <c r="S245" s="56"/>
      <c r="T245" s="56"/>
      <c r="U245" s="87"/>
      <c r="V245" s="66"/>
      <c r="W245" s="66"/>
      <c r="X245" s="71"/>
      <c r="Y245" s="76"/>
      <c r="Z245" s="76"/>
      <c r="AA245" s="76"/>
      <c r="AB245" s="76"/>
      <c r="AC245" s="110" t="s">
        <v>1586</v>
      </c>
      <c r="AD245" s="111"/>
      <c r="AE245" s="84" t="s">
        <v>123</v>
      </c>
      <c r="AF245" s="81" t="s">
        <v>208</v>
      </c>
      <c r="AG245" s="28">
        <v>40878</v>
      </c>
      <c r="AH245" s="28">
        <v>39757</v>
      </c>
      <c r="AI245" s="81" t="s">
        <v>32</v>
      </c>
      <c r="AJ245" s="81">
        <v>169</v>
      </c>
      <c r="AK245" s="81" t="s">
        <v>15</v>
      </c>
      <c r="AL245" s="81">
        <v>12.000999999999999</v>
      </c>
    </row>
    <row r="246" spans="1:38" ht="26.1" customHeight="1" thickBot="1" x14ac:dyDescent="0.3">
      <c r="A246" s="81" t="s">
        <v>916</v>
      </c>
      <c r="B246" s="228" t="s">
        <v>917</v>
      </c>
      <c r="C246" s="226"/>
      <c r="D246" s="227"/>
      <c r="E246" s="81" t="s">
        <v>918</v>
      </c>
      <c r="F246" s="83" t="s">
        <v>931</v>
      </c>
      <c r="G246" s="113" t="s">
        <v>932</v>
      </c>
      <c r="H246" s="113" t="s">
        <v>256</v>
      </c>
      <c r="I246" s="84" t="s">
        <v>920</v>
      </c>
      <c r="J246" s="81" t="s">
        <v>27</v>
      </c>
      <c r="K246" s="81" t="s">
        <v>61</v>
      </c>
      <c r="L246" s="83" t="s">
        <v>933</v>
      </c>
      <c r="M246" s="35"/>
      <c r="N246" s="5">
        <v>42699</v>
      </c>
      <c r="O246" s="39">
        <v>43429</v>
      </c>
      <c r="P246" s="57" t="s">
        <v>1604</v>
      </c>
      <c r="Q246" s="57"/>
      <c r="R246" s="57" t="s">
        <v>1698</v>
      </c>
      <c r="S246" s="57" t="s">
        <v>1699</v>
      </c>
      <c r="T246" s="57" t="s">
        <v>1700</v>
      </c>
      <c r="U246" s="88"/>
      <c r="V246" s="67" t="s">
        <v>1604</v>
      </c>
      <c r="W246" s="67"/>
      <c r="X246" s="72"/>
      <c r="Y246" s="77"/>
      <c r="Z246" s="77" t="s">
        <v>1604</v>
      </c>
      <c r="AA246" s="77"/>
      <c r="AB246" s="77"/>
      <c r="AC246" s="110" t="s">
        <v>1586</v>
      </c>
      <c r="AD246" s="111"/>
      <c r="AE246" s="84" t="s">
        <v>55</v>
      </c>
      <c r="AF246" s="81" t="s">
        <v>69</v>
      </c>
      <c r="AG246" s="28">
        <v>40878</v>
      </c>
      <c r="AH246" s="28">
        <v>35632</v>
      </c>
      <c r="AI246" s="81" t="s">
        <v>32</v>
      </c>
      <c r="AJ246" s="81">
        <v>169</v>
      </c>
      <c r="AK246" s="81" t="s">
        <v>15</v>
      </c>
      <c r="AL246" s="81">
        <v>11.132</v>
      </c>
    </row>
    <row r="247" spans="1:38" ht="26.1" hidden="1" customHeight="1" thickBot="1" x14ac:dyDescent="0.3">
      <c r="A247" s="82" t="s">
        <v>916</v>
      </c>
      <c r="B247" s="225" t="s">
        <v>934</v>
      </c>
      <c r="C247" s="226"/>
      <c r="D247" s="227"/>
      <c r="E247" s="82" t="s">
        <v>935</v>
      </c>
      <c r="F247" s="33" t="s">
        <v>422</v>
      </c>
      <c r="G247" s="114" t="s">
        <v>937</v>
      </c>
      <c r="H247" s="114" t="s">
        <v>938</v>
      </c>
      <c r="I247" s="24" t="s">
        <v>939</v>
      </c>
      <c r="J247" s="82" t="s">
        <v>27</v>
      </c>
      <c r="K247" s="82" t="s">
        <v>61</v>
      </c>
      <c r="L247" s="33" t="s">
        <v>148</v>
      </c>
      <c r="M247" s="34"/>
      <c r="N247" s="104" t="s">
        <v>1586</v>
      </c>
      <c r="O247" s="105"/>
      <c r="P247" s="56"/>
      <c r="Q247" s="56"/>
      <c r="R247" s="56"/>
      <c r="S247" s="56"/>
      <c r="T247" s="56"/>
      <c r="U247" s="87"/>
      <c r="V247" s="66"/>
      <c r="W247" s="66"/>
      <c r="X247" s="71"/>
      <c r="Y247" s="76"/>
      <c r="Z247" s="76"/>
      <c r="AA247" s="76"/>
      <c r="AB247" s="76"/>
      <c r="AC247" s="110" t="s">
        <v>1586</v>
      </c>
      <c r="AD247" s="111"/>
      <c r="AE247" s="24" t="s">
        <v>55</v>
      </c>
      <c r="AF247" s="82" t="s">
        <v>69</v>
      </c>
      <c r="AG247" s="25">
        <v>41519</v>
      </c>
      <c r="AH247" s="25">
        <v>41519</v>
      </c>
      <c r="AI247" s="82" t="s">
        <v>32</v>
      </c>
      <c r="AJ247" s="82">
        <v>169</v>
      </c>
      <c r="AK247" s="82" t="s">
        <v>15</v>
      </c>
      <c r="AL247" s="82">
        <v>11.250999999999999</v>
      </c>
    </row>
    <row r="248" spans="1:38" ht="26.1" hidden="1" customHeight="1" thickBot="1" x14ac:dyDescent="0.3">
      <c r="A248" s="81" t="s">
        <v>916</v>
      </c>
      <c r="B248" s="228" t="s">
        <v>934</v>
      </c>
      <c r="C248" s="226"/>
      <c r="D248" s="227"/>
      <c r="E248" s="81" t="s">
        <v>935</v>
      </c>
      <c r="F248" s="83" t="s">
        <v>941</v>
      </c>
      <c r="G248" s="113" t="s">
        <v>942</v>
      </c>
      <c r="H248" s="113" t="s">
        <v>682</v>
      </c>
      <c r="I248" s="84" t="s">
        <v>939</v>
      </c>
      <c r="J248" s="81" t="s">
        <v>27</v>
      </c>
      <c r="K248" s="81" t="s">
        <v>53</v>
      </c>
      <c r="L248" s="83" t="s">
        <v>651</v>
      </c>
      <c r="M248" s="35"/>
      <c r="N248" s="104" t="s">
        <v>1586</v>
      </c>
      <c r="O248" s="105"/>
      <c r="P248" s="56"/>
      <c r="Q248" s="56"/>
      <c r="R248" s="56"/>
      <c r="S248" s="56"/>
      <c r="T248" s="56"/>
      <c r="U248" s="87"/>
      <c r="V248" s="66"/>
      <c r="W248" s="66"/>
      <c r="X248" s="71"/>
      <c r="Y248" s="76"/>
      <c r="Z248" s="76"/>
      <c r="AA248" s="76"/>
      <c r="AB248" s="76"/>
      <c r="AC248" s="110" t="s">
        <v>1586</v>
      </c>
      <c r="AD248" s="111"/>
      <c r="AE248" s="84" t="s">
        <v>88</v>
      </c>
      <c r="AF248" s="81" t="s">
        <v>116</v>
      </c>
      <c r="AG248" s="28">
        <v>41306</v>
      </c>
      <c r="AH248" s="28">
        <v>39496</v>
      </c>
      <c r="AI248" s="81" t="s">
        <v>32</v>
      </c>
      <c r="AJ248" s="81">
        <v>169</v>
      </c>
      <c r="AK248" s="81" t="s">
        <v>15</v>
      </c>
      <c r="AL248" s="81">
        <v>13.27</v>
      </c>
    </row>
    <row r="249" spans="1:38" ht="26.1" hidden="1" customHeight="1" thickBot="1" x14ac:dyDescent="0.3">
      <c r="A249" s="81" t="s">
        <v>916</v>
      </c>
      <c r="B249" s="228" t="s">
        <v>934</v>
      </c>
      <c r="C249" s="226"/>
      <c r="D249" s="227"/>
      <c r="E249" s="81" t="s">
        <v>943</v>
      </c>
      <c r="F249" s="83" t="s">
        <v>944</v>
      </c>
      <c r="G249" s="113" t="s">
        <v>945</v>
      </c>
      <c r="H249" s="113" t="s">
        <v>213</v>
      </c>
      <c r="I249" s="84" t="s">
        <v>939</v>
      </c>
      <c r="J249" s="81" t="s">
        <v>27</v>
      </c>
      <c r="K249" s="81" t="s">
        <v>61</v>
      </c>
      <c r="L249" s="83" t="s">
        <v>651</v>
      </c>
      <c r="M249" s="35"/>
      <c r="N249" s="104" t="s">
        <v>1586</v>
      </c>
      <c r="O249" s="105"/>
      <c r="P249" s="56"/>
      <c r="Q249" s="56"/>
      <c r="R249" s="56"/>
      <c r="S249" s="56"/>
      <c r="T249" s="56"/>
      <c r="U249" s="87"/>
      <c r="V249" s="66"/>
      <c r="W249" s="66"/>
      <c r="X249" s="71"/>
      <c r="Y249" s="76"/>
      <c r="Z249" s="76"/>
      <c r="AA249" s="76"/>
      <c r="AB249" s="76"/>
      <c r="AC249" s="110" t="s">
        <v>1586</v>
      </c>
      <c r="AD249" s="111"/>
      <c r="AE249" s="84" t="s">
        <v>123</v>
      </c>
      <c r="AF249" s="81" t="s">
        <v>208</v>
      </c>
      <c r="AG249" s="28">
        <v>40878</v>
      </c>
      <c r="AH249" s="28">
        <v>39020</v>
      </c>
      <c r="AI249" s="81" t="s">
        <v>32</v>
      </c>
      <c r="AJ249" s="81">
        <v>169</v>
      </c>
      <c r="AK249" s="81" t="s">
        <v>15</v>
      </c>
      <c r="AL249" s="81">
        <v>11.054</v>
      </c>
    </row>
    <row r="250" spans="1:38" ht="26.1" hidden="1" customHeight="1" thickBot="1" x14ac:dyDescent="0.3">
      <c r="A250" s="82" t="s">
        <v>916</v>
      </c>
      <c r="B250" s="225" t="s">
        <v>934</v>
      </c>
      <c r="C250" s="226"/>
      <c r="D250" s="227"/>
      <c r="E250" s="82" t="s">
        <v>935</v>
      </c>
      <c r="F250" s="33" t="s">
        <v>946</v>
      </c>
      <c r="G250" s="114" t="s">
        <v>947</v>
      </c>
      <c r="H250" s="114" t="s">
        <v>163</v>
      </c>
      <c r="I250" s="24" t="s">
        <v>939</v>
      </c>
      <c r="J250" s="82" t="s">
        <v>27</v>
      </c>
      <c r="K250" s="82" t="s">
        <v>61</v>
      </c>
      <c r="L250" s="33" t="s">
        <v>651</v>
      </c>
      <c r="M250" s="34"/>
      <c r="N250" s="104" t="s">
        <v>1586</v>
      </c>
      <c r="O250" s="105"/>
      <c r="P250" s="56"/>
      <c r="Q250" s="56"/>
      <c r="R250" s="56"/>
      <c r="S250" s="56"/>
      <c r="T250" s="56"/>
      <c r="U250" s="87"/>
      <c r="V250" s="66"/>
      <c r="W250" s="66"/>
      <c r="X250" s="71"/>
      <c r="Y250" s="76"/>
      <c r="Z250" s="76"/>
      <c r="AA250" s="76"/>
      <c r="AB250" s="76"/>
      <c r="AC250" s="110" t="s">
        <v>1586</v>
      </c>
      <c r="AD250" s="111"/>
      <c r="AE250" s="24" t="s">
        <v>30</v>
      </c>
      <c r="AF250" s="82" t="s">
        <v>749</v>
      </c>
      <c r="AG250" s="25">
        <v>41306</v>
      </c>
      <c r="AH250" s="25">
        <v>38881</v>
      </c>
      <c r="AI250" s="82" t="s">
        <v>32</v>
      </c>
      <c r="AJ250" s="82">
        <v>169</v>
      </c>
      <c r="AK250" s="82" t="s">
        <v>15</v>
      </c>
      <c r="AL250" s="82">
        <v>12.752000000000001</v>
      </c>
    </row>
    <row r="251" spans="1:38" ht="26.1" hidden="1" customHeight="1" thickBot="1" x14ac:dyDescent="0.3">
      <c r="A251" s="82" t="s">
        <v>916</v>
      </c>
      <c r="B251" s="225" t="s">
        <v>934</v>
      </c>
      <c r="C251" s="226"/>
      <c r="D251" s="227"/>
      <c r="E251" s="82" t="s">
        <v>949</v>
      </c>
      <c r="F251" s="33" t="s">
        <v>386</v>
      </c>
      <c r="G251" s="114" t="s">
        <v>950</v>
      </c>
      <c r="H251" s="114" t="s">
        <v>951</v>
      </c>
      <c r="I251" s="24" t="s">
        <v>939</v>
      </c>
      <c r="J251" s="82" t="s">
        <v>27</v>
      </c>
      <c r="K251" s="82" t="s">
        <v>53</v>
      </c>
      <c r="L251" s="33" t="s">
        <v>952</v>
      </c>
      <c r="M251" s="34"/>
      <c r="N251" s="104" t="s">
        <v>1586</v>
      </c>
      <c r="O251" s="105"/>
      <c r="P251" s="56"/>
      <c r="Q251" s="56"/>
      <c r="R251" s="56"/>
      <c r="S251" s="56"/>
      <c r="T251" s="56"/>
      <c r="U251" s="87"/>
      <c r="V251" s="66"/>
      <c r="W251" s="66"/>
      <c r="X251" s="71"/>
      <c r="Y251" s="76"/>
      <c r="Z251" s="76"/>
      <c r="AA251" s="76"/>
      <c r="AB251" s="76"/>
      <c r="AC251" s="110" t="s">
        <v>1586</v>
      </c>
      <c r="AD251" s="111"/>
      <c r="AE251" s="24" t="s">
        <v>88</v>
      </c>
      <c r="AF251" s="82" t="s">
        <v>116</v>
      </c>
      <c r="AG251" s="25">
        <v>41456</v>
      </c>
      <c r="AH251" s="25">
        <v>38261</v>
      </c>
      <c r="AI251" s="82" t="s">
        <v>32</v>
      </c>
      <c r="AJ251" s="82">
        <v>169</v>
      </c>
      <c r="AK251" s="82" t="s">
        <v>15</v>
      </c>
      <c r="AL251" s="82">
        <v>13.558</v>
      </c>
    </row>
    <row r="252" spans="1:38" ht="26.1" hidden="1" customHeight="1" thickBot="1" x14ac:dyDescent="0.3">
      <c r="A252" s="81" t="s">
        <v>916</v>
      </c>
      <c r="B252" s="228" t="s">
        <v>934</v>
      </c>
      <c r="C252" s="226"/>
      <c r="D252" s="227"/>
      <c r="E252" s="81" t="s">
        <v>935</v>
      </c>
      <c r="F252" s="83" t="s">
        <v>448</v>
      </c>
      <c r="G252" s="113" t="s">
        <v>956</v>
      </c>
      <c r="H252" s="113" t="s">
        <v>936</v>
      </c>
      <c r="I252" s="84" t="s">
        <v>939</v>
      </c>
      <c r="J252" s="81" t="s">
        <v>27</v>
      </c>
      <c r="K252" s="81" t="s">
        <v>53</v>
      </c>
      <c r="L252" s="83" t="s">
        <v>651</v>
      </c>
      <c r="M252" s="35"/>
      <c r="N252" s="104" t="s">
        <v>1586</v>
      </c>
      <c r="O252" s="105"/>
      <c r="P252" s="56"/>
      <c r="Q252" s="56"/>
      <c r="R252" s="56"/>
      <c r="S252" s="56"/>
      <c r="T252" s="56"/>
      <c r="U252" s="87"/>
      <c r="V252" s="66"/>
      <c r="W252" s="66"/>
      <c r="X252" s="71"/>
      <c r="Y252" s="76"/>
      <c r="Z252" s="76"/>
      <c r="AA252" s="76"/>
      <c r="AB252" s="76"/>
      <c r="AC252" s="110" t="s">
        <v>1586</v>
      </c>
      <c r="AD252" s="111"/>
      <c r="AE252" s="84" t="s">
        <v>42</v>
      </c>
      <c r="AF252" s="81" t="s">
        <v>161</v>
      </c>
      <c r="AG252" s="28">
        <v>41306</v>
      </c>
      <c r="AH252" s="28">
        <v>39246</v>
      </c>
      <c r="AI252" s="81" t="s">
        <v>32</v>
      </c>
      <c r="AJ252" s="81">
        <v>169</v>
      </c>
      <c r="AK252" s="81" t="s">
        <v>15</v>
      </c>
      <c r="AL252" s="81">
        <v>14.863</v>
      </c>
    </row>
    <row r="253" spans="1:38" ht="26.1" hidden="1" customHeight="1" thickBot="1" x14ac:dyDescent="0.3">
      <c r="A253" s="82" t="s">
        <v>916</v>
      </c>
      <c r="B253" s="225" t="s">
        <v>934</v>
      </c>
      <c r="C253" s="226"/>
      <c r="D253" s="227"/>
      <c r="E253" s="82" t="s">
        <v>935</v>
      </c>
      <c r="F253" s="33" t="s">
        <v>683</v>
      </c>
      <c r="G253" s="114" t="s">
        <v>305</v>
      </c>
      <c r="H253" s="114" t="s">
        <v>343</v>
      </c>
      <c r="I253" s="24" t="s">
        <v>939</v>
      </c>
      <c r="J253" s="82" t="s">
        <v>27</v>
      </c>
      <c r="K253" s="82" t="s">
        <v>53</v>
      </c>
      <c r="L253" s="33" t="s">
        <v>651</v>
      </c>
      <c r="M253" s="34"/>
      <c r="N253" s="104" t="s">
        <v>1586</v>
      </c>
      <c r="O253" s="105"/>
      <c r="P253" s="56"/>
      <c r="Q253" s="56"/>
      <c r="R253" s="56"/>
      <c r="S253" s="56"/>
      <c r="T253" s="56"/>
      <c r="U253" s="87"/>
      <c r="V253" s="66"/>
      <c r="W253" s="66"/>
      <c r="X253" s="71"/>
      <c r="Y253" s="76"/>
      <c r="Z253" s="76"/>
      <c r="AA253" s="76"/>
      <c r="AB253" s="76"/>
      <c r="AC253" s="110" t="s">
        <v>1586</v>
      </c>
      <c r="AD253" s="111"/>
      <c r="AE253" s="24" t="s">
        <v>88</v>
      </c>
      <c r="AF253" s="82" t="s">
        <v>116</v>
      </c>
      <c r="AG253" s="25">
        <v>42695</v>
      </c>
      <c r="AH253" s="25">
        <v>42695</v>
      </c>
      <c r="AI253" s="82" t="s">
        <v>32</v>
      </c>
      <c r="AJ253" s="82">
        <v>173.33</v>
      </c>
      <c r="AK253" s="82" t="s">
        <v>15</v>
      </c>
      <c r="AL253" s="82">
        <v>11.539</v>
      </c>
    </row>
    <row r="254" spans="1:38" ht="26.1" hidden="1" customHeight="1" thickBot="1" x14ac:dyDescent="0.3">
      <c r="A254" s="82" t="s">
        <v>916</v>
      </c>
      <c r="B254" s="225" t="s">
        <v>934</v>
      </c>
      <c r="C254" s="226"/>
      <c r="D254" s="227"/>
      <c r="E254" s="123" t="s">
        <v>943</v>
      </c>
      <c r="F254" s="33" t="s">
        <v>153</v>
      </c>
      <c r="G254" s="114" t="s">
        <v>224</v>
      </c>
      <c r="H254" s="114" t="s">
        <v>152</v>
      </c>
      <c r="I254" s="24" t="s">
        <v>939</v>
      </c>
      <c r="J254" s="82" t="s">
        <v>27</v>
      </c>
      <c r="K254" s="82" t="s">
        <v>61</v>
      </c>
      <c r="L254" s="33" t="s">
        <v>957</v>
      </c>
      <c r="M254" s="34"/>
      <c r="N254" s="104" t="s">
        <v>1586</v>
      </c>
      <c r="O254" s="105"/>
      <c r="P254" s="56"/>
      <c r="Q254" s="56"/>
      <c r="R254" s="56"/>
      <c r="S254" s="56"/>
      <c r="T254" s="56"/>
      <c r="U254" s="87"/>
      <c r="V254" s="66"/>
      <c r="W254" s="66"/>
      <c r="X254" s="71"/>
      <c r="Y254" s="76"/>
      <c r="Z254" s="76"/>
      <c r="AA254" s="76"/>
      <c r="AB254" s="76"/>
      <c r="AC254" s="110" t="s">
        <v>1586</v>
      </c>
      <c r="AD254" s="111"/>
      <c r="AE254" s="24" t="s">
        <v>55</v>
      </c>
      <c r="AF254" s="82" t="s">
        <v>69</v>
      </c>
      <c r="AG254" s="25">
        <v>41956</v>
      </c>
      <c r="AH254" s="25">
        <v>41956</v>
      </c>
      <c r="AI254" s="82" t="s">
        <v>32</v>
      </c>
      <c r="AJ254" s="82">
        <v>169</v>
      </c>
      <c r="AK254" s="82" t="s">
        <v>15</v>
      </c>
      <c r="AL254" s="82">
        <v>11.5</v>
      </c>
    </row>
    <row r="255" spans="1:38" ht="26.1" hidden="1" customHeight="1" thickBot="1" x14ac:dyDescent="0.3">
      <c r="A255" s="81" t="s">
        <v>916</v>
      </c>
      <c r="B255" s="228" t="s">
        <v>934</v>
      </c>
      <c r="C255" s="226"/>
      <c r="D255" s="227"/>
      <c r="E255" s="81" t="s">
        <v>949</v>
      </c>
      <c r="F255" s="83" t="s">
        <v>959</v>
      </c>
      <c r="G255" s="113" t="s">
        <v>81</v>
      </c>
      <c r="H255" s="113" t="s">
        <v>960</v>
      </c>
      <c r="I255" s="84" t="s">
        <v>939</v>
      </c>
      <c r="J255" s="81" t="s">
        <v>27</v>
      </c>
      <c r="K255" s="81" t="s">
        <v>53</v>
      </c>
      <c r="L255" s="83" t="s">
        <v>135</v>
      </c>
      <c r="M255" s="35"/>
      <c r="N255" s="104" t="s">
        <v>1586</v>
      </c>
      <c r="O255" s="105"/>
      <c r="P255" s="56"/>
      <c r="Q255" s="56"/>
      <c r="R255" s="56"/>
      <c r="S255" s="56"/>
      <c r="T255" s="56"/>
      <c r="U255" s="87"/>
      <c r="V255" s="66"/>
      <c r="W255" s="66"/>
      <c r="X255" s="71"/>
      <c r="Y255" s="76"/>
      <c r="Z255" s="76"/>
      <c r="AA255" s="76"/>
      <c r="AB255" s="76"/>
      <c r="AC255" s="110" t="s">
        <v>1586</v>
      </c>
      <c r="AD255" s="111"/>
      <c r="AE255" s="84" t="s">
        <v>37</v>
      </c>
      <c r="AF255" s="81" t="s">
        <v>304</v>
      </c>
      <c r="AG255" s="28">
        <v>41470</v>
      </c>
      <c r="AH255" s="28">
        <v>41470</v>
      </c>
      <c r="AI255" s="81" t="s">
        <v>32</v>
      </c>
      <c r="AJ255" s="81">
        <v>169</v>
      </c>
      <c r="AK255" s="81" t="s">
        <v>15</v>
      </c>
      <c r="AL255" s="81">
        <v>17.885000000000002</v>
      </c>
    </row>
    <row r="256" spans="1:38" ht="26.1" hidden="1" customHeight="1" thickBot="1" x14ac:dyDescent="0.3">
      <c r="A256" s="82" t="s">
        <v>916</v>
      </c>
      <c r="B256" s="225" t="s">
        <v>934</v>
      </c>
      <c r="C256" s="226"/>
      <c r="D256" s="227"/>
      <c r="E256" s="82" t="s">
        <v>935</v>
      </c>
      <c r="F256" s="33" t="s">
        <v>459</v>
      </c>
      <c r="G256" s="114" t="s">
        <v>961</v>
      </c>
      <c r="H256" s="114" t="s">
        <v>962</v>
      </c>
      <c r="I256" s="24" t="s">
        <v>939</v>
      </c>
      <c r="J256" s="82" t="s">
        <v>27</v>
      </c>
      <c r="K256" s="82" t="s">
        <v>53</v>
      </c>
      <c r="L256" s="33" t="s">
        <v>651</v>
      </c>
      <c r="M256" s="34"/>
      <c r="N256" s="104" t="s">
        <v>1586</v>
      </c>
      <c r="O256" s="105"/>
      <c r="P256" s="56"/>
      <c r="Q256" s="56"/>
      <c r="R256" s="56"/>
      <c r="S256" s="56"/>
      <c r="T256" s="56"/>
      <c r="U256" s="87"/>
      <c r="V256" s="66"/>
      <c r="W256" s="66"/>
      <c r="X256" s="71"/>
      <c r="Y256" s="76"/>
      <c r="Z256" s="76"/>
      <c r="AA256" s="76"/>
      <c r="AB256" s="76"/>
      <c r="AC256" s="110" t="s">
        <v>1586</v>
      </c>
      <c r="AD256" s="111"/>
      <c r="AE256" s="24" t="s">
        <v>37</v>
      </c>
      <c r="AF256" s="82" t="s">
        <v>304</v>
      </c>
      <c r="AG256" s="25">
        <v>41527</v>
      </c>
      <c r="AH256" s="25">
        <v>41527</v>
      </c>
      <c r="AI256" s="82" t="s">
        <v>32</v>
      </c>
      <c r="AJ256" s="82">
        <v>173.33</v>
      </c>
      <c r="AK256" s="82" t="s">
        <v>15</v>
      </c>
      <c r="AL256" s="82">
        <v>13.427</v>
      </c>
    </row>
    <row r="257" spans="1:38" ht="26.1" hidden="1" customHeight="1" thickBot="1" x14ac:dyDescent="0.3">
      <c r="A257" s="82" t="s">
        <v>916</v>
      </c>
      <c r="B257" s="225" t="s">
        <v>934</v>
      </c>
      <c r="C257" s="226"/>
      <c r="D257" s="227"/>
      <c r="E257" s="82" t="s">
        <v>935</v>
      </c>
      <c r="F257" s="33" t="s">
        <v>162</v>
      </c>
      <c r="G257" s="114" t="s">
        <v>963</v>
      </c>
      <c r="H257" s="114" t="s">
        <v>691</v>
      </c>
      <c r="I257" s="24" t="s">
        <v>939</v>
      </c>
      <c r="J257" s="82" t="s">
        <v>27</v>
      </c>
      <c r="K257" s="82" t="s">
        <v>53</v>
      </c>
      <c r="L257" s="33" t="s">
        <v>118</v>
      </c>
      <c r="M257" s="34"/>
      <c r="N257" s="104" t="s">
        <v>1586</v>
      </c>
      <c r="O257" s="105"/>
      <c r="P257" s="56"/>
      <c r="Q257" s="56"/>
      <c r="R257" s="56"/>
      <c r="S257" s="56"/>
      <c r="T257" s="56"/>
      <c r="U257" s="87"/>
      <c r="V257" s="66"/>
      <c r="W257" s="66"/>
      <c r="X257" s="71"/>
      <c r="Y257" s="76"/>
      <c r="Z257" s="76"/>
      <c r="AA257" s="76"/>
      <c r="AB257" s="76"/>
      <c r="AC257" s="110" t="s">
        <v>1586</v>
      </c>
      <c r="AD257" s="111"/>
      <c r="AE257" s="24" t="s">
        <v>37</v>
      </c>
      <c r="AF257" s="82" t="s">
        <v>304</v>
      </c>
      <c r="AG257" s="25">
        <v>42005</v>
      </c>
      <c r="AH257" s="25">
        <v>42005</v>
      </c>
      <c r="AI257" s="82" t="s">
        <v>32</v>
      </c>
      <c r="AJ257" s="82">
        <v>169</v>
      </c>
      <c r="AK257" s="82" t="s">
        <v>15</v>
      </c>
      <c r="AL257" s="82">
        <v>18.716000000000001</v>
      </c>
    </row>
    <row r="258" spans="1:38" ht="26.1" customHeight="1" thickBot="1" x14ac:dyDescent="0.3">
      <c r="A258" s="82" t="s">
        <v>966</v>
      </c>
      <c r="B258" s="225" t="s">
        <v>967</v>
      </c>
      <c r="C258" s="226"/>
      <c r="D258" s="227"/>
      <c r="E258" s="82" t="s">
        <v>968</v>
      </c>
      <c r="F258" s="33" t="s">
        <v>383</v>
      </c>
      <c r="G258" s="114" t="s">
        <v>969</v>
      </c>
      <c r="H258" s="114" t="s">
        <v>970</v>
      </c>
      <c r="I258" s="24" t="s">
        <v>971</v>
      </c>
      <c r="J258" s="82" t="s">
        <v>27</v>
      </c>
      <c r="K258" s="82" t="s">
        <v>61</v>
      </c>
      <c r="L258" s="33" t="s">
        <v>651</v>
      </c>
      <c r="M258" s="34"/>
      <c r="N258" s="5">
        <v>42425</v>
      </c>
      <c r="O258" s="39">
        <v>43156</v>
      </c>
      <c r="P258" s="57"/>
      <c r="Q258" s="59" t="s">
        <v>1604</v>
      </c>
      <c r="R258" s="57"/>
      <c r="S258" s="57"/>
      <c r="T258" s="57"/>
      <c r="U258" s="88"/>
      <c r="V258" s="67" t="s">
        <v>1604</v>
      </c>
      <c r="W258" s="67"/>
      <c r="X258" s="72"/>
      <c r="Y258" s="77" t="s">
        <v>1604</v>
      </c>
      <c r="Z258" s="77"/>
      <c r="AA258" s="77" t="s">
        <v>1605</v>
      </c>
      <c r="AB258" s="77"/>
      <c r="AC258" s="110" t="s">
        <v>1586</v>
      </c>
      <c r="AD258" s="111"/>
      <c r="AE258" s="24" t="s">
        <v>96</v>
      </c>
      <c r="AF258" s="82" t="s">
        <v>97</v>
      </c>
      <c r="AG258" s="25">
        <v>40544</v>
      </c>
      <c r="AH258" s="25">
        <v>37567</v>
      </c>
      <c r="AI258" s="82" t="s">
        <v>32</v>
      </c>
      <c r="AJ258" s="82">
        <v>184</v>
      </c>
      <c r="AK258" s="82" t="s">
        <v>15</v>
      </c>
      <c r="AL258" s="82">
        <v>11.454000000000001</v>
      </c>
    </row>
    <row r="259" spans="1:38" ht="26.1" customHeight="1" thickBot="1" x14ac:dyDescent="0.3">
      <c r="A259" s="82" t="s">
        <v>966</v>
      </c>
      <c r="B259" s="225" t="s">
        <v>967</v>
      </c>
      <c r="C259" s="226"/>
      <c r="D259" s="227"/>
      <c r="E259" s="82" t="s">
        <v>968</v>
      </c>
      <c r="F259" s="33" t="s">
        <v>972</v>
      </c>
      <c r="G259" s="114" t="s">
        <v>973</v>
      </c>
      <c r="H259" s="114" t="s">
        <v>147</v>
      </c>
      <c r="I259" s="24" t="s">
        <v>971</v>
      </c>
      <c r="J259" s="82" t="s">
        <v>27</v>
      </c>
      <c r="K259" s="82" t="s">
        <v>53</v>
      </c>
      <c r="L259" s="33" t="s">
        <v>791</v>
      </c>
      <c r="M259" s="34"/>
      <c r="N259" s="6">
        <v>42642</v>
      </c>
      <c r="O259" s="43">
        <v>43372</v>
      </c>
      <c r="P259" s="57" t="s">
        <v>1604</v>
      </c>
      <c r="Q259" s="57"/>
      <c r="R259" s="57" t="s">
        <v>1680</v>
      </c>
      <c r="S259" s="57" t="s">
        <v>1599</v>
      </c>
      <c r="T259" s="57" t="s">
        <v>1755</v>
      </c>
      <c r="U259" s="88"/>
      <c r="V259" s="67" t="s">
        <v>1604</v>
      </c>
      <c r="W259" s="67"/>
      <c r="X259" s="72"/>
      <c r="Y259" s="77" t="s">
        <v>1604</v>
      </c>
      <c r="Z259" s="77"/>
      <c r="AA259" s="77" t="s">
        <v>1669</v>
      </c>
      <c r="AB259" s="77"/>
      <c r="AC259" s="51">
        <v>42642</v>
      </c>
      <c r="AD259" s="36">
        <v>43007</v>
      </c>
      <c r="AE259" s="24" t="s">
        <v>42</v>
      </c>
      <c r="AF259" s="82" t="s">
        <v>161</v>
      </c>
      <c r="AG259" s="25">
        <v>41640</v>
      </c>
      <c r="AH259" s="25">
        <v>40513</v>
      </c>
      <c r="AI259" s="82" t="s">
        <v>32</v>
      </c>
      <c r="AJ259" s="82">
        <v>135.19999999999999</v>
      </c>
      <c r="AK259" s="82" t="s">
        <v>15</v>
      </c>
      <c r="AL259" s="82">
        <v>14.712</v>
      </c>
    </row>
    <row r="260" spans="1:38" ht="26.1" customHeight="1" thickBot="1" x14ac:dyDescent="0.3">
      <c r="A260" s="82" t="s">
        <v>966</v>
      </c>
      <c r="B260" s="225" t="s">
        <v>967</v>
      </c>
      <c r="C260" s="226"/>
      <c r="D260" s="227"/>
      <c r="E260" s="82" t="s">
        <v>968</v>
      </c>
      <c r="F260" s="33" t="s">
        <v>348</v>
      </c>
      <c r="G260" s="114" t="s">
        <v>679</v>
      </c>
      <c r="H260" s="114" t="s">
        <v>233</v>
      </c>
      <c r="I260" s="24" t="s">
        <v>971</v>
      </c>
      <c r="J260" s="82" t="s">
        <v>27</v>
      </c>
      <c r="K260" s="82" t="s">
        <v>61</v>
      </c>
      <c r="L260" s="33" t="s">
        <v>651</v>
      </c>
      <c r="M260" s="34"/>
      <c r="N260" s="5">
        <v>42424</v>
      </c>
      <c r="O260" s="39">
        <v>43155</v>
      </c>
      <c r="P260" s="57"/>
      <c r="Q260" s="59" t="s">
        <v>1604</v>
      </c>
      <c r="R260" s="57"/>
      <c r="S260" s="57"/>
      <c r="T260" s="57"/>
      <c r="U260" s="88"/>
      <c r="V260" s="67" t="s">
        <v>1604</v>
      </c>
      <c r="W260" s="67"/>
      <c r="X260" s="72"/>
      <c r="Y260" s="77" t="s">
        <v>1604</v>
      </c>
      <c r="Z260" s="77"/>
      <c r="AA260" s="77" t="s">
        <v>1701</v>
      </c>
      <c r="AB260" s="77"/>
      <c r="AC260" s="110" t="s">
        <v>1586</v>
      </c>
      <c r="AD260" s="111"/>
      <c r="AE260" s="24" t="s">
        <v>39</v>
      </c>
      <c r="AF260" s="82" t="s">
        <v>78</v>
      </c>
      <c r="AG260" s="25">
        <v>40544</v>
      </c>
      <c r="AH260" s="25">
        <v>39755</v>
      </c>
      <c r="AI260" s="82" t="s">
        <v>32</v>
      </c>
      <c r="AJ260" s="82">
        <v>184</v>
      </c>
      <c r="AK260" s="82" t="s">
        <v>15</v>
      </c>
      <c r="AL260" s="82">
        <v>11.975</v>
      </c>
    </row>
    <row r="261" spans="1:38" ht="26.1" hidden="1" customHeight="1" thickBot="1" x14ac:dyDescent="0.3">
      <c r="A261" s="82" t="s">
        <v>966</v>
      </c>
      <c r="B261" s="232" t="s">
        <v>967</v>
      </c>
      <c r="C261" s="233"/>
      <c r="D261" s="234"/>
      <c r="E261" s="82" t="s">
        <v>968</v>
      </c>
      <c r="F261" s="33" t="s">
        <v>975</v>
      </c>
      <c r="G261" s="114" t="s">
        <v>976</v>
      </c>
      <c r="H261" s="114" t="s">
        <v>423</v>
      </c>
      <c r="I261" s="24" t="s">
        <v>971</v>
      </c>
      <c r="J261" s="82" t="s">
        <v>27</v>
      </c>
      <c r="K261" s="82" t="s">
        <v>107</v>
      </c>
      <c r="L261" s="33" t="s">
        <v>651</v>
      </c>
      <c r="M261" s="34"/>
      <c r="N261" s="104" t="s">
        <v>1586</v>
      </c>
      <c r="O261" s="105"/>
      <c r="P261" s="56"/>
      <c r="Q261" s="56"/>
      <c r="R261" s="56"/>
      <c r="S261" s="56"/>
      <c r="T261" s="56"/>
      <c r="U261" s="87"/>
      <c r="V261" s="66"/>
      <c r="W261" s="66"/>
      <c r="X261" s="71"/>
      <c r="Y261" s="76"/>
      <c r="Z261" s="76"/>
      <c r="AA261" s="76"/>
      <c r="AB261" s="76"/>
      <c r="AC261" s="110" t="s">
        <v>1586</v>
      </c>
      <c r="AD261" s="111"/>
      <c r="AE261" s="24" t="s">
        <v>39</v>
      </c>
      <c r="AF261" s="82" t="s">
        <v>78</v>
      </c>
      <c r="AG261" s="25">
        <v>41883</v>
      </c>
      <c r="AH261" s="25">
        <v>41883</v>
      </c>
      <c r="AI261" s="82" t="s">
        <v>108</v>
      </c>
      <c r="AJ261" s="82">
        <v>151.66999999999999</v>
      </c>
      <c r="AK261" s="82" t="s">
        <v>15</v>
      </c>
      <c r="AL261" s="82">
        <v>5.9539999999999997</v>
      </c>
    </row>
    <row r="262" spans="1:38" ht="26.1" customHeight="1" thickBot="1" x14ac:dyDescent="0.3">
      <c r="A262" s="81" t="s">
        <v>966</v>
      </c>
      <c r="B262" s="228" t="s">
        <v>967</v>
      </c>
      <c r="C262" s="226"/>
      <c r="D262" s="227"/>
      <c r="E262" s="81" t="s">
        <v>968</v>
      </c>
      <c r="F262" s="83" t="s">
        <v>447</v>
      </c>
      <c r="G262" s="113" t="s">
        <v>978</v>
      </c>
      <c r="H262" s="113" t="s">
        <v>120</v>
      </c>
      <c r="I262" s="84" t="s">
        <v>971</v>
      </c>
      <c r="J262" s="81" t="s">
        <v>27</v>
      </c>
      <c r="K262" s="81" t="s">
        <v>61</v>
      </c>
      <c r="L262" s="83" t="s">
        <v>651</v>
      </c>
      <c r="M262" s="35"/>
      <c r="N262" s="5">
        <v>42425</v>
      </c>
      <c r="O262" s="39">
        <v>43156</v>
      </c>
      <c r="P262" s="57"/>
      <c r="Q262" s="59" t="s">
        <v>1604</v>
      </c>
      <c r="R262" s="57"/>
      <c r="S262" s="57"/>
      <c r="T262" s="57"/>
      <c r="U262" s="88"/>
      <c r="V262" s="67" t="s">
        <v>1604</v>
      </c>
      <c r="W262" s="67"/>
      <c r="X262" s="72"/>
      <c r="Y262" s="77" t="s">
        <v>1604</v>
      </c>
      <c r="Z262" s="77"/>
      <c r="AA262" s="77" t="s">
        <v>1669</v>
      </c>
      <c r="AB262" s="77"/>
      <c r="AC262" s="110" t="s">
        <v>1586</v>
      </c>
      <c r="AD262" s="111"/>
      <c r="AE262" s="84" t="s">
        <v>39</v>
      </c>
      <c r="AF262" s="81" t="s">
        <v>78</v>
      </c>
      <c r="AG262" s="28">
        <v>41743</v>
      </c>
      <c r="AH262" s="28">
        <v>41743</v>
      </c>
      <c r="AI262" s="81" t="s">
        <v>32</v>
      </c>
      <c r="AJ262" s="81">
        <v>169</v>
      </c>
      <c r="AK262" s="81" t="s">
        <v>15</v>
      </c>
      <c r="AL262" s="81">
        <v>13.608000000000001</v>
      </c>
    </row>
    <row r="263" spans="1:38" ht="26.1" customHeight="1" thickBot="1" x14ac:dyDescent="0.3">
      <c r="A263" s="82" t="s">
        <v>966</v>
      </c>
      <c r="B263" s="225" t="s">
        <v>967</v>
      </c>
      <c r="C263" s="226"/>
      <c r="D263" s="227"/>
      <c r="E263" s="82" t="s">
        <v>79</v>
      </c>
      <c r="F263" s="33" t="s">
        <v>217</v>
      </c>
      <c r="G263" s="114" t="s">
        <v>979</v>
      </c>
      <c r="H263" s="114" t="s">
        <v>36</v>
      </c>
      <c r="I263" s="24" t="s">
        <v>971</v>
      </c>
      <c r="J263" s="82" t="s">
        <v>27</v>
      </c>
      <c r="K263" s="82" t="s">
        <v>28</v>
      </c>
      <c r="L263" s="33" t="s">
        <v>193</v>
      </c>
      <c r="M263" s="34"/>
      <c r="N263" s="5">
        <v>42758</v>
      </c>
      <c r="O263" s="44">
        <v>43488</v>
      </c>
      <c r="P263" s="57" t="s">
        <v>1604</v>
      </c>
      <c r="Q263" s="57"/>
      <c r="R263" s="57" t="s">
        <v>1734</v>
      </c>
      <c r="S263" s="57" t="s">
        <v>1599</v>
      </c>
      <c r="T263" s="57" t="s">
        <v>1735</v>
      </c>
      <c r="U263" s="88"/>
      <c r="V263" s="67" t="s">
        <v>1604</v>
      </c>
      <c r="W263" s="67"/>
      <c r="X263" s="72"/>
      <c r="Y263" s="77" t="s">
        <v>1604</v>
      </c>
      <c r="Z263" s="77"/>
      <c r="AA263" s="77" t="s">
        <v>1653</v>
      </c>
      <c r="AB263" s="77"/>
      <c r="AC263" s="51">
        <v>42758</v>
      </c>
      <c r="AD263" s="14">
        <v>43123</v>
      </c>
      <c r="AE263" s="24" t="s">
        <v>37</v>
      </c>
      <c r="AF263" s="23" t="s">
        <v>103</v>
      </c>
      <c r="AG263" s="25">
        <v>41640</v>
      </c>
      <c r="AH263" s="25">
        <v>38166</v>
      </c>
      <c r="AI263" s="23" t="s">
        <v>32</v>
      </c>
      <c r="AJ263" s="23">
        <v>151.66999999999999</v>
      </c>
      <c r="AK263" s="23" t="s">
        <v>33</v>
      </c>
      <c r="AL263" s="23">
        <v>3890</v>
      </c>
    </row>
    <row r="264" spans="1:38" ht="26.1" customHeight="1" thickBot="1" x14ac:dyDescent="0.3">
      <c r="A264" s="81" t="s">
        <v>966</v>
      </c>
      <c r="B264" s="228" t="s">
        <v>967</v>
      </c>
      <c r="C264" s="226"/>
      <c r="D264" s="227"/>
      <c r="E264" s="81" t="s">
        <v>968</v>
      </c>
      <c r="F264" s="83" t="s">
        <v>664</v>
      </c>
      <c r="G264" s="113" t="s">
        <v>982</v>
      </c>
      <c r="H264" s="113" t="s">
        <v>601</v>
      </c>
      <c r="I264" s="84" t="s">
        <v>971</v>
      </c>
      <c r="J264" s="81" t="s">
        <v>27</v>
      </c>
      <c r="K264" s="81" t="s">
        <v>61</v>
      </c>
      <c r="L264" s="83" t="s">
        <v>118</v>
      </c>
      <c r="M264" s="35"/>
      <c r="N264" s="5">
        <v>42425</v>
      </c>
      <c r="O264" s="39">
        <v>43156</v>
      </c>
      <c r="P264" s="57" t="s">
        <v>1604</v>
      </c>
      <c r="Q264" s="57"/>
      <c r="R264" s="57" t="s">
        <v>1680</v>
      </c>
      <c r="S264" s="57" t="s">
        <v>1599</v>
      </c>
      <c r="T264" s="57" t="s">
        <v>1756</v>
      </c>
      <c r="U264" s="88"/>
      <c r="V264" s="67" t="s">
        <v>1604</v>
      </c>
      <c r="W264" s="67"/>
      <c r="X264" s="72"/>
      <c r="Y264" s="77" t="s">
        <v>1604</v>
      </c>
      <c r="Z264" s="77"/>
      <c r="AA264" s="77" t="s">
        <v>1660</v>
      </c>
      <c r="AB264" s="77"/>
      <c r="AC264" s="110" t="s">
        <v>1586</v>
      </c>
      <c r="AD264" s="111"/>
      <c r="AE264" s="84" t="s">
        <v>96</v>
      </c>
      <c r="AF264" s="81" t="s">
        <v>97</v>
      </c>
      <c r="AG264" s="28">
        <v>40544</v>
      </c>
      <c r="AH264" s="28">
        <v>36264</v>
      </c>
      <c r="AI264" s="81" t="s">
        <v>32</v>
      </c>
      <c r="AJ264" s="81">
        <v>184</v>
      </c>
      <c r="AK264" s="81" t="s">
        <v>15</v>
      </c>
      <c r="AL264" s="81">
        <v>12.307</v>
      </c>
    </row>
    <row r="265" spans="1:38" ht="26.1" customHeight="1" thickBot="1" x14ac:dyDescent="0.3">
      <c r="A265" s="81" t="s">
        <v>966</v>
      </c>
      <c r="B265" s="228" t="s">
        <v>967</v>
      </c>
      <c r="C265" s="226"/>
      <c r="D265" s="227"/>
      <c r="E265" s="81" t="s">
        <v>968</v>
      </c>
      <c r="F265" s="83" t="s">
        <v>422</v>
      </c>
      <c r="G265" s="113" t="s">
        <v>984</v>
      </c>
      <c r="H265" s="113" t="s">
        <v>154</v>
      </c>
      <c r="I265" s="84" t="s">
        <v>971</v>
      </c>
      <c r="J265" s="81" t="s">
        <v>27</v>
      </c>
      <c r="K265" s="81" t="s">
        <v>53</v>
      </c>
      <c r="L265" s="83" t="s">
        <v>985</v>
      </c>
      <c r="M265" s="35"/>
      <c r="N265" s="5">
        <v>42424</v>
      </c>
      <c r="O265" s="39">
        <v>43155</v>
      </c>
      <c r="P265" s="57"/>
      <c r="Q265" s="59" t="s">
        <v>1604</v>
      </c>
      <c r="R265" s="57"/>
      <c r="S265" s="57"/>
      <c r="T265" s="57"/>
      <c r="U265" s="88"/>
      <c r="V265" s="67" t="s">
        <v>1604</v>
      </c>
      <c r="W265" s="67"/>
      <c r="X265" s="72"/>
      <c r="Y265" s="77"/>
      <c r="Z265" s="77" t="s">
        <v>1604</v>
      </c>
      <c r="AA265" s="77"/>
      <c r="AB265" s="77"/>
      <c r="AC265" s="110" t="s">
        <v>1586</v>
      </c>
      <c r="AD265" s="111"/>
      <c r="AE265" s="84" t="s">
        <v>88</v>
      </c>
      <c r="AF265" s="81" t="s">
        <v>116</v>
      </c>
      <c r="AG265" s="28">
        <v>41640</v>
      </c>
      <c r="AH265" s="28">
        <v>41548</v>
      </c>
      <c r="AI265" s="81" t="s">
        <v>32</v>
      </c>
      <c r="AJ265" s="81">
        <v>169</v>
      </c>
      <c r="AK265" s="81" t="s">
        <v>15</v>
      </c>
      <c r="AL265" s="81">
        <v>15.8</v>
      </c>
    </row>
    <row r="266" spans="1:38" ht="26.1" customHeight="1" thickBot="1" x14ac:dyDescent="0.3">
      <c r="A266" s="82" t="s">
        <v>966</v>
      </c>
      <c r="B266" s="225" t="s">
        <v>967</v>
      </c>
      <c r="C266" s="226"/>
      <c r="D266" s="227"/>
      <c r="E266" s="82" t="s">
        <v>968</v>
      </c>
      <c r="F266" s="33" t="s">
        <v>404</v>
      </c>
      <c r="G266" s="114" t="s">
        <v>987</v>
      </c>
      <c r="H266" s="114" t="s">
        <v>988</v>
      </c>
      <c r="I266" s="24" t="s">
        <v>971</v>
      </c>
      <c r="J266" s="82" t="s">
        <v>27</v>
      </c>
      <c r="K266" s="82" t="s">
        <v>61</v>
      </c>
      <c r="L266" s="33" t="s">
        <v>989</v>
      </c>
      <c r="M266" s="34"/>
      <c r="N266" s="5">
        <v>42422</v>
      </c>
      <c r="O266" s="39">
        <v>43153</v>
      </c>
      <c r="P266" s="57" t="s">
        <v>1604</v>
      </c>
      <c r="Q266" s="57"/>
      <c r="R266" s="57"/>
      <c r="S266" s="57"/>
      <c r="T266" s="57"/>
      <c r="U266" s="88"/>
      <c r="V266" s="67" t="s">
        <v>1604</v>
      </c>
      <c r="W266" s="67"/>
      <c r="X266" s="72"/>
      <c r="Y266" s="77" t="s">
        <v>1604</v>
      </c>
      <c r="Z266" s="77"/>
      <c r="AA266" s="77" t="s">
        <v>1605</v>
      </c>
      <c r="AB266" s="77"/>
      <c r="AC266" s="110" t="s">
        <v>1586</v>
      </c>
      <c r="AD266" s="111"/>
      <c r="AE266" s="24" t="s">
        <v>96</v>
      </c>
      <c r="AF266" s="82" t="s">
        <v>97</v>
      </c>
      <c r="AG266" s="25">
        <v>40544</v>
      </c>
      <c r="AH266" s="25">
        <v>38887</v>
      </c>
      <c r="AI266" s="82" t="s">
        <v>32</v>
      </c>
      <c r="AJ266" s="82">
        <v>169</v>
      </c>
      <c r="AK266" s="82" t="s">
        <v>15</v>
      </c>
      <c r="AL266" s="82">
        <v>11.523999999999999</v>
      </c>
    </row>
    <row r="267" spans="1:38" ht="26.1" hidden="1" customHeight="1" thickBot="1" x14ac:dyDescent="0.3">
      <c r="A267" s="81" t="s">
        <v>966</v>
      </c>
      <c r="B267" s="228" t="s">
        <v>967</v>
      </c>
      <c r="C267" s="226"/>
      <c r="D267" s="227"/>
      <c r="E267" s="81" t="s">
        <v>968</v>
      </c>
      <c r="F267" s="83" t="s">
        <v>993</v>
      </c>
      <c r="G267" s="113" t="s">
        <v>994</v>
      </c>
      <c r="H267" s="113" t="s">
        <v>995</v>
      </c>
      <c r="I267" s="84" t="s">
        <v>971</v>
      </c>
      <c r="J267" s="81" t="s">
        <v>27</v>
      </c>
      <c r="K267" s="81" t="s">
        <v>61</v>
      </c>
      <c r="L267" s="83" t="s">
        <v>651</v>
      </c>
      <c r="M267" s="35"/>
      <c r="N267" s="104" t="s">
        <v>1586</v>
      </c>
      <c r="O267" s="105"/>
      <c r="P267" s="56"/>
      <c r="Q267" s="56"/>
      <c r="R267" s="56"/>
      <c r="S267" s="56"/>
      <c r="T267" s="56"/>
      <c r="U267" s="87"/>
      <c r="V267" s="66"/>
      <c r="W267" s="66"/>
      <c r="X267" s="71"/>
      <c r="Y267" s="76"/>
      <c r="Z267" s="76"/>
      <c r="AA267" s="76"/>
      <c r="AB267" s="76"/>
      <c r="AC267" s="110" t="s">
        <v>1586</v>
      </c>
      <c r="AD267" s="111"/>
      <c r="AE267" s="84" t="s">
        <v>39</v>
      </c>
      <c r="AF267" s="81" t="s">
        <v>78</v>
      </c>
      <c r="AG267" s="28">
        <v>41640</v>
      </c>
      <c r="AH267" s="28">
        <v>40525</v>
      </c>
      <c r="AI267" s="81" t="s">
        <v>32</v>
      </c>
      <c r="AJ267" s="81">
        <v>169</v>
      </c>
      <c r="AK267" s="81" t="s">
        <v>15</v>
      </c>
      <c r="AL267" s="81">
        <v>14.135</v>
      </c>
    </row>
    <row r="268" spans="1:38" ht="26.1" hidden="1" customHeight="1" thickBot="1" x14ac:dyDescent="0.3">
      <c r="A268" s="81" t="s">
        <v>996</v>
      </c>
      <c r="B268" s="228" t="s">
        <v>997</v>
      </c>
      <c r="C268" s="226"/>
      <c r="D268" s="227"/>
      <c r="E268" s="81" t="s">
        <v>998</v>
      </c>
      <c r="F268" s="83" t="s">
        <v>907</v>
      </c>
      <c r="G268" s="113" t="s">
        <v>1000</v>
      </c>
      <c r="H268" s="113" t="s">
        <v>168</v>
      </c>
      <c r="I268" s="84" t="s">
        <v>999</v>
      </c>
      <c r="J268" s="81" t="s">
        <v>27</v>
      </c>
      <c r="K268" s="81" t="s">
        <v>61</v>
      </c>
      <c r="L268" s="83" t="s">
        <v>118</v>
      </c>
      <c r="M268" s="35"/>
      <c r="N268" s="104" t="s">
        <v>1586</v>
      </c>
      <c r="O268" s="105"/>
      <c r="P268" s="56"/>
      <c r="Q268" s="56"/>
      <c r="R268" s="56"/>
      <c r="S268" s="56"/>
      <c r="T268" s="56"/>
      <c r="U268" s="87"/>
      <c r="V268" s="66"/>
      <c r="W268" s="66"/>
      <c r="X268" s="71"/>
      <c r="Y268" s="76"/>
      <c r="Z268" s="76"/>
      <c r="AA268" s="76"/>
      <c r="AB268" s="76"/>
      <c r="AC268" s="110" t="s">
        <v>1586</v>
      </c>
      <c r="AD268" s="111"/>
      <c r="AE268" s="84" t="s">
        <v>39</v>
      </c>
      <c r="AF268" s="81" t="s">
        <v>78</v>
      </c>
      <c r="AG268" s="28">
        <v>40959</v>
      </c>
      <c r="AH268" s="28">
        <v>40959</v>
      </c>
      <c r="AI268" s="81" t="s">
        <v>32</v>
      </c>
      <c r="AJ268" s="81">
        <v>169</v>
      </c>
      <c r="AK268" s="81" t="s">
        <v>15</v>
      </c>
      <c r="AL268" s="81">
        <v>14.154</v>
      </c>
    </row>
    <row r="269" spans="1:38" ht="26.1" hidden="1" customHeight="1" thickBot="1" x14ac:dyDescent="0.3">
      <c r="A269" s="81" t="s">
        <v>996</v>
      </c>
      <c r="B269" s="228" t="s">
        <v>997</v>
      </c>
      <c r="C269" s="226"/>
      <c r="D269" s="227"/>
      <c r="E269" s="81" t="s">
        <v>998</v>
      </c>
      <c r="F269" s="83" t="s">
        <v>1002</v>
      </c>
      <c r="G269" s="113" t="s">
        <v>1003</v>
      </c>
      <c r="H269" s="113" t="s">
        <v>144</v>
      </c>
      <c r="I269" s="84" t="s">
        <v>999</v>
      </c>
      <c r="J269" s="81" t="s">
        <v>27</v>
      </c>
      <c r="K269" s="81" t="s">
        <v>61</v>
      </c>
      <c r="L269" s="83" t="s">
        <v>651</v>
      </c>
      <c r="M269" s="35"/>
      <c r="N269" s="104" t="s">
        <v>1586</v>
      </c>
      <c r="O269" s="105"/>
      <c r="P269" s="56"/>
      <c r="Q269" s="56"/>
      <c r="R269" s="56"/>
      <c r="S269" s="56"/>
      <c r="T269" s="56"/>
      <c r="U269" s="87"/>
      <c r="V269" s="66"/>
      <c r="W269" s="66"/>
      <c r="X269" s="71"/>
      <c r="Y269" s="76"/>
      <c r="Z269" s="76"/>
      <c r="AA269" s="76"/>
      <c r="AB269" s="76"/>
      <c r="AC269" s="110" t="s">
        <v>1586</v>
      </c>
      <c r="AD269" s="111"/>
      <c r="AE269" s="84" t="s">
        <v>39</v>
      </c>
      <c r="AF269" s="81" t="s">
        <v>78</v>
      </c>
      <c r="AG269" s="28">
        <v>42282</v>
      </c>
      <c r="AH269" s="28">
        <v>42282</v>
      </c>
      <c r="AI269" s="81" t="s">
        <v>32</v>
      </c>
      <c r="AJ269" s="81">
        <v>169</v>
      </c>
      <c r="AK269" s="81" t="s">
        <v>15</v>
      </c>
      <c r="AL269" s="81">
        <v>11.539</v>
      </c>
    </row>
    <row r="270" spans="1:38" ht="26.1" hidden="1" customHeight="1" thickBot="1" x14ac:dyDescent="0.3">
      <c r="A270" s="82" t="s">
        <v>996</v>
      </c>
      <c r="B270" s="225" t="s">
        <v>997</v>
      </c>
      <c r="C270" s="226"/>
      <c r="D270" s="227"/>
      <c r="E270" s="82" t="s">
        <v>998</v>
      </c>
      <c r="F270" s="33" t="s">
        <v>452</v>
      </c>
      <c r="G270" s="114" t="s">
        <v>1004</v>
      </c>
      <c r="H270" s="114" t="s">
        <v>1005</v>
      </c>
      <c r="I270" s="24" t="s">
        <v>999</v>
      </c>
      <c r="J270" s="82" t="s">
        <v>27</v>
      </c>
      <c r="K270" s="82" t="s">
        <v>275</v>
      </c>
      <c r="L270" s="33" t="s">
        <v>1006</v>
      </c>
      <c r="M270" s="34"/>
      <c r="N270" s="104" t="s">
        <v>1586</v>
      </c>
      <c r="O270" s="105"/>
      <c r="P270" s="56"/>
      <c r="Q270" s="56"/>
      <c r="R270" s="56"/>
      <c r="S270" s="56"/>
      <c r="T270" s="56"/>
      <c r="U270" s="87"/>
      <c r="V270" s="66"/>
      <c r="W270" s="66"/>
      <c r="X270" s="71"/>
      <c r="Y270" s="76"/>
      <c r="Z270" s="76"/>
      <c r="AA270" s="76"/>
      <c r="AB270" s="76"/>
      <c r="AC270" s="110" t="s">
        <v>1586</v>
      </c>
      <c r="AD270" s="111"/>
      <c r="AE270" s="24" t="s">
        <v>170</v>
      </c>
      <c r="AF270" s="82" t="s">
        <v>277</v>
      </c>
      <c r="AG270" s="25">
        <v>42675</v>
      </c>
      <c r="AH270" s="25">
        <v>42675</v>
      </c>
      <c r="AI270" s="82" t="s">
        <v>32</v>
      </c>
      <c r="AJ270" s="82">
        <v>169</v>
      </c>
      <c r="AK270" s="82" t="s">
        <v>15</v>
      </c>
      <c r="AL270" s="82">
        <v>9.76</v>
      </c>
    </row>
    <row r="271" spans="1:38" ht="26.1" hidden="1" customHeight="1" thickBot="1" x14ac:dyDescent="0.3">
      <c r="A271" s="82" t="s">
        <v>996</v>
      </c>
      <c r="B271" s="225" t="s">
        <v>997</v>
      </c>
      <c r="C271" s="226"/>
      <c r="D271" s="227"/>
      <c r="E271" s="82" t="s">
        <v>998</v>
      </c>
      <c r="F271" s="33" t="s">
        <v>267</v>
      </c>
      <c r="G271" s="114" t="s">
        <v>1007</v>
      </c>
      <c r="H271" s="114" t="s">
        <v>1008</v>
      </c>
      <c r="I271" s="24" t="s">
        <v>999</v>
      </c>
      <c r="J271" s="82" t="s">
        <v>27</v>
      </c>
      <c r="K271" s="82" t="s">
        <v>53</v>
      </c>
      <c r="L271" s="33" t="s">
        <v>651</v>
      </c>
      <c r="M271" s="34"/>
      <c r="N271" s="104" t="s">
        <v>1586</v>
      </c>
      <c r="O271" s="105"/>
      <c r="P271" s="56"/>
      <c r="Q271" s="56"/>
      <c r="R271" s="56"/>
      <c r="S271" s="56"/>
      <c r="T271" s="56"/>
      <c r="U271" s="87"/>
      <c r="V271" s="66"/>
      <c r="W271" s="66"/>
      <c r="X271" s="71"/>
      <c r="Y271" s="76"/>
      <c r="Z271" s="76"/>
      <c r="AA271" s="76"/>
      <c r="AB271" s="76"/>
      <c r="AC271" s="110" t="s">
        <v>1586</v>
      </c>
      <c r="AD271" s="111"/>
      <c r="AE271" s="24" t="s">
        <v>88</v>
      </c>
      <c r="AF271" s="82" t="s">
        <v>116</v>
      </c>
      <c r="AG271" s="25">
        <v>41876</v>
      </c>
      <c r="AH271" s="25">
        <v>41876</v>
      </c>
      <c r="AI271" s="82" t="s">
        <v>32</v>
      </c>
      <c r="AJ271" s="82">
        <v>169</v>
      </c>
      <c r="AK271" s="82" t="s">
        <v>15</v>
      </c>
      <c r="AL271" s="82">
        <v>19.039000000000001</v>
      </c>
    </row>
    <row r="272" spans="1:38" ht="26.1" hidden="1" customHeight="1" thickBot="1" x14ac:dyDescent="0.3">
      <c r="A272" s="82" t="s">
        <v>996</v>
      </c>
      <c r="B272" s="225" t="s">
        <v>997</v>
      </c>
      <c r="C272" s="226"/>
      <c r="D272" s="227"/>
      <c r="E272" s="82" t="s">
        <v>998</v>
      </c>
      <c r="F272" s="33" t="s">
        <v>1009</v>
      </c>
      <c r="G272" s="114" t="s">
        <v>1010</v>
      </c>
      <c r="H272" s="114" t="s">
        <v>1011</v>
      </c>
      <c r="I272" s="24" t="s">
        <v>999</v>
      </c>
      <c r="J272" s="82" t="s">
        <v>27</v>
      </c>
      <c r="K272" s="82" t="s">
        <v>275</v>
      </c>
      <c r="L272" s="33" t="s">
        <v>1006</v>
      </c>
      <c r="M272" s="34"/>
      <c r="N272" s="104" t="s">
        <v>1586</v>
      </c>
      <c r="O272" s="105"/>
      <c r="P272" s="56"/>
      <c r="Q272" s="56"/>
      <c r="R272" s="56"/>
      <c r="S272" s="56"/>
      <c r="T272" s="56"/>
      <c r="U272" s="87"/>
      <c r="V272" s="66"/>
      <c r="W272" s="66"/>
      <c r="X272" s="71"/>
      <c r="Y272" s="76"/>
      <c r="Z272" s="76"/>
      <c r="AA272" s="76"/>
      <c r="AB272" s="76"/>
      <c r="AC272" s="110" t="s">
        <v>1586</v>
      </c>
      <c r="AD272" s="111"/>
      <c r="AE272" s="24" t="s">
        <v>170</v>
      </c>
      <c r="AF272" s="82" t="s">
        <v>277</v>
      </c>
      <c r="AG272" s="25">
        <v>42604</v>
      </c>
      <c r="AH272" s="25">
        <v>42604</v>
      </c>
      <c r="AI272" s="82" t="s">
        <v>32</v>
      </c>
      <c r="AJ272" s="82">
        <v>169</v>
      </c>
      <c r="AK272" s="82" t="s">
        <v>15</v>
      </c>
      <c r="AL272" s="82">
        <v>10.558</v>
      </c>
    </row>
    <row r="273" spans="1:38" ht="26.1" hidden="1" customHeight="1" thickBot="1" x14ac:dyDescent="0.3">
      <c r="A273" s="81" t="s">
        <v>996</v>
      </c>
      <c r="B273" s="228" t="s">
        <v>997</v>
      </c>
      <c r="C273" s="226"/>
      <c r="D273" s="227"/>
      <c r="E273" s="81" t="s">
        <v>998</v>
      </c>
      <c r="F273" s="83" t="s">
        <v>664</v>
      </c>
      <c r="G273" s="113" t="s">
        <v>1012</v>
      </c>
      <c r="H273" s="113" t="s">
        <v>798</v>
      </c>
      <c r="I273" s="84" t="s">
        <v>999</v>
      </c>
      <c r="J273" s="81" t="s">
        <v>27</v>
      </c>
      <c r="K273" s="81" t="s">
        <v>61</v>
      </c>
      <c r="L273" s="83" t="s">
        <v>833</v>
      </c>
      <c r="M273" s="35"/>
      <c r="N273" s="104" t="s">
        <v>1586</v>
      </c>
      <c r="O273" s="105"/>
      <c r="P273" s="56"/>
      <c r="Q273" s="56"/>
      <c r="R273" s="56"/>
      <c r="S273" s="56"/>
      <c r="T273" s="56"/>
      <c r="U273" s="87"/>
      <c r="V273" s="66"/>
      <c r="W273" s="66"/>
      <c r="X273" s="71"/>
      <c r="Y273" s="76"/>
      <c r="Z273" s="76"/>
      <c r="AA273" s="76"/>
      <c r="AB273" s="76"/>
      <c r="AC273" s="110" t="s">
        <v>1586</v>
      </c>
      <c r="AD273" s="111"/>
      <c r="AE273" s="84" t="s">
        <v>39</v>
      </c>
      <c r="AF273" s="81" t="s">
        <v>78</v>
      </c>
      <c r="AG273" s="28">
        <v>42492</v>
      </c>
      <c r="AH273" s="28">
        <v>42492</v>
      </c>
      <c r="AI273" s="81" t="s">
        <v>32</v>
      </c>
      <c r="AJ273" s="81">
        <v>151.66999999999999</v>
      </c>
      <c r="AK273" s="81" t="s">
        <v>15</v>
      </c>
      <c r="AL273" s="81">
        <v>15.494</v>
      </c>
    </row>
    <row r="274" spans="1:38" ht="26.1" hidden="1" customHeight="1" thickBot="1" x14ac:dyDescent="0.3">
      <c r="A274" s="81" t="s">
        <v>1015</v>
      </c>
      <c r="B274" s="228" t="s">
        <v>1016</v>
      </c>
      <c r="C274" s="226"/>
      <c r="D274" s="227"/>
      <c r="E274" s="81" t="s">
        <v>1017</v>
      </c>
      <c r="F274" s="83" t="s">
        <v>212</v>
      </c>
      <c r="G274" s="113" t="s">
        <v>1018</v>
      </c>
      <c r="H274" s="113" t="s">
        <v>81</v>
      </c>
      <c r="I274" s="84" t="s">
        <v>1019</v>
      </c>
      <c r="J274" s="81" t="s">
        <v>27</v>
      </c>
      <c r="K274" s="81" t="s">
        <v>53</v>
      </c>
      <c r="L274" s="83" t="s">
        <v>118</v>
      </c>
      <c r="M274" s="35"/>
      <c r="N274" s="104" t="s">
        <v>1586</v>
      </c>
      <c r="O274" s="105"/>
      <c r="P274" s="56"/>
      <c r="Q274" s="56"/>
      <c r="R274" s="56"/>
      <c r="S274" s="56"/>
      <c r="T274" s="56"/>
      <c r="U274" s="87"/>
      <c r="V274" s="66"/>
      <c r="W274" s="66"/>
      <c r="X274" s="71"/>
      <c r="Y274" s="76"/>
      <c r="Z274" s="76"/>
      <c r="AA274" s="76"/>
      <c r="AB274" s="76"/>
      <c r="AC274" s="110" t="s">
        <v>1586</v>
      </c>
      <c r="AD274" s="111"/>
      <c r="AE274" s="84" t="s">
        <v>88</v>
      </c>
      <c r="AF274" s="81" t="s">
        <v>116</v>
      </c>
      <c r="AG274" s="28">
        <v>42310</v>
      </c>
      <c r="AH274" s="28">
        <v>42310</v>
      </c>
      <c r="AI274" s="81" t="s">
        <v>32</v>
      </c>
      <c r="AJ274" s="81">
        <v>169</v>
      </c>
      <c r="AK274" s="81" t="s">
        <v>15</v>
      </c>
      <c r="AL274" s="81">
        <v>15</v>
      </c>
    </row>
    <row r="275" spans="1:38" ht="26.1" hidden="1" customHeight="1" thickBot="1" x14ac:dyDescent="0.3">
      <c r="A275" s="82" t="s">
        <v>1015</v>
      </c>
      <c r="B275" s="225" t="s">
        <v>1016</v>
      </c>
      <c r="C275" s="226"/>
      <c r="D275" s="227"/>
      <c r="E275" s="82" t="s">
        <v>654</v>
      </c>
      <c r="F275" s="33" t="s">
        <v>668</v>
      </c>
      <c r="G275" s="114" t="s">
        <v>669</v>
      </c>
      <c r="H275" s="114" t="s">
        <v>670</v>
      </c>
      <c r="I275" s="24" t="s">
        <v>657</v>
      </c>
      <c r="J275" s="82" t="s">
        <v>27</v>
      </c>
      <c r="K275" s="82" t="s">
        <v>28</v>
      </c>
      <c r="L275" s="33" t="s">
        <v>658</v>
      </c>
      <c r="M275" s="34"/>
      <c r="N275" s="104" t="s">
        <v>1586</v>
      </c>
      <c r="O275" s="105"/>
      <c r="P275" s="56"/>
      <c r="Q275" s="56"/>
      <c r="R275" s="56"/>
      <c r="S275" s="56"/>
      <c r="T275" s="56"/>
      <c r="U275" s="87"/>
      <c r="V275" s="66"/>
      <c r="W275" s="66"/>
      <c r="X275" s="71"/>
      <c r="Y275" s="76"/>
      <c r="Z275" s="76"/>
      <c r="AA275" s="76"/>
      <c r="AB275" s="76"/>
      <c r="AC275" s="110" t="s">
        <v>1586</v>
      </c>
      <c r="AD275" s="111"/>
      <c r="AE275" s="24" t="s">
        <v>88</v>
      </c>
      <c r="AF275" s="82" t="s">
        <v>89</v>
      </c>
      <c r="AG275" s="25">
        <v>40330</v>
      </c>
      <c r="AH275" s="25">
        <v>32492</v>
      </c>
      <c r="AI275" s="82" t="s">
        <v>32</v>
      </c>
      <c r="AJ275" s="82">
        <v>30.33</v>
      </c>
      <c r="AK275" s="82" t="s">
        <v>33</v>
      </c>
      <c r="AL275" s="82">
        <v>560</v>
      </c>
    </row>
    <row r="276" spans="1:38" ht="26.1" hidden="1" customHeight="1" thickBot="1" x14ac:dyDescent="0.3">
      <c r="A276" s="82" t="s">
        <v>1015</v>
      </c>
      <c r="B276" s="225" t="s">
        <v>1016</v>
      </c>
      <c r="C276" s="226"/>
      <c r="D276" s="227"/>
      <c r="E276" s="82" t="s">
        <v>1017</v>
      </c>
      <c r="F276" s="33" t="s">
        <v>1020</v>
      </c>
      <c r="G276" s="114" t="s">
        <v>1021</v>
      </c>
      <c r="H276" s="114" t="s">
        <v>1022</v>
      </c>
      <c r="I276" s="24" t="s">
        <v>1019</v>
      </c>
      <c r="J276" s="82" t="s">
        <v>27</v>
      </c>
      <c r="K276" s="82" t="s">
        <v>53</v>
      </c>
      <c r="L276" s="33" t="s">
        <v>1023</v>
      </c>
      <c r="M276" s="34"/>
      <c r="N276" s="104" t="s">
        <v>1586</v>
      </c>
      <c r="O276" s="105"/>
      <c r="P276" s="56"/>
      <c r="Q276" s="56"/>
      <c r="R276" s="56"/>
      <c r="S276" s="56"/>
      <c r="T276" s="56"/>
      <c r="U276" s="87"/>
      <c r="V276" s="66"/>
      <c r="W276" s="66"/>
      <c r="X276" s="71"/>
      <c r="Y276" s="76"/>
      <c r="Z276" s="76"/>
      <c r="AA276" s="76"/>
      <c r="AB276" s="76"/>
      <c r="AC276" s="110" t="s">
        <v>1586</v>
      </c>
      <c r="AD276" s="111"/>
      <c r="AE276" s="24" t="s">
        <v>37</v>
      </c>
      <c r="AF276" s="82" t="s">
        <v>304</v>
      </c>
      <c r="AG276" s="25">
        <v>41091</v>
      </c>
      <c r="AH276" s="25">
        <v>38047</v>
      </c>
      <c r="AI276" s="82" t="s">
        <v>32</v>
      </c>
      <c r="AJ276" s="82">
        <v>169</v>
      </c>
      <c r="AK276" s="82" t="s">
        <v>15</v>
      </c>
      <c r="AL276" s="82">
        <v>15.145</v>
      </c>
    </row>
    <row r="277" spans="1:38" ht="26.1" hidden="1" customHeight="1" thickBot="1" x14ac:dyDescent="0.3">
      <c r="A277" s="81" t="s">
        <v>1015</v>
      </c>
      <c r="B277" s="228" t="s">
        <v>1016</v>
      </c>
      <c r="C277" s="226"/>
      <c r="D277" s="227"/>
      <c r="E277" s="81" t="s">
        <v>1017</v>
      </c>
      <c r="F277" s="83" t="s">
        <v>1025</v>
      </c>
      <c r="G277" s="113" t="s">
        <v>1026</v>
      </c>
      <c r="H277" s="113" t="s">
        <v>1027</v>
      </c>
      <c r="I277" s="84" t="s">
        <v>1019</v>
      </c>
      <c r="J277" s="81" t="s">
        <v>27</v>
      </c>
      <c r="K277" s="81" t="s">
        <v>53</v>
      </c>
      <c r="L277" s="83" t="s">
        <v>1023</v>
      </c>
      <c r="M277" s="35"/>
      <c r="N277" s="104" t="s">
        <v>1586</v>
      </c>
      <c r="O277" s="105"/>
      <c r="P277" s="56"/>
      <c r="Q277" s="56"/>
      <c r="R277" s="56"/>
      <c r="S277" s="56"/>
      <c r="T277" s="56"/>
      <c r="U277" s="87"/>
      <c r="V277" s="66"/>
      <c r="W277" s="66"/>
      <c r="X277" s="71"/>
      <c r="Y277" s="76"/>
      <c r="Z277" s="76"/>
      <c r="AA277" s="76"/>
      <c r="AB277" s="76"/>
      <c r="AC277" s="110" t="s">
        <v>1586</v>
      </c>
      <c r="AD277" s="111"/>
      <c r="AE277" s="84" t="s">
        <v>37</v>
      </c>
      <c r="AF277" s="81" t="s">
        <v>304</v>
      </c>
      <c r="AG277" s="28">
        <v>41091</v>
      </c>
      <c r="AH277" s="28">
        <v>37683</v>
      </c>
      <c r="AI277" s="81" t="s">
        <v>32</v>
      </c>
      <c r="AJ277" s="81">
        <v>169</v>
      </c>
      <c r="AK277" s="81" t="s">
        <v>15</v>
      </c>
      <c r="AL277" s="81">
        <v>15.145</v>
      </c>
    </row>
    <row r="278" spans="1:38" ht="26.1" hidden="1" customHeight="1" thickBot="1" x14ac:dyDescent="0.3">
      <c r="A278" s="81" t="s">
        <v>1015</v>
      </c>
      <c r="B278" s="228" t="s">
        <v>1016</v>
      </c>
      <c r="C278" s="226"/>
      <c r="D278" s="227"/>
      <c r="E278" s="81" t="s">
        <v>1017</v>
      </c>
      <c r="F278" s="83" t="s">
        <v>930</v>
      </c>
      <c r="G278" s="113" t="s">
        <v>1030</v>
      </c>
      <c r="H278" s="113" t="s">
        <v>261</v>
      </c>
      <c r="I278" s="84" t="s">
        <v>1019</v>
      </c>
      <c r="J278" s="81" t="s">
        <v>27</v>
      </c>
      <c r="K278" s="81" t="s">
        <v>53</v>
      </c>
      <c r="L278" s="83" t="s">
        <v>651</v>
      </c>
      <c r="M278" s="35"/>
      <c r="N278" s="104" t="s">
        <v>1586</v>
      </c>
      <c r="O278" s="105"/>
      <c r="P278" s="56"/>
      <c r="Q278" s="56"/>
      <c r="R278" s="56"/>
      <c r="S278" s="56"/>
      <c r="T278" s="56"/>
      <c r="U278" s="87"/>
      <c r="V278" s="66"/>
      <c r="W278" s="66"/>
      <c r="X278" s="71"/>
      <c r="Y278" s="76"/>
      <c r="Z278" s="76"/>
      <c r="AA278" s="76"/>
      <c r="AB278" s="76"/>
      <c r="AC278" s="110" t="s">
        <v>1586</v>
      </c>
      <c r="AD278" s="111"/>
      <c r="AE278" s="84" t="s">
        <v>88</v>
      </c>
      <c r="AF278" s="81" t="s">
        <v>116</v>
      </c>
      <c r="AG278" s="28">
        <v>42758</v>
      </c>
      <c r="AH278" s="28">
        <v>42758</v>
      </c>
      <c r="AI278" s="81" t="s">
        <v>32</v>
      </c>
      <c r="AJ278" s="81">
        <v>169</v>
      </c>
      <c r="AK278" s="81" t="s">
        <v>15</v>
      </c>
      <c r="AL278" s="81">
        <v>11</v>
      </c>
    </row>
    <row r="279" spans="1:38" ht="26.1" hidden="1" customHeight="1" thickBot="1" x14ac:dyDescent="0.3">
      <c r="A279" s="81" t="s">
        <v>1015</v>
      </c>
      <c r="B279" s="228" t="s">
        <v>1016</v>
      </c>
      <c r="C279" s="226"/>
      <c r="D279" s="227"/>
      <c r="E279" s="81" t="s">
        <v>1017</v>
      </c>
      <c r="F279" s="83" t="s">
        <v>958</v>
      </c>
      <c r="G279" s="113" t="s">
        <v>1031</v>
      </c>
      <c r="H279" s="113" t="s">
        <v>152</v>
      </c>
      <c r="I279" s="84" t="s">
        <v>1019</v>
      </c>
      <c r="J279" s="81" t="s">
        <v>27</v>
      </c>
      <c r="K279" s="81" t="s">
        <v>53</v>
      </c>
      <c r="L279" s="83" t="s">
        <v>651</v>
      </c>
      <c r="M279" s="35"/>
      <c r="N279" s="104" t="s">
        <v>1586</v>
      </c>
      <c r="O279" s="105"/>
      <c r="P279" s="56"/>
      <c r="Q279" s="56"/>
      <c r="R279" s="56"/>
      <c r="S279" s="56"/>
      <c r="T279" s="56"/>
      <c r="U279" s="87"/>
      <c r="V279" s="66"/>
      <c r="W279" s="66"/>
      <c r="X279" s="71"/>
      <c r="Y279" s="76"/>
      <c r="Z279" s="76"/>
      <c r="AA279" s="76"/>
      <c r="AB279" s="76"/>
      <c r="AC279" s="110" t="s">
        <v>1586</v>
      </c>
      <c r="AD279" s="111"/>
      <c r="AE279" s="84" t="s">
        <v>88</v>
      </c>
      <c r="AF279" s="81" t="s">
        <v>116</v>
      </c>
      <c r="AG279" s="28">
        <v>42101</v>
      </c>
      <c r="AH279" s="28">
        <v>42101</v>
      </c>
      <c r="AI279" s="81" t="s">
        <v>32</v>
      </c>
      <c r="AJ279" s="81">
        <v>169</v>
      </c>
      <c r="AK279" s="81" t="s">
        <v>15</v>
      </c>
      <c r="AL279" s="81">
        <v>17.308</v>
      </c>
    </row>
    <row r="280" spans="1:38" ht="26.1" hidden="1" customHeight="1" thickBot="1" x14ac:dyDescent="0.3">
      <c r="A280" s="82" t="s">
        <v>1015</v>
      </c>
      <c r="B280" s="225" t="s">
        <v>1016</v>
      </c>
      <c r="C280" s="226"/>
      <c r="D280" s="227"/>
      <c r="E280" s="82" t="s">
        <v>1017</v>
      </c>
      <c r="F280" s="33" t="s">
        <v>438</v>
      </c>
      <c r="G280" s="114" t="s">
        <v>1032</v>
      </c>
      <c r="H280" s="114" t="s">
        <v>955</v>
      </c>
      <c r="I280" s="24" t="s">
        <v>1019</v>
      </c>
      <c r="J280" s="82" t="s">
        <v>27</v>
      </c>
      <c r="K280" s="82" t="s">
        <v>28</v>
      </c>
      <c r="L280" s="33" t="s">
        <v>193</v>
      </c>
      <c r="M280" s="34"/>
      <c r="N280" s="104" t="s">
        <v>1586</v>
      </c>
      <c r="O280" s="105"/>
      <c r="P280" s="56"/>
      <c r="Q280" s="56"/>
      <c r="R280" s="56"/>
      <c r="S280" s="56"/>
      <c r="T280" s="56"/>
      <c r="U280" s="87"/>
      <c r="V280" s="66"/>
      <c r="W280" s="66"/>
      <c r="X280" s="71"/>
      <c r="Y280" s="76"/>
      <c r="Z280" s="76"/>
      <c r="AA280" s="76"/>
      <c r="AB280" s="76"/>
      <c r="AC280" s="110" t="s">
        <v>1586</v>
      </c>
      <c r="AD280" s="111"/>
      <c r="AE280" s="24" t="s">
        <v>88</v>
      </c>
      <c r="AF280" s="82" t="s">
        <v>89</v>
      </c>
      <c r="AG280" s="25">
        <v>41091</v>
      </c>
      <c r="AH280" s="25">
        <v>35293</v>
      </c>
      <c r="AI280" s="82" t="s">
        <v>32</v>
      </c>
      <c r="AJ280" s="82">
        <v>151.66999999999999</v>
      </c>
      <c r="AK280" s="82" t="s">
        <v>33</v>
      </c>
      <c r="AL280" s="82">
        <v>3100</v>
      </c>
    </row>
    <row r="281" spans="1:38" ht="26.1" hidden="1" customHeight="1" thickBot="1" x14ac:dyDescent="0.3">
      <c r="A281" s="81" t="s">
        <v>1033</v>
      </c>
      <c r="B281" s="228" t="s">
        <v>1035</v>
      </c>
      <c r="C281" s="226"/>
      <c r="D281" s="227"/>
      <c r="E281" s="81" t="s">
        <v>1034</v>
      </c>
      <c r="F281" s="83" t="s">
        <v>232</v>
      </c>
      <c r="G281" s="113" t="s">
        <v>1037</v>
      </c>
      <c r="H281" s="113" t="s">
        <v>154</v>
      </c>
      <c r="I281" s="84" t="s">
        <v>777</v>
      </c>
      <c r="J281" s="81" t="s">
        <v>27</v>
      </c>
      <c r="K281" s="81" t="s">
        <v>61</v>
      </c>
      <c r="L281" s="83" t="s">
        <v>118</v>
      </c>
      <c r="M281" s="35"/>
      <c r="N281" s="104" t="s">
        <v>1586</v>
      </c>
      <c r="O281" s="105"/>
      <c r="P281" s="56"/>
      <c r="Q281" s="56"/>
      <c r="R281" s="56"/>
      <c r="S281" s="56"/>
      <c r="T281" s="56"/>
      <c r="U281" s="87"/>
      <c r="V281" s="66"/>
      <c r="W281" s="66"/>
      <c r="X281" s="71"/>
      <c r="Y281" s="76"/>
      <c r="Z281" s="76"/>
      <c r="AA281" s="76"/>
      <c r="AB281" s="76"/>
      <c r="AC281" s="110" t="s">
        <v>1586</v>
      </c>
      <c r="AD281" s="111"/>
      <c r="AE281" s="84" t="s">
        <v>39</v>
      </c>
      <c r="AF281" s="81" t="s">
        <v>78</v>
      </c>
      <c r="AG281" s="28">
        <v>40994</v>
      </c>
      <c r="AH281" s="28">
        <v>40994</v>
      </c>
      <c r="AI281" s="81" t="s">
        <v>32</v>
      </c>
      <c r="AJ281" s="81">
        <v>169</v>
      </c>
      <c r="AK281" s="81" t="s">
        <v>15</v>
      </c>
      <c r="AL281" s="81">
        <v>13.260999999999999</v>
      </c>
    </row>
    <row r="282" spans="1:38" ht="26.1" hidden="1" customHeight="1" thickBot="1" x14ac:dyDescent="0.3">
      <c r="A282" s="81" t="s">
        <v>1033</v>
      </c>
      <c r="B282" s="228" t="s">
        <v>1035</v>
      </c>
      <c r="C282" s="226"/>
      <c r="D282" s="227"/>
      <c r="E282" s="81" t="s">
        <v>1034</v>
      </c>
      <c r="F282" s="83" t="s">
        <v>1038</v>
      </c>
      <c r="G282" s="113" t="s">
        <v>1039</v>
      </c>
      <c r="H282" s="113" t="s">
        <v>938</v>
      </c>
      <c r="I282" s="84" t="s">
        <v>777</v>
      </c>
      <c r="J282" s="81" t="s">
        <v>27</v>
      </c>
      <c r="K282" s="81" t="s">
        <v>53</v>
      </c>
      <c r="L282" s="83" t="s">
        <v>651</v>
      </c>
      <c r="M282" s="35"/>
      <c r="N282" s="104" t="s">
        <v>1586</v>
      </c>
      <c r="O282" s="105"/>
      <c r="P282" s="56"/>
      <c r="Q282" s="56"/>
      <c r="R282" s="56"/>
      <c r="S282" s="56"/>
      <c r="T282" s="56"/>
      <c r="U282" s="87"/>
      <c r="V282" s="66"/>
      <c r="W282" s="66"/>
      <c r="X282" s="71"/>
      <c r="Y282" s="76"/>
      <c r="Z282" s="76"/>
      <c r="AA282" s="76"/>
      <c r="AB282" s="76"/>
      <c r="AC282" s="110" t="s">
        <v>1586</v>
      </c>
      <c r="AD282" s="111"/>
      <c r="AE282" s="84" t="s">
        <v>37</v>
      </c>
      <c r="AF282" s="81" t="s">
        <v>304</v>
      </c>
      <c r="AG282" s="28">
        <v>40708</v>
      </c>
      <c r="AH282" s="28">
        <v>40708</v>
      </c>
      <c r="AI282" s="81" t="s">
        <v>32</v>
      </c>
      <c r="AJ282" s="81">
        <v>186</v>
      </c>
      <c r="AK282" s="81" t="s">
        <v>15</v>
      </c>
      <c r="AL282" s="81">
        <v>15.897</v>
      </c>
    </row>
    <row r="283" spans="1:38" ht="26.1" hidden="1" customHeight="1" thickBot="1" x14ac:dyDescent="0.3">
      <c r="A283" s="81" t="s">
        <v>1033</v>
      </c>
      <c r="B283" s="228" t="s">
        <v>1035</v>
      </c>
      <c r="C283" s="226"/>
      <c r="D283" s="227"/>
      <c r="E283" s="81" t="s">
        <v>1034</v>
      </c>
      <c r="F283" s="83" t="s">
        <v>642</v>
      </c>
      <c r="G283" s="113" t="s">
        <v>1040</v>
      </c>
      <c r="H283" s="113" t="s">
        <v>207</v>
      </c>
      <c r="I283" s="84" t="s">
        <v>777</v>
      </c>
      <c r="J283" s="81" t="s">
        <v>27</v>
      </c>
      <c r="K283" s="81" t="s">
        <v>53</v>
      </c>
      <c r="L283" s="83" t="s">
        <v>651</v>
      </c>
      <c r="M283" s="35"/>
      <c r="N283" s="104" t="s">
        <v>1586</v>
      </c>
      <c r="O283" s="105"/>
      <c r="P283" s="56"/>
      <c r="Q283" s="56"/>
      <c r="R283" s="56"/>
      <c r="S283" s="56"/>
      <c r="T283" s="56"/>
      <c r="U283" s="87"/>
      <c r="V283" s="66"/>
      <c r="W283" s="66"/>
      <c r="X283" s="71"/>
      <c r="Y283" s="76"/>
      <c r="Z283" s="76"/>
      <c r="AA283" s="76"/>
      <c r="AB283" s="76"/>
      <c r="AC283" s="110" t="s">
        <v>1586</v>
      </c>
      <c r="AD283" s="111"/>
      <c r="AE283" s="84" t="s">
        <v>170</v>
      </c>
      <c r="AF283" s="81" t="s">
        <v>488</v>
      </c>
      <c r="AG283" s="28">
        <v>41609</v>
      </c>
      <c r="AH283" s="28">
        <v>40148</v>
      </c>
      <c r="AI283" s="81" t="s">
        <v>32</v>
      </c>
      <c r="AJ283" s="81">
        <v>180</v>
      </c>
      <c r="AK283" s="81" t="s">
        <v>15</v>
      </c>
      <c r="AL283" s="81">
        <v>16.507999999999999</v>
      </c>
    </row>
    <row r="284" spans="1:38" ht="26.1" hidden="1" customHeight="1" thickBot="1" x14ac:dyDescent="0.3">
      <c r="A284" s="82" t="s">
        <v>1033</v>
      </c>
      <c r="B284" s="225" t="s">
        <v>1035</v>
      </c>
      <c r="C284" s="226"/>
      <c r="D284" s="227"/>
      <c r="E284" s="82" t="s">
        <v>1034</v>
      </c>
      <c r="F284" s="33" t="s">
        <v>372</v>
      </c>
      <c r="G284" s="114" t="s">
        <v>1041</v>
      </c>
      <c r="H284" s="114" t="s">
        <v>128</v>
      </c>
      <c r="I284" s="24" t="s">
        <v>777</v>
      </c>
      <c r="J284" s="82" t="s">
        <v>27</v>
      </c>
      <c r="K284" s="82" t="s">
        <v>275</v>
      </c>
      <c r="L284" s="33" t="s">
        <v>276</v>
      </c>
      <c r="M284" s="34"/>
      <c r="N284" s="104" t="s">
        <v>1586</v>
      </c>
      <c r="O284" s="105"/>
      <c r="P284" s="56"/>
      <c r="Q284" s="56"/>
      <c r="R284" s="56"/>
      <c r="S284" s="56"/>
      <c r="T284" s="56"/>
      <c r="U284" s="87"/>
      <c r="V284" s="66"/>
      <c r="W284" s="66"/>
      <c r="X284" s="71"/>
      <c r="Y284" s="76"/>
      <c r="Z284" s="76"/>
      <c r="AA284" s="76"/>
      <c r="AB284" s="76"/>
      <c r="AC284" s="110" t="s">
        <v>1586</v>
      </c>
      <c r="AD284" s="111"/>
      <c r="AE284" s="24" t="s">
        <v>170</v>
      </c>
      <c r="AF284" s="82" t="s">
        <v>277</v>
      </c>
      <c r="AG284" s="25">
        <v>40568</v>
      </c>
      <c r="AH284" s="25">
        <v>40568</v>
      </c>
      <c r="AI284" s="82" t="s">
        <v>32</v>
      </c>
      <c r="AJ284" s="82">
        <v>169</v>
      </c>
      <c r="AK284" s="82" t="s">
        <v>15</v>
      </c>
      <c r="AL284" s="82">
        <v>10.1</v>
      </c>
    </row>
    <row r="285" spans="1:38" ht="26.1" hidden="1" customHeight="1" thickBot="1" x14ac:dyDescent="0.3">
      <c r="A285" s="81" t="s">
        <v>1033</v>
      </c>
      <c r="B285" s="228" t="s">
        <v>1035</v>
      </c>
      <c r="C285" s="226"/>
      <c r="D285" s="227"/>
      <c r="E285" s="81" t="s">
        <v>1034</v>
      </c>
      <c r="F285" s="83" t="s">
        <v>1042</v>
      </c>
      <c r="G285" s="113" t="s">
        <v>1043</v>
      </c>
      <c r="H285" s="113" t="s">
        <v>1044</v>
      </c>
      <c r="I285" s="84" t="s">
        <v>777</v>
      </c>
      <c r="J285" s="81" t="s">
        <v>27</v>
      </c>
      <c r="K285" s="81" t="s">
        <v>53</v>
      </c>
      <c r="L285" s="83" t="s">
        <v>118</v>
      </c>
      <c r="M285" s="35"/>
      <c r="N285" s="104" t="s">
        <v>1586</v>
      </c>
      <c r="O285" s="105"/>
      <c r="P285" s="56"/>
      <c r="Q285" s="56"/>
      <c r="R285" s="56"/>
      <c r="S285" s="56"/>
      <c r="T285" s="56"/>
      <c r="U285" s="87"/>
      <c r="V285" s="66"/>
      <c r="W285" s="66"/>
      <c r="X285" s="71"/>
      <c r="Y285" s="76"/>
      <c r="Z285" s="76"/>
      <c r="AA285" s="76"/>
      <c r="AB285" s="76"/>
      <c r="AC285" s="110" t="s">
        <v>1586</v>
      </c>
      <c r="AD285" s="111"/>
      <c r="AE285" s="84" t="s">
        <v>88</v>
      </c>
      <c r="AF285" s="81" t="s">
        <v>116</v>
      </c>
      <c r="AG285" s="28">
        <v>40817</v>
      </c>
      <c r="AH285" s="28">
        <v>40016</v>
      </c>
      <c r="AI285" s="81" t="s">
        <v>32</v>
      </c>
      <c r="AJ285" s="81">
        <v>180</v>
      </c>
      <c r="AK285" s="81" t="s">
        <v>15</v>
      </c>
      <c r="AL285" s="81">
        <v>16.545000000000002</v>
      </c>
    </row>
    <row r="286" spans="1:38" ht="26.1" hidden="1" customHeight="1" thickBot="1" x14ac:dyDescent="0.3">
      <c r="A286" s="82" t="s">
        <v>1033</v>
      </c>
      <c r="B286" s="225" t="s">
        <v>1035</v>
      </c>
      <c r="C286" s="226"/>
      <c r="D286" s="227"/>
      <c r="E286" s="82" t="s">
        <v>1034</v>
      </c>
      <c r="F286" s="33" t="s">
        <v>374</v>
      </c>
      <c r="G286" s="114" t="s">
        <v>1028</v>
      </c>
      <c r="H286" s="114" t="s">
        <v>292</v>
      </c>
      <c r="I286" s="24" t="s">
        <v>777</v>
      </c>
      <c r="J286" s="82" t="s">
        <v>27</v>
      </c>
      <c r="K286" s="82" t="s">
        <v>53</v>
      </c>
      <c r="L286" s="33" t="s">
        <v>651</v>
      </c>
      <c r="M286" s="34"/>
      <c r="N286" s="104" t="s">
        <v>1586</v>
      </c>
      <c r="O286" s="105"/>
      <c r="P286" s="56"/>
      <c r="Q286" s="56"/>
      <c r="R286" s="56"/>
      <c r="S286" s="56"/>
      <c r="T286" s="56"/>
      <c r="U286" s="87"/>
      <c r="V286" s="66"/>
      <c r="W286" s="66"/>
      <c r="X286" s="71"/>
      <c r="Y286" s="76"/>
      <c r="Z286" s="76"/>
      <c r="AA286" s="76"/>
      <c r="AB286" s="76"/>
      <c r="AC286" s="110" t="s">
        <v>1586</v>
      </c>
      <c r="AD286" s="111"/>
      <c r="AE286" s="24" t="s">
        <v>88</v>
      </c>
      <c r="AF286" s="82" t="s">
        <v>116</v>
      </c>
      <c r="AG286" s="25">
        <v>42632</v>
      </c>
      <c r="AH286" s="25">
        <v>42632</v>
      </c>
      <c r="AI286" s="82" t="s">
        <v>32</v>
      </c>
      <c r="AJ286" s="82">
        <v>169</v>
      </c>
      <c r="AK286" s="82" t="s">
        <v>15</v>
      </c>
      <c r="AL286" s="82">
        <v>12.693</v>
      </c>
    </row>
    <row r="287" spans="1:38" ht="26.1" hidden="1" customHeight="1" thickBot="1" x14ac:dyDescent="0.3">
      <c r="A287" s="81" t="s">
        <v>1033</v>
      </c>
      <c r="B287" s="228" t="s">
        <v>1035</v>
      </c>
      <c r="C287" s="226"/>
      <c r="D287" s="227"/>
      <c r="E287" s="81" t="s">
        <v>1034</v>
      </c>
      <c r="F287" s="83" t="s">
        <v>1047</v>
      </c>
      <c r="G287" s="113" t="s">
        <v>1048</v>
      </c>
      <c r="H287" s="113" t="s">
        <v>728</v>
      </c>
      <c r="I287" s="84" t="s">
        <v>777</v>
      </c>
      <c r="J287" s="81" t="s">
        <v>27</v>
      </c>
      <c r="K287" s="81" t="s">
        <v>61</v>
      </c>
      <c r="L287" s="83" t="s">
        <v>1049</v>
      </c>
      <c r="M287" s="35"/>
      <c r="N287" s="104" t="s">
        <v>1586</v>
      </c>
      <c r="O287" s="105"/>
      <c r="P287" s="56"/>
      <c r="Q287" s="56"/>
      <c r="R287" s="56"/>
      <c r="S287" s="56"/>
      <c r="T287" s="56"/>
      <c r="U287" s="87"/>
      <c r="V287" s="66"/>
      <c r="W287" s="66"/>
      <c r="X287" s="71"/>
      <c r="Y287" s="76"/>
      <c r="Z287" s="76"/>
      <c r="AA287" s="76"/>
      <c r="AB287" s="76"/>
      <c r="AC287" s="110" t="s">
        <v>1586</v>
      </c>
      <c r="AD287" s="111"/>
      <c r="AE287" s="84" t="s">
        <v>55</v>
      </c>
      <c r="AF287" s="81" t="s">
        <v>69</v>
      </c>
      <c r="AG287" s="28">
        <v>42660</v>
      </c>
      <c r="AH287" s="28">
        <v>42660</v>
      </c>
      <c r="AI287" s="81" t="s">
        <v>32</v>
      </c>
      <c r="AJ287" s="81">
        <v>151.66999999999999</v>
      </c>
      <c r="AK287" s="81" t="s">
        <v>15</v>
      </c>
      <c r="AL287" s="81">
        <v>10.55</v>
      </c>
    </row>
    <row r="288" spans="1:38" ht="26.1" hidden="1" customHeight="1" thickBot="1" x14ac:dyDescent="0.3">
      <c r="A288" s="82" t="s">
        <v>1033</v>
      </c>
      <c r="B288" s="225" t="s">
        <v>1035</v>
      </c>
      <c r="C288" s="226"/>
      <c r="D288" s="227"/>
      <c r="E288" s="82" t="s">
        <v>1034</v>
      </c>
      <c r="F288" s="33" t="s">
        <v>362</v>
      </c>
      <c r="G288" s="114" t="s">
        <v>1050</v>
      </c>
      <c r="H288" s="114" t="s">
        <v>1051</v>
      </c>
      <c r="I288" s="24" t="s">
        <v>777</v>
      </c>
      <c r="J288" s="82" t="s">
        <v>27</v>
      </c>
      <c r="K288" s="82" t="s">
        <v>53</v>
      </c>
      <c r="L288" s="33" t="s">
        <v>651</v>
      </c>
      <c r="M288" s="34"/>
      <c r="N288" s="104" t="s">
        <v>1586</v>
      </c>
      <c r="O288" s="105"/>
      <c r="P288" s="56"/>
      <c r="Q288" s="56"/>
      <c r="R288" s="56"/>
      <c r="S288" s="56"/>
      <c r="T288" s="56"/>
      <c r="U288" s="87"/>
      <c r="V288" s="66"/>
      <c r="W288" s="66"/>
      <c r="X288" s="71"/>
      <c r="Y288" s="76"/>
      <c r="Z288" s="76"/>
      <c r="AA288" s="76"/>
      <c r="AB288" s="76"/>
      <c r="AC288" s="110" t="s">
        <v>1586</v>
      </c>
      <c r="AD288" s="111"/>
      <c r="AE288" s="24" t="s">
        <v>55</v>
      </c>
      <c r="AF288" s="82" t="s">
        <v>56</v>
      </c>
      <c r="AG288" s="25">
        <v>40148</v>
      </c>
      <c r="AH288" s="25">
        <v>39780</v>
      </c>
      <c r="AI288" s="82" t="s">
        <v>32</v>
      </c>
      <c r="AJ288" s="82">
        <v>186</v>
      </c>
      <c r="AK288" s="82" t="s">
        <v>15</v>
      </c>
      <c r="AL288" s="82">
        <v>16.163</v>
      </c>
    </row>
    <row r="289" spans="1:38" ht="26.1" hidden="1" customHeight="1" thickBot="1" x14ac:dyDescent="0.3">
      <c r="A289" s="81" t="s">
        <v>1033</v>
      </c>
      <c r="B289" s="228" t="s">
        <v>1035</v>
      </c>
      <c r="C289" s="226"/>
      <c r="D289" s="227"/>
      <c r="E289" s="81" t="s">
        <v>1034</v>
      </c>
      <c r="F289" s="83" t="s">
        <v>1052</v>
      </c>
      <c r="G289" s="113" t="s">
        <v>1053</v>
      </c>
      <c r="H289" s="113" t="s">
        <v>292</v>
      </c>
      <c r="I289" s="84" t="s">
        <v>777</v>
      </c>
      <c r="J289" s="81" t="s">
        <v>27</v>
      </c>
      <c r="K289" s="81" t="s">
        <v>275</v>
      </c>
      <c r="L289" s="83" t="s">
        <v>276</v>
      </c>
      <c r="M289" s="35"/>
      <c r="N289" s="104" t="s">
        <v>1586</v>
      </c>
      <c r="O289" s="105"/>
      <c r="P289" s="56"/>
      <c r="Q289" s="56"/>
      <c r="R289" s="56"/>
      <c r="S289" s="56"/>
      <c r="T289" s="56"/>
      <c r="U289" s="87"/>
      <c r="V289" s="66"/>
      <c r="W289" s="66"/>
      <c r="X289" s="71"/>
      <c r="Y289" s="76"/>
      <c r="Z289" s="76"/>
      <c r="AA289" s="76"/>
      <c r="AB289" s="76"/>
      <c r="AC289" s="110" t="s">
        <v>1586</v>
      </c>
      <c r="AD289" s="111"/>
      <c r="AE289" s="84" t="s">
        <v>39</v>
      </c>
      <c r="AF289" s="81" t="s">
        <v>40</v>
      </c>
      <c r="AG289" s="28">
        <v>40704</v>
      </c>
      <c r="AH289" s="28">
        <v>40704</v>
      </c>
      <c r="AI289" s="81" t="s">
        <v>32</v>
      </c>
      <c r="AJ289" s="81">
        <v>169</v>
      </c>
      <c r="AK289" s="81" t="s">
        <v>15</v>
      </c>
      <c r="AL289" s="81">
        <v>10.119</v>
      </c>
    </row>
    <row r="290" spans="1:38" ht="26.1" hidden="1" customHeight="1" thickBot="1" x14ac:dyDescent="0.3">
      <c r="A290" s="81" t="s">
        <v>1033</v>
      </c>
      <c r="B290" s="228" t="s">
        <v>1035</v>
      </c>
      <c r="C290" s="226"/>
      <c r="D290" s="227"/>
      <c r="E290" s="81" t="s">
        <v>1034</v>
      </c>
      <c r="F290" s="83" t="s">
        <v>1054</v>
      </c>
      <c r="G290" s="113" t="s">
        <v>1055</v>
      </c>
      <c r="H290" s="113" t="s">
        <v>1056</v>
      </c>
      <c r="I290" s="84" t="s">
        <v>777</v>
      </c>
      <c r="J290" s="81" t="s">
        <v>27</v>
      </c>
      <c r="K290" s="81" t="s">
        <v>61</v>
      </c>
      <c r="L290" s="83" t="s">
        <v>1057</v>
      </c>
      <c r="M290" s="35"/>
      <c r="N290" s="104" t="s">
        <v>1586</v>
      </c>
      <c r="O290" s="105"/>
      <c r="P290" s="56"/>
      <c r="Q290" s="56"/>
      <c r="R290" s="56"/>
      <c r="S290" s="56"/>
      <c r="T290" s="56"/>
      <c r="U290" s="87"/>
      <c r="V290" s="66"/>
      <c r="W290" s="66"/>
      <c r="X290" s="71"/>
      <c r="Y290" s="76"/>
      <c r="Z290" s="76"/>
      <c r="AA290" s="76"/>
      <c r="AB290" s="76"/>
      <c r="AC290" s="110" t="s">
        <v>1586</v>
      </c>
      <c r="AD290" s="111"/>
      <c r="AE290" s="84" t="s">
        <v>39</v>
      </c>
      <c r="AF290" s="81" t="s">
        <v>78</v>
      </c>
      <c r="AG290" s="28">
        <v>42101</v>
      </c>
      <c r="AH290" s="28">
        <v>42101</v>
      </c>
      <c r="AI290" s="81" t="s">
        <v>32</v>
      </c>
      <c r="AJ290" s="81">
        <v>169</v>
      </c>
      <c r="AK290" s="81" t="s">
        <v>15</v>
      </c>
      <c r="AL290" s="81">
        <v>11.077</v>
      </c>
    </row>
    <row r="291" spans="1:38" ht="26.1" hidden="1" customHeight="1" thickBot="1" x14ac:dyDescent="0.3">
      <c r="A291" s="82" t="s">
        <v>1033</v>
      </c>
      <c r="B291" s="225" t="s">
        <v>1035</v>
      </c>
      <c r="C291" s="226"/>
      <c r="D291" s="227"/>
      <c r="E291" s="82" t="s">
        <v>79</v>
      </c>
      <c r="F291" s="33" t="s">
        <v>574</v>
      </c>
      <c r="G291" s="114" t="s">
        <v>929</v>
      </c>
      <c r="H291" s="114" t="s">
        <v>1058</v>
      </c>
      <c r="I291" s="24" t="s">
        <v>777</v>
      </c>
      <c r="J291" s="82" t="s">
        <v>27</v>
      </c>
      <c r="K291" s="82" t="s">
        <v>28</v>
      </c>
      <c r="L291" s="33" t="s">
        <v>135</v>
      </c>
      <c r="M291" s="34"/>
      <c r="N291" s="104" t="s">
        <v>1586</v>
      </c>
      <c r="O291" s="105"/>
      <c r="P291" s="56"/>
      <c r="Q291" s="56"/>
      <c r="R291" s="56"/>
      <c r="S291" s="56"/>
      <c r="T291" s="56"/>
      <c r="U291" s="87"/>
      <c r="V291" s="66"/>
      <c r="W291" s="66"/>
      <c r="X291" s="71"/>
      <c r="Y291" s="76"/>
      <c r="Z291" s="76"/>
      <c r="AA291" s="76"/>
      <c r="AB291" s="76"/>
      <c r="AC291" s="110" t="s">
        <v>1586</v>
      </c>
      <c r="AD291" s="111"/>
      <c r="AE291" s="24" t="s">
        <v>88</v>
      </c>
      <c r="AF291" s="82" t="s">
        <v>89</v>
      </c>
      <c r="AG291" s="25">
        <v>41609</v>
      </c>
      <c r="AH291" s="25">
        <v>40148</v>
      </c>
      <c r="AI291" s="82" t="s">
        <v>32</v>
      </c>
      <c r="AJ291" s="82">
        <v>151.66999999999999</v>
      </c>
      <c r="AK291" s="82" t="s">
        <v>33</v>
      </c>
      <c r="AL291" s="82">
        <v>4000</v>
      </c>
    </row>
    <row r="292" spans="1:38" ht="26.1" hidden="1" customHeight="1" thickBot="1" x14ac:dyDescent="0.3">
      <c r="A292" s="81" t="s">
        <v>1059</v>
      </c>
      <c r="B292" s="228" t="s">
        <v>1060</v>
      </c>
      <c r="C292" s="226"/>
      <c r="D292" s="227"/>
      <c r="E292" s="81" t="s">
        <v>257</v>
      </c>
      <c r="F292" s="83" t="s">
        <v>402</v>
      </c>
      <c r="G292" s="113" t="s">
        <v>1061</v>
      </c>
      <c r="H292" s="113" t="s">
        <v>960</v>
      </c>
      <c r="I292" s="84" t="s">
        <v>1062</v>
      </c>
      <c r="J292" s="81" t="s">
        <v>27</v>
      </c>
      <c r="K292" s="81" t="s">
        <v>61</v>
      </c>
      <c r="L292" s="83" t="s">
        <v>1063</v>
      </c>
      <c r="M292" s="35"/>
      <c r="N292" s="104" t="s">
        <v>1586</v>
      </c>
      <c r="O292" s="105"/>
      <c r="P292" s="56"/>
      <c r="Q292" s="56"/>
      <c r="R292" s="56"/>
      <c r="S292" s="56"/>
      <c r="T292" s="56"/>
      <c r="U292" s="87"/>
      <c r="V292" s="66"/>
      <c r="W292" s="66"/>
      <c r="X292" s="71"/>
      <c r="Y292" s="76"/>
      <c r="Z292" s="76"/>
      <c r="AA292" s="76"/>
      <c r="AB292" s="76"/>
      <c r="AC292" s="110" t="s">
        <v>1586</v>
      </c>
      <c r="AD292" s="111"/>
      <c r="AE292" s="84" t="s">
        <v>123</v>
      </c>
      <c r="AF292" s="81" t="s">
        <v>208</v>
      </c>
      <c r="AG292" s="28">
        <v>37592</v>
      </c>
      <c r="AH292" s="28">
        <v>37592</v>
      </c>
      <c r="AI292" s="81" t="s">
        <v>32</v>
      </c>
      <c r="AJ292" s="81">
        <v>169</v>
      </c>
      <c r="AK292" s="81" t="s">
        <v>15</v>
      </c>
      <c r="AL292" s="81">
        <v>13.241</v>
      </c>
    </row>
    <row r="293" spans="1:38" ht="26.1" hidden="1" customHeight="1" thickBot="1" x14ac:dyDescent="0.3">
      <c r="A293" s="82" t="s">
        <v>1059</v>
      </c>
      <c r="B293" s="225" t="s">
        <v>1060</v>
      </c>
      <c r="C293" s="226"/>
      <c r="D293" s="227"/>
      <c r="E293" s="82" t="s">
        <v>257</v>
      </c>
      <c r="F293" s="33" t="s">
        <v>421</v>
      </c>
      <c r="G293" s="114" t="s">
        <v>1064</v>
      </c>
      <c r="H293" s="114" t="s">
        <v>691</v>
      </c>
      <c r="I293" s="24" t="s">
        <v>1062</v>
      </c>
      <c r="J293" s="82" t="s">
        <v>27</v>
      </c>
      <c r="K293" s="82" t="s">
        <v>61</v>
      </c>
      <c r="L293" s="33" t="s">
        <v>1065</v>
      </c>
      <c r="M293" s="34"/>
      <c r="N293" s="104" t="s">
        <v>1586</v>
      </c>
      <c r="O293" s="105"/>
      <c r="P293" s="56"/>
      <c r="Q293" s="56"/>
      <c r="R293" s="56"/>
      <c r="S293" s="56"/>
      <c r="T293" s="56"/>
      <c r="U293" s="87"/>
      <c r="V293" s="66"/>
      <c r="W293" s="66"/>
      <c r="X293" s="71"/>
      <c r="Y293" s="76"/>
      <c r="Z293" s="76"/>
      <c r="AA293" s="76"/>
      <c r="AB293" s="76"/>
      <c r="AC293" s="110" t="s">
        <v>1586</v>
      </c>
      <c r="AD293" s="111"/>
      <c r="AE293" s="24" t="s">
        <v>39</v>
      </c>
      <c r="AF293" s="82" t="s">
        <v>78</v>
      </c>
      <c r="AG293" s="25">
        <v>39419</v>
      </c>
      <c r="AH293" s="25">
        <v>39419</v>
      </c>
      <c r="AI293" s="82" t="s">
        <v>32</v>
      </c>
      <c r="AJ293" s="82">
        <v>169</v>
      </c>
      <c r="AK293" s="82" t="s">
        <v>15</v>
      </c>
      <c r="AL293" s="82">
        <v>12.609</v>
      </c>
    </row>
    <row r="294" spans="1:38" ht="26.1" hidden="1" customHeight="1" thickBot="1" x14ac:dyDescent="0.3">
      <c r="A294" s="82" t="s">
        <v>1059</v>
      </c>
      <c r="B294" s="225" t="s">
        <v>1060</v>
      </c>
      <c r="C294" s="226"/>
      <c r="D294" s="227"/>
      <c r="E294" s="82" t="s">
        <v>257</v>
      </c>
      <c r="F294" s="33" t="s">
        <v>337</v>
      </c>
      <c r="G294" s="114" t="s">
        <v>1068</v>
      </c>
      <c r="H294" s="114" t="s">
        <v>1069</v>
      </c>
      <c r="I294" s="24" t="s">
        <v>1062</v>
      </c>
      <c r="J294" s="82" t="s">
        <v>27</v>
      </c>
      <c r="K294" s="82" t="s">
        <v>61</v>
      </c>
      <c r="L294" s="33" t="s">
        <v>1063</v>
      </c>
      <c r="M294" s="34"/>
      <c r="N294" s="104" t="s">
        <v>1586</v>
      </c>
      <c r="O294" s="105"/>
      <c r="P294" s="56"/>
      <c r="Q294" s="56"/>
      <c r="R294" s="56"/>
      <c r="S294" s="56"/>
      <c r="T294" s="56"/>
      <c r="U294" s="87"/>
      <c r="V294" s="66"/>
      <c r="W294" s="66"/>
      <c r="X294" s="71"/>
      <c r="Y294" s="76"/>
      <c r="Z294" s="76"/>
      <c r="AA294" s="76"/>
      <c r="AB294" s="76"/>
      <c r="AC294" s="110" t="s">
        <v>1586</v>
      </c>
      <c r="AD294" s="111"/>
      <c r="AE294" s="24" t="s">
        <v>123</v>
      </c>
      <c r="AF294" s="82" t="s">
        <v>208</v>
      </c>
      <c r="AG294" s="25">
        <v>37410</v>
      </c>
      <c r="AH294" s="25">
        <v>37410</v>
      </c>
      <c r="AI294" s="82" t="s">
        <v>32</v>
      </c>
      <c r="AJ294" s="82">
        <v>169</v>
      </c>
      <c r="AK294" s="82" t="s">
        <v>15</v>
      </c>
      <c r="AL294" s="82">
        <v>11.028</v>
      </c>
    </row>
    <row r="295" spans="1:38" ht="26.1" hidden="1" customHeight="1" thickBot="1" x14ac:dyDescent="0.3">
      <c r="A295" s="81" t="s">
        <v>1059</v>
      </c>
      <c r="B295" s="228" t="s">
        <v>1060</v>
      </c>
      <c r="C295" s="226"/>
      <c r="D295" s="227"/>
      <c r="E295" s="81" t="s">
        <v>257</v>
      </c>
      <c r="F295" s="83" t="s">
        <v>243</v>
      </c>
      <c r="G295" s="113" t="s">
        <v>1070</v>
      </c>
      <c r="H295" s="113" t="s">
        <v>1071</v>
      </c>
      <c r="I295" s="84" t="s">
        <v>1062</v>
      </c>
      <c r="J295" s="81" t="s">
        <v>27</v>
      </c>
      <c r="K295" s="81" t="s">
        <v>53</v>
      </c>
      <c r="L295" s="83" t="s">
        <v>1072</v>
      </c>
      <c r="M295" s="35"/>
      <c r="N295" s="104" t="s">
        <v>1586</v>
      </c>
      <c r="O295" s="105"/>
      <c r="P295" s="56"/>
      <c r="Q295" s="56"/>
      <c r="R295" s="56"/>
      <c r="S295" s="56"/>
      <c r="T295" s="56"/>
      <c r="U295" s="87"/>
      <c r="V295" s="66"/>
      <c r="W295" s="66"/>
      <c r="X295" s="71"/>
      <c r="Y295" s="76"/>
      <c r="Z295" s="76"/>
      <c r="AA295" s="76"/>
      <c r="AB295" s="76"/>
      <c r="AC295" s="2">
        <v>42643</v>
      </c>
      <c r="AD295" s="11">
        <v>43008</v>
      </c>
      <c r="AE295" s="27" t="s">
        <v>55</v>
      </c>
      <c r="AF295" s="26" t="s">
        <v>56</v>
      </c>
      <c r="AG295" s="28">
        <v>39419</v>
      </c>
      <c r="AH295" s="28">
        <v>39419</v>
      </c>
      <c r="AI295" s="26" t="s">
        <v>32</v>
      </c>
      <c r="AJ295" s="26">
        <v>169</v>
      </c>
      <c r="AK295" s="26" t="s">
        <v>15</v>
      </c>
      <c r="AL295" s="26">
        <v>15.869</v>
      </c>
    </row>
    <row r="296" spans="1:38" ht="26.1" hidden="1" customHeight="1" thickBot="1" x14ac:dyDescent="0.3">
      <c r="A296" s="82" t="s">
        <v>1059</v>
      </c>
      <c r="B296" s="225" t="s">
        <v>1060</v>
      </c>
      <c r="C296" s="226"/>
      <c r="D296" s="227"/>
      <c r="E296" s="82" t="s">
        <v>257</v>
      </c>
      <c r="F296" s="33" t="s">
        <v>281</v>
      </c>
      <c r="G296" s="114" t="s">
        <v>1073</v>
      </c>
      <c r="H296" s="114" t="s">
        <v>1074</v>
      </c>
      <c r="I296" s="24" t="s">
        <v>1062</v>
      </c>
      <c r="J296" s="82" t="s">
        <v>27</v>
      </c>
      <c r="K296" s="82" t="s">
        <v>101</v>
      </c>
      <c r="L296" s="33" t="s">
        <v>193</v>
      </c>
      <c r="M296" s="34"/>
      <c r="N296" s="107" t="s">
        <v>1586</v>
      </c>
      <c r="O296" s="108"/>
      <c r="P296" s="56"/>
      <c r="Q296" s="56"/>
      <c r="R296" s="56"/>
      <c r="S296" s="56"/>
      <c r="T296" s="56"/>
      <c r="U296" s="87"/>
      <c r="V296" s="66"/>
      <c r="W296" s="66"/>
      <c r="X296" s="71"/>
      <c r="Y296" s="76"/>
      <c r="Z296" s="76"/>
      <c r="AA296" s="76"/>
      <c r="AB296" s="76"/>
      <c r="AC296" s="110" t="s">
        <v>1586</v>
      </c>
      <c r="AD296" s="111"/>
      <c r="AE296" s="24" t="s">
        <v>88</v>
      </c>
      <c r="AF296" s="82" t="s">
        <v>89</v>
      </c>
      <c r="AG296" s="25">
        <v>39097</v>
      </c>
      <c r="AH296" s="25">
        <v>39097</v>
      </c>
      <c r="AI296" s="82" t="s">
        <v>32</v>
      </c>
      <c r="AJ296" s="82">
        <v>169</v>
      </c>
      <c r="AK296" s="82" t="s">
        <v>15</v>
      </c>
      <c r="AL296" s="82">
        <v>21.155999999999999</v>
      </c>
    </row>
    <row r="297" spans="1:38" ht="26.1" hidden="1" customHeight="1" thickBot="1" x14ac:dyDescent="0.3">
      <c r="A297" s="81" t="s">
        <v>1059</v>
      </c>
      <c r="B297" s="228" t="s">
        <v>1060</v>
      </c>
      <c r="C297" s="226"/>
      <c r="D297" s="227"/>
      <c r="E297" s="81" t="s">
        <v>257</v>
      </c>
      <c r="F297" s="83" t="s">
        <v>338</v>
      </c>
      <c r="G297" s="113" t="s">
        <v>1075</v>
      </c>
      <c r="H297" s="113" t="s">
        <v>171</v>
      </c>
      <c r="I297" s="84" t="s">
        <v>1062</v>
      </c>
      <c r="J297" s="81" t="s">
        <v>27</v>
      </c>
      <c r="K297" s="81" t="s">
        <v>53</v>
      </c>
      <c r="L297" s="83" t="s">
        <v>1076</v>
      </c>
      <c r="M297" s="35"/>
      <c r="N297" s="107" t="s">
        <v>1586</v>
      </c>
      <c r="O297" s="108"/>
      <c r="P297" s="56"/>
      <c r="Q297" s="56"/>
      <c r="R297" s="56"/>
      <c r="S297" s="56"/>
      <c r="T297" s="56"/>
      <c r="U297" s="87"/>
      <c r="V297" s="66"/>
      <c r="W297" s="66"/>
      <c r="X297" s="71"/>
      <c r="Y297" s="76"/>
      <c r="Z297" s="76"/>
      <c r="AA297" s="76"/>
      <c r="AB297" s="76"/>
      <c r="AC297" s="2">
        <v>42663</v>
      </c>
      <c r="AD297" s="11">
        <v>43028</v>
      </c>
      <c r="AE297" s="27" t="s">
        <v>37</v>
      </c>
      <c r="AF297" s="26" t="s">
        <v>304</v>
      </c>
      <c r="AG297" s="28">
        <v>38558</v>
      </c>
      <c r="AH297" s="28">
        <v>38558</v>
      </c>
      <c r="AI297" s="26" t="s">
        <v>32</v>
      </c>
      <c r="AJ297" s="26">
        <v>169</v>
      </c>
      <c r="AK297" s="26" t="s">
        <v>15</v>
      </c>
      <c r="AL297" s="26">
        <v>14.686999999999999</v>
      </c>
    </row>
    <row r="298" spans="1:38" ht="26.1" hidden="1" customHeight="1" thickBot="1" x14ac:dyDescent="0.3">
      <c r="A298" s="82" t="s">
        <v>1059</v>
      </c>
      <c r="B298" s="225" t="s">
        <v>1060</v>
      </c>
      <c r="C298" s="226"/>
      <c r="D298" s="227"/>
      <c r="E298" s="82" t="s">
        <v>257</v>
      </c>
      <c r="F298" s="33" t="s">
        <v>367</v>
      </c>
      <c r="G298" s="114" t="s">
        <v>1077</v>
      </c>
      <c r="H298" s="114" t="s">
        <v>1078</v>
      </c>
      <c r="I298" s="24" t="s">
        <v>1062</v>
      </c>
      <c r="J298" s="82" t="s">
        <v>27</v>
      </c>
      <c r="K298" s="82" t="s">
        <v>61</v>
      </c>
      <c r="L298" s="33" t="s">
        <v>1065</v>
      </c>
      <c r="M298" s="34"/>
      <c r="N298" s="107" t="s">
        <v>1586</v>
      </c>
      <c r="O298" s="108"/>
      <c r="P298" s="56"/>
      <c r="Q298" s="56"/>
      <c r="R298" s="56"/>
      <c r="S298" s="56"/>
      <c r="T298" s="56"/>
      <c r="U298" s="87"/>
      <c r="V298" s="66"/>
      <c r="W298" s="66"/>
      <c r="X298" s="71"/>
      <c r="Y298" s="76"/>
      <c r="Z298" s="76"/>
      <c r="AA298" s="76"/>
      <c r="AB298" s="76"/>
      <c r="AC298" s="110" t="s">
        <v>1586</v>
      </c>
      <c r="AD298" s="111"/>
      <c r="AE298" s="24" t="s">
        <v>123</v>
      </c>
      <c r="AF298" s="82" t="s">
        <v>208</v>
      </c>
      <c r="AG298" s="25">
        <v>37592</v>
      </c>
      <c r="AH298" s="25">
        <v>37592</v>
      </c>
      <c r="AI298" s="82" t="s">
        <v>32</v>
      </c>
      <c r="AJ298" s="82">
        <v>169</v>
      </c>
      <c r="AK298" s="82" t="s">
        <v>15</v>
      </c>
      <c r="AL298" s="82">
        <v>11.675000000000001</v>
      </c>
    </row>
    <row r="299" spans="1:38" ht="26.1" hidden="1" customHeight="1" thickBot="1" x14ac:dyDescent="0.3">
      <c r="A299" s="81" t="s">
        <v>1059</v>
      </c>
      <c r="B299" s="228" t="s">
        <v>1060</v>
      </c>
      <c r="C299" s="226"/>
      <c r="D299" s="227"/>
      <c r="E299" s="81" t="s">
        <v>257</v>
      </c>
      <c r="F299" s="83" t="s">
        <v>278</v>
      </c>
      <c r="G299" s="113" t="s">
        <v>1079</v>
      </c>
      <c r="H299" s="113" t="s">
        <v>1080</v>
      </c>
      <c r="I299" s="84" t="s">
        <v>1062</v>
      </c>
      <c r="J299" s="81" t="s">
        <v>27</v>
      </c>
      <c r="K299" s="81" t="s">
        <v>61</v>
      </c>
      <c r="L299" s="83" t="s">
        <v>1081</v>
      </c>
      <c r="M299" s="35"/>
      <c r="N299" s="107" t="s">
        <v>1586</v>
      </c>
      <c r="O299" s="108"/>
      <c r="P299" s="56"/>
      <c r="Q299" s="56"/>
      <c r="R299" s="56"/>
      <c r="S299" s="56"/>
      <c r="T299" s="56"/>
      <c r="U299" s="87"/>
      <c r="V299" s="66"/>
      <c r="W299" s="66"/>
      <c r="X299" s="71"/>
      <c r="Y299" s="76"/>
      <c r="Z299" s="76"/>
      <c r="AA299" s="76"/>
      <c r="AB299" s="76"/>
      <c r="AC299" s="110" t="s">
        <v>1586</v>
      </c>
      <c r="AD299" s="111"/>
      <c r="AE299" s="84" t="s">
        <v>170</v>
      </c>
      <c r="AF299" s="81" t="s">
        <v>1082</v>
      </c>
      <c r="AG299" s="28">
        <v>37228</v>
      </c>
      <c r="AH299" s="28">
        <v>37228</v>
      </c>
      <c r="AI299" s="81" t="s">
        <v>32</v>
      </c>
      <c r="AJ299" s="81">
        <v>169</v>
      </c>
      <c r="AK299" s="81" t="s">
        <v>15</v>
      </c>
      <c r="AL299" s="81">
        <v>11.132</v>
      </c>
    </row>
    <row r="300" spans="1:38" ht="26.1" hidden="1" customHeight="1" thickBot="1" x14ac:dyDescent="0.3">
      <c r="A300" s="82" t="s">
        <v>1059</v>
      </c>
      <c r="B300" s="225" t="s">
        <v>1060</v>
      </c>
      <c r="C300" s="226"/>
      <c r="D300" s="227"/>
      <c r="E300" s="82" t="s">
        <v>257</v>
      </c>
      <c r="F300" s="33" t="s">
        <v>368</v>
      </c>
      <c r="G300" s="114" t="s">
        <v>1083</v>
      </c>
      <c r="H300" s="114" t="s">
        <v>1084</v>
      </c>
      <c r="I300" s="24" t="s">
        <v>1062</v>
      </c>
      <c r="J300" s="82" t="s">
        <v>27</v>
      </c>
      <c r="K300" s="82" t="s">
        <v>61</v>
      </c>
      <c r="L300" s="33" t="s">
        <v>1085</v>
      </c>
      <c r="M300" s="34"/>
      <c r="N300" s="107" t="s">
        <v>1586</v>
      </c>
      <c r="O300" s="108"/>
      <c r="P300" s="56"/>
      <c r="Q300" s="56"/>
      <c r="R300" s="56"/>
      <c r="S300" s="56"/>
      <c r="T300" s="56"/>
      <c r="U300" s="87"/>
      <c r="V300" s="66"/>
      <c r="W300" s="66"/>
      <c r="X300" s="71"/>
      <c r="Y300" s="76"/>
      <c r="Z300" s="76"/>
      <c r="AA300" s="76"/>
      <c r="AB300" s="76"/>
      <c r="AC300" s="110" t="s">
        <v>1586</v>
      </c>
      <c r="AD300" s="111"/>
      <c r="AE300" s="24" t="s">
        <v>55</v>
      </c>
      <c r="AF300" s="82" t="s">
        <v>69</v>
      </c>
      <c r="AG300" s="25">
        <v>37998</v>
      </c>
      <c r="AH300" s="25">
        <v>37998</v>
      </c>
      <c r="AI300" s="82" t="s">
        <v>32</v>
      </c>
      <c r="AJ300" s="82">
        <v>169</v>
      </c>
      <c r="AK300" s="82" t="s">
        <v>15</v>
      </c>
      <c r="AL300" s="82">
        <v>10.842000000000001</v>
      </c>
    </row>
    <row r="301" spans="1:38" ht="26.1" hidden="1" customHeight="1" thickBot="1" x14ac:dyDescent="0.3">
      <c r="A301" s="81" t="s">
        <v>1086</v>
      </c>
      <c r="B301" s="228" t="s">
        <v>1087</v>
      </c>
      <c r="C301" s="226"/>
      <c r="D301" s="227"/>
      <c r="E301" s="81" t="s">
        <v>246</v>
      </c>
      <c r="F301" s="83" t="s">
        <v>1042</v>
      </c>
      <c r="G301" s="113" t="s">
        <v>1092</v>
      </c>
      <c r="H301" s="113" t="s">
        <v>229</v>
      </c>
      <c r="I301" s="84" t="s">
        <v>1093</v>
      </c>
      <c r="J301" s="81" t="s">
        <v>27</v>
      </c>
      <c r="K301" s="81" t="s">
        <v>38</v>
      </c>
      <c r="L301" s="83" t="s">
        <v>651</v>
      </c>
      <c r="M301" s="35"/>
      <c r="N301" s="107" t="s">
        <v>1586</v>
      </c>
      <c r="O301" s="108"/>
      <c r="P301" s="56"/>
      <c r="Q301" s="56"/>
      <c r="R301" s="56"/>
      <c r="S301" s="56"/>
      <c r="T301" s="56"/>
      <c r="U301" s="87"/>
      <c r="V301" s="66"/>
      <c r="W301" s="66"/>
      <c r="X301" s="71"/>
      <c r="Y301" s="76"/>
      <c r="Z301" s="76"/>
      <c r="AA301" s="76"/>
      <c r="AB301" s="76"/>
      <c r="AC301" s="110" t="s">
        <v>1586</v>
      </c>
      <c r="AD301" s="111"/>
      <c r="AE301" s="84"/>
      <c r="AF301" s="81" t="s">
        <v>116</v>
      </c>
      <c r="AG301" s="28">
        <v>40843</v>
      </c>
      <c r="AH301" s="28">
        <v>40843</v>
      </c>
      <c r="AI301" s="81" t="s">
        <v>32</v>
      </c>
      <c r="AJ301" s="81">
        <v>186</v>
      </c>
      <c r="AK301" s="81" t="s">
        <v>15</v>
      </c>
      <c r="AL301" s="81">
        <v>12</v>
      </c>
    </row>
    <row r="302" spans="1:38" ht="26.1" hidden="1" customHeight="1" thickBot="1" x14ac:dyDescent="0.3">
      <c r="A302" s="82" t="s">
        <v>1086</v>
      </c>
      <c r="B302" s="225" t="s">
        <v>1087</v>
      </c>
      <c r="C302" s="226"/>
      <c r="D302" s="227"/>
      <c r="E302" s="82" t="s">
        <v>246</v>
      </c>
      <c r="F302" s="33" t="s">
        <v>223</v>
      </c>
      <c r="G302" s="114" t="s">
        <v>1094</v>
      </c>
      <c r="H302" s="114" t="s">
        <v>36</v>
      </c>
      <c r="I302" s="24" t="s">
        <v>1093</v>
      </c>
      <c r="J302" s="82" t="s">
        <v>27</v>
      </c>
      <c r="K302" s="82" t="s">
        <v>61</v>
      </c>
      <c r="L302" s="33" t="s">
        <v>833</v>
      </c>
      <c r="M302" s="34"/>
      <c r="N302" s="107" t="s">
        <v>1586</v>
      </c>
      <c r="O302" s="108"/>
      <c r="P302" s="56"/>
      <c r="Q302" s="56"/>
      <c r="R302" s="56"/>
      <c r="S302" s="56"/>
      <c r="T302" s="56"/>
      <c r="U302" s="87"/>
      <c r="V302" s="66"/>
      <c r="W302" s="66"/>
      <c r="X302" s="71"/>
      <c r="Y302" s="76"/>
      <c r="Z302" s="76"/>
      <c r="AA302" s="76"/>
      <c r="AB302" s="76"/>
      <c r="AC302" s="110" t="s">
        <v>1586</v>
      </c>
      <c r="AD302" s="111"/>
      <c r="AE302" s="24" t="s">
        <v>55</v>
      </c>
      <c r="AF302" s="82" t="s">
        <v>69</v>
      </c>
      <c r="AG302" s="25">
        <v>42569</v>
      </c>
      <c r="AH302" s="25">
        <v>42569</v>
      </c>
      <c r="AI302" s="82" t="s">
        <v>32</v>
      </c>
      <c r="AJ302" s="82">
        <v>169</v>
      </c>
      <c r="AK302" s="82" t="s">
        <v>15</v>
      </c>
      <c r="AL302" s="82">
        <v>9.76</v>
      </c>
    </row>
    <row r="303" spans="1:38" ht="26.1" hidden="1" customHeight="1" thickBot="1" x14ac:dyDescent="0.3">
      <c r="A303" s="81" t="s">
        <v>1095</v>
      </c>
      <c r="B303" s="228" t="s">
        <v>1096</v>
      </c>
      <c r="C303" s="226"/>
      <c r="D303" s="227"/>
      <c r="E303" s="81" t="s">
        <v>1097</v>
      </c>
      <c r="F303" s="83" t="s">
        <v>965</v>
      </c>
      <c r="G303" s="113" t="s">
        <v>1098</v>
      </c>
      <c r="H303" s="113" t="s">
        <v>948</v>
      </c>
      <c r="I303" s="84" t="s">
        <v>1099</v>
      </c>
      <c r="J303" s="81" t="s">
        <v>27</v>
      </c>
      <c r="K303" s="81" t="s">
        <v>61</v>
      </c>
      <c r="L303" s="83" t="s">
        <v>1100</v>
      </c>
      <c r="M303" s="35"/>
      <c r="N303" s="107" t="s">
        <v>1586</v>
      </c>
      <c r="O303" s="108"/>
      <c r="P303" s="56"/>
      <c r="Q303" s="56"/>
      <c r="R303" s="56"/>
      <c r="S303" s="56"/>
      <c r="T303" s="56"/>
      <c r="U303" s="87"/>
      <c r="V303" s="66"/>
      <c r="W303" s="66"/>
      <c r="X303" s="71"/>
      <c r="Y303" s="76"/>
      <c r="Z303" s="76"/>
      <c r="AA303" s="76"/>
      <c r="AB303" s="76"/>
      <c r="AC303" s="110" t="s">
        <v>1586</v>
      </c>
      <c r="AD303" s="111"/>
      <c r="AE303" s="84" t="s">
        <v>55</v>
      </c>
      <c r="AF303" s="81" t="s">
        <v>69</v>
      </c>
      <c r="AG303" s="28">
        <v>42086</v>
      </c>
      <c r="AH303" s="28">
        <v>42086</v>
      </c>
      <c r="AI303" s="81" t="s">
        <v>32</v>
      </c>
      <c r="AJ303" s="81">
        <v>175</v>
      </c>
      <c r="AK303" s="81" t="s">
        <v>15</v>
      </c>
      <c r="AL303" s="81">
        <v>10.869</v>
      </c>
    </row>
    <row r="304" spans="1:38" ht="26.1" hidden="1" customHeight="1" thickBot="1" x14ac:dyDescent="0.3">
      <c r="A304" s="81" t="s">
        <v>1095</v>
      </c>
      <c r="B304" s="228" t="s">
        <v>1096</v>
      </c>
      <c r="C304" s="226"/>
      <c r="D304" s="227"/>
      <c r="E304" s="81" t="s">
        <v>1097</v>
      </c>
      <c r="F304" s="83" t="s">
        <v>1101</v>
      </c>
      <c r="G304" s="113" t="s">
        <v>1102</v>
      </c>
      <c r="H304" s="113" t="s">
        <v>229</v>
      </c>
      <c r="I304" s="84" t="s">
        <v>1099</v>
      </c>
      <c r="J304" s="81" t="s">
        <v>27</v>
      </c>
      <c r="K304" s="81" t="s">
        <v>275</v>
      </c>
      <c r="L304" s="83" t="s">
        <v>1103</v>
      </c>
      <c r="M304" s="35"/>
      <c r="N304" s="107" t="s">
        <v>1586</v>
      </c>
      <c r="O304" s="108"/>
      <c r="P304" s="56"/>
      <c r="Q304" s="56"/>
      <c r="R304" s="56"/>
      <c r="S304" s="56"/>
      <c r="T304" s="56"/>
      <c r="U304" s="87"/>
      <c r="V304" s="66"/>
      <c r="W304" s="66"/>
      <c r="X304" s="71"/>
      <c r="Y304" s="76"/>
      <c r="Z304" s="76"/>
      <c r="AA304" s="76"/>
      <c r="AB304" s="76"/>
      <c r="AC304" s="110" t="s">
        <v>1586</v>
      </c>
      <c r="AD304" s="111"/>
      <c r="AE304" s="84" t="s">
        <v>55</v>
      </c>
      <c r="AF304" s="81" t="s">
        <v>480</v>
      </c>
      <c r="AG304" s="28">
        <v>42278</v>
      </c>
      <c r="AH304" s="28">
        <v>42278</v>
      </c>
      <c r="AI304" s="81" t="s">
        <v>32</v>
      </c>
      <c r="AJ304" s="81">
        <v>169</v>
      </c>
      <c r="AK304" s="81" t="s">
        <v>15</v>
      </c>
      <c r="AL304" s="81">
        <v>10</v>
      </c>
    </row>
    <row r="305" spans="1:38" ht="26.1" hidden="1" customHeight="1" thickBot="1" x14ac:dyDescent="0.3">
      <c r="A305" s="81" t="s">
        <v>1095</v>
      </c>
      <c r="B305" s="228" t="s">
        <v>1096</v>
      </c>
      <c r="C305" s="226"/>
      <c r="D305" s="227"/>
      <c r="E305" s="81" t="s">
        <v>1097</v>
      </c>
      <c r="F305" s="83" t="s">
        <v>1105</v>
      </c>
      <c r="G305" s="113" t="s">
        <v>350</v>
      </c>
      <c r="H305" s="113" t="s">
        <v>1106</v>
      </c>
      <c r="I305" s="84" t="s">
        <v>1099</v>
      </c>
      <c r="J305" s="81" t="s">
        <v>27</v>
      </c>
      <c r="K305" s="81" t="s">
        <v>61</v>
      </c>
      <c r="L305" s="83" t="s">
        <v>1107</v>
      </c>
      <c r="M305" s="35"/>
      <c r="N305" s="107" t="s">
        <v>1586</v>
      </c>
      <c r="O305" s="108"/>
      <c r="P305" s="56"/>
      <c r="Q305" s="56"/>
      <c r="R305" s="56"/>
      <c r="S305" s="56"/>
      <c r="T305" s="56"/>
      <c r="U305" s="87"/>
      <c r="V305" s="66"/>
      <c r="W305" s="66"/>
      <c r="X305" s="71"/>
      <c r="Y305" s="76"/>
      <c r="Z305" s="76"/>
      <c r="AA305" s="76"/>
      <c r="AB305" s="76"/>
      <c r="AC305" s="110" t="s">
        <v>1586</v>
      </c>
      <c r="AD305" s="111"/>
      <c r="AE305" s="84" t="s">
        <v>96</v>
      </c>
      <c r="AF305" s="81" t="s">
        <v>97</v>
      </c>
      <c r="AG305" s="28">
        <v>41306</v>
      </c>
      <c r="AH305" s="28">
        <v>41306</v>
      </c>
      <c r="AI305" s="81" t="s">
        <v>32</v>
      </c>
      <c r="AJ305" s="81">
        <v>151.66999999999999</v>
      </c>
      <c r="AK305" s="81" t="s">
        <v>15</v>
      </c>
      <c r="AL305" s="81">
        <v>11.826000000000001</v>
      </c>
    </row>
    <row r="306" spans="1:38" ht="26.1" hidden="1" customHeight="1" thickBot="1" x14ac:dyDescent="0.3">
      <c r="A306" s="82" t="s">
        <v>1095</v>
      </c>
      <c r="B306" s="225" t="s">
        <v>1096</v>
      </c>
      <c r="C306" s="226"/>
      <c r="D306" s="227"/>
      <c r="E306" s="82" t="s">
        <v>1097</v>
      </c>
      <c r="F306" s="33" t="s">
        <v>630</v>
      </c>
      <c r="G306" s="114" t="s">
        <v>1108</v>
      </c>
      <c r="H306" s="114" t="s">
        <v>837</v>
      </c>
      <c r="I306" s="24" t="s">
        <v>1099</v>
      </c>
      <c r="J306" s="82" t="s">
        <v>27</v>
      </c>
      <c r="K306" s="82" t="s">
        <v>61</v>
      </c>
      <c r="L306" s="33" t="s">
        <v>1109</v>
      </c>
      <c r="M306" s="34"/>
      <c r="N306" s="107" t="s">
        <v>1586</v>
      </c>
      <c r="O306" s="108"/>
      <c r="P306" s="56"/>
      <c r="Q306" s="56"/>
      <c r="R306" s="56"/>
      <c r="S306" s="56"/>
      <c r="T306" s="56"/>
      <c r="U306" s="87"/>
      <c r="V306" s="66"/>
      <c r="W306" s="66"/>
      <c r="X306" s="71"/>
      <c r="Y306" s="76"/>
      <c r="Z306" s="76"/>
      <c r="AA306" s="76"/>
      <c r="AB306" s="76"/>
      <c r="AC306" s="110" t="s">
        <v>1586</v>
      </c>
      <c r="AD306" s="111"/>
      <c r="AE306" s="24" t="s">
        <v>39</v>
      </c>
      <c r="AF306" s="82" t="s">
        <v>78</v>
      </c>
      <c r="AG306" s="25">
        <v>40057</v>
      </c>
      <c r="AH306" s="25">
        <v>40057</v>
      </c>
      <c r="AI306" s="82" t="s">
        <v>32</v>
      </c>
      <c r="AJ306" s="82">
        <v>186</v>
      </c>
      <c r="AK306" s="82" t="s">
        <v>15</v>
      </c>
      <c r="AL306" s="82">
        <v>12.513999999999999</v>
      </c>
    </row>
    <row r="307" spans="1:38" ht="26.1" hidden="1" customHeight="1" thickBot="1" x14ac:dyDescent="0.3">
      <c r="A307" s="81" t="s">
        <v>1095</v>
      </c>
      <c r="B307" s="228" t="s">
        <v>1096</v>
      </c>
      <c r="C307" s="226"/>
      <c r="D307" s="227"/>
      <c r="E307" s="81" t="s">
        <v>1097</v>
      </c>
      <c r="F307" s="83" t="s">
        <v>671</v>
      </c>
      <c r="G307" s="113" t="s">
        <v>1110</v>
      </c>
      <c r="H307" s="113" t="s">
        <v>124</v>
      </c>
      <c r="I307" s="84" t="s">
        <v>1099</v>
      </c>
      <c r="J307" s="81" t="s">
        <v>27</v>
      </c>
      <c r="K307" s="81" t="s">
        <v>53</v>
      </c>
      <c r="L307" s="83" t="s">
        <v>1111</v>
      </c>
      <c r="M307" s="35"/>
      <c r="N307" s="107" t="s">
        <v>1586</v>
      </c>
      <c r="O307" s="108"/>
      <c r="P307" s="56"/>
      <c r="Q307" s="56"/>
      <c r="R307" s="56"/>
      <c r="S307" s="56"/>
      <c r="T307" s="56"/>
      <c r="U307" s="87"/>
      <c r="V307" s="66"/>
      <c r="W307" s="66"/>
      <c r="X307" s="71"/>
      <c r="Y307" s="76"/>
      <c r="Z307" s="76"/>
      <c r="AA307" s="76"/>
      <c r="AB307" s="76"/>
      <c r="AC307" s="110" t="s">
        <v>1586</v>
      </c>
      <c r="AD307" s="111"/>
      <c r="AE307" s="84" t="s">
        <v>42</v>
      </c>
      <c r="AF307" s="81" t="s">
        <v>161</v>
      </c>
      <c r="AG307" s="28">
        <v>32405</v>
      </c>
      <c r="AH307" s="28">
        <v>32405</v>
      </c>
      <c r="AI307" s="81" t="s">
        <v>32</v>
      </c>
      <c r="AJ307" s="81">
        <v>176</v>
      </c>
      <c r="AK307" s="81" t="s">
        <v>15</v>
      </c>
      <c r="AL307" s="81">
        <v>11.776</v>
      </c>
    </row>
    <row r="308" spans="1:38" ht="26.1" hidden="1" customHeight="1" thickBot="1" x14ac:dyDescent="0.3">
      <c r="A308" s="82" t="s">
        <v>1095</v>
      </c>
      <c r="B308" s="225" t="s">
        <v>1096</v>
      </c>
      <c r="C308" s="226"/>
      <c r="D308" s="227"/>
      <c r="E308" s="82" t="s">
        <v>1097</v>
      </c>
      <c r="F308" s="33" t="s">
        <v>1112</v>
      </c>
      <c r="G308" s="114" t="s">
        <v>1113</v>
      </c>
      <c r="H308" s="114" t="s">
        <v>296</v>
      </c>
      <c r="I308" s="24" t="s">
        <v>1099</v>
      </c>
      <c r="J308" s="82" t="s">
        <v>27</v>
      </c>
      <c r="K308" s="82" t="s">
        <v>53</v>
      </c>
      <c r="L308" s="33" t="s">
        <v>1114</v>
      </c>
      <c r="M308" s="34"/>
      <c r="N308" s="107" t="s">
        <v>1586</v>
      </c>
      <c r="O308" s="108"/>
      <c r="P308" s="56"/>
      <c r="Q308" s="56"/>
      <c r="R308" s="56"/>
      <c r="S308" s="56"/>
      <c r="T308" s="56"/>
      <c r="U308" s="87"/>
      <c r="V308" s="66"/>
      <c r="W308" s="66"/>
      <c r="X308" s="71"/>
      <c r="Y308" s="76"/>
      <c r="Z308" s="76"/>
      <c r="AA308" s="76"/>
      <c r="AB308" s="76"/>
      <c r="AC308" s="110" t="s">
        <v>1586</v>
      </c>
      <c r="AD308" s="111"/>
      <c r="AE308" s="24" t="s">
        <v>37</v>
      </c>
      <c r="AF308" s="82" t="s">
        <v>304</v>
      </c>
      <c r="AG308" s="25">
        <v>41582</v>
      </c>
      <c r="AH308" s="25">
        <v>41582</v>
      </c>
      <c r="AI308" s="82" t="s">
        <v>32</v>
      </c>
      <c r="AJ308" s="82">
        <v>173</v>
      </c>
      <c r="AK308" s="82" t="s">
        <v>15</v>
      </c>
      <c r="AL308" s="82">
        <v>13.542</v>
      </c>
    </row>
    <row r="309" spans="1:38" ht="26.1" hidden="1" customHeight="1" thickBot="1" x14ac:dyDescent="0.3">
      <c r="A309" s="81" t="s">
        <v>1095</v>
      </c>
      <c r="B309" s="229" t="s">
        <v>1096</v>
      </c>
      <c r="C309" s="230"/>
      <c r="D309" s="231"/>
      <c r="E309" s="81" t="s">
        <v>1097</v>
      </c>
      <c r="F309" s="83" t="s">
        <v>451</v>
      </c>
      <c r="G309" s="113" t="s">
        <v>983</v>
      </c>
      <c r="H309" s="113" t="s">
        <v>325</v>
      </c>
      <c r="I309" s="84" t="s">
        <v>1099</v>
      </c>
      <c r="J309" s="81" t="s">
        <v>27</v>
      </c>
      <c r="K309" s="81" t="s">
        <v>107</v>
      </c>
      <c r="L309" s="83" t="s">
        <v>1115</v>
      </c>
      <c r="M309" s="35"/>
      <c r="N309" s="107" t="s">
        <v>1586</v>
      </c>
      <c r="O309" s="108"/>
      <c r="P309" s="56"/>
      <c r="Q309" s="56"/>
      <c r="R309" s="56"/>
      <c r="S309" s="56"/>
      <c r="T309" s="56"/>
      <c r="U309" s="87"/>
      <c r="V309" s="66"/>
      <c r="W309" s="66"/>
      <c r="X309" s="71"/>
      <c r="Y309" s="76"/>
      <c r="Z309" s="76"/>
      <c r="AA309" s="76"/>
      <c r="AB309" s="76"/>
      <c r="AC309" s="110" t="s">
        <v>1586</v>
      </c>
      <c r="AD309" s="111"/>
      <c r="AE309" s="84" t="s">
        <v>55</v>
      </c>
      <c r="AF309" s="81" t="s">
        <v>69</v>
      </c>
      <c r="AG309" s="28">
        <v>42618</v>
      </c>
      <c r="AH309" s="28">
        <v>42618</v>
      </c>
      <c r="AI309" s="81" t="s">
        <v>108</v>
      </c>
      <c r="AJ309" s="81">
        <v>151.66999999999999</v>
      </c>
      <c r="AK309" s="81" t="s">
        <v>15</v>
      </c>
      <c r="AL309" s="81">
        <v>5.3680000000000003</v>
      </c>
    </row>
    <row r="310" spans="1:38" ht="26.1" hidden="1" customHeight="1" thickBot="1" x14ac:dyDescent="0.3">
      <c r="A310" s="81" t="s">
        <v>1117</v>
      </c>
      <c r="B310" s="228" t="s">
        <v>1118</v>
      </c>
      <c r="C310" s="226"/>
      <c r="D310" s="227"/>
      <c r="E310" s="81" t="s">
        <v>1119</v>
      </c>
      <c r="F310" s="83" t="s">
        <v>974</v>
      </c>
      <c r="G310" s="113" t="s">
        <v>1120</v>
      </c>
      <c r="H310" s="113" t="s">
        <v>923</v>
      </c>
      <c r="I310" s="84" t="s">
        <v>25</v>
      </c>
      <c r="J310" s="81" t="s">
        <v>27</v>
      </c>
      <c r="K310" s="81" t="s">
        <v>53</v>
      </c>
      <c r="L310" s="83" t="s">
        <v>1121</v>
      </c>
      <c r="M310" s="35"/>
      <c r="N310" s="101" t="s">
        <v>1586</v>
      </c>
      <c r="O310" s="100"/>
      <c r="P310" s="57"/>
      <c r="Q310" s="57"/>
      <c r="R310" s="57"/>
      <c r="S310" s="57"/>
      <c r="T310" s="57"/>
      <c r="U310" s="88"/>
      <c r="V310" s="67"/>
      <c r="W310" s="67"/>
      <c r="X310" s="72"/>
      <c r="Y310" s="77"/>
      <c r="Z310" s="77"/>
      <c r="AA310" s="77"/>
      <c r="AB310" s="77"/>
      <c r="AC310" s="110" t="s">
        <v>1586</v>
      </c>
      <c r="AD310" s="111"/>
      <c r="AE310" s="84" t="s">
        <v>88</v>
      </c>
      <c r="AF310" s="81" t="s">
        <v>116</v>
      </c>
      <c r="AG310" s="28">
        <v>41306</v>
      </c>
      <c r="AH310" s="28">
        <v>38796</v>
      </c>
      <c r="AI310" s="81" t="s">
        <v>32</v>
      </c>
      <c r="AJ310" s="81">
        <v>148.19999999999999</v>
      </c>
      <c r="AK310" s="81" t="s">
        <v>15</v>
      </c>
      <c r="AL310" s="81">
        <v>13.5</v>
      </c>
    </row>
    <row r="311" spans="1:38" ht="26.1" hidden="1" customHeight="1" thickBot="1" x14ac:dyDescent="0.3">
      <c r="A311" s="82" t="s">
        <v>1117</v>
      </c>
      <c r="B311" s="225" t="s">
        <v>1118</v>
      </c>
      <c r="C311" s="226"/>
      <c r="D311" s="227"/>
      <c r="E311" s="82" t="s">
        <v>763</v>
      </c>
      <c r="F311" s="33" t="s">
        <v>1122</v>
      </c>
      <c r="G311" s="114" t="s">
        <v>1123</v>
      </c>
      <c r="H311" s="114" t="s">
        <v>1124</v>
      </c>
      <c r="I311" s="24" t="s">
        <v>1125</v>
      </c>
      <c r="J311" s="82" t="s">
        <v>27</v>
      </c>
      <c r="K311" s="82" t="s">
        <v>28</v>
      </c>
      <c r="L311" s="33" t="s">
        <v>1126</v>
      </c>
      <c r="M311" s="34"/>
      <c r="N311" s="107" t="s">
        <v>1586</v>
      </c>
      <c r="O311" s="108"/>
      <c r="P311" s="56"/>
      <c r="Q311" s="56"/>
      <c r="R311" s="56"/>
      <c r="S311" s="56"/>
      <c r="T311" s="56"/>
      <c r="U311" s="87"/>
      <c r="V311" s="66"/>
      <c r="W311" s="66"/>
      <c r="X311" s="71"/>
      <c r="Y311" s="76"/>
      <c r="Z311" s="76"/>
      <c r="AA311" s="76"/>
      <c r="AB311" s="76"/>
      <c r="AC311" s="7">
        <v>42705</v>
      </c>
      <c r="AD311" s="13">
        <v>43070</v>
      </c>
      <c r="AE311" s="30" t="s">
        <v>37</v>
      </c>
      <c r="AF311" s="29" t="s">
        <v>103</v>
      </c>
      <c r="AG311" s="31">
        <v>41306</v>
      </c>
      <c r="AH311" s="31">
        <v>39873</v>
      </c>
      <c r="AI311" s="29" t="s">
        <v>32</v>
      </c>
      <c r="AJ311" s="29">
        <v>151.66999999999999</v>
      </c>
      <c r="AK311" s="29" t="s">
        <v>33</v>
      </c>
      <c r="AL311" s="29">
        <v>4800</v>
      </c>
    </row>
    <row r="312" spans="1:38" ht="26.1" hidden="1" customHeight="1" thickBot="1" x14ac:dyDescent="0.3">
      <c r="A312" s="81" t="s">
        <v>1117</v>
      </c>
      <c r="B312" s="228" t="s">
        <v>1118</v>
      </c>
      <c r="C312" s="226"/>
      <c r="D312" s="227"/>
      <c r="E312" s="81" t="s">
        <v>763</v>
      </c>
      <c r="F312" s="83" t="s">
        <v>1127</v>
      </c>
      <c r="G312" s="113" t="s">
        <v>1128</v>
      </c>
      <c r="H312" s="113" t="s">
        <v>271</v>
      </c>
      <c r="I312" s="84" t="s">
        <v>1125</v>
      </c>
      <c r="J312" s="81" t="s">
        <v>27</v>
      </c>
      <c r="K312" s="81" t="s">
        <v>28</v>
      </c>
      <c r="L312" s="83" t="s">
        <v>1129</v>
      </c>
      <c r="M312" s="35"/>
      <c r="N312" s="107" t="s">
        <v>1586</v>
      </c>
      <c r="O312" s="108"/>
      <c r="P312" s="56"/>
      <c r="Q312" s="56"/>
      <c r="R312" s="56"/>
      <c r="S312" s="56"/>
      <c r="T312" s="56"/>
      <c r="U312" s="87"/>
      <c r="V312" s="66"/>
      <c r="W312" s="66"/>
      <c r="X312" s="71"/>
      <c r="Y312" s="76"/>
      <c r="Z312" s="76"/>
      <c r="AA312" s="76"/>
      <c r="AB312" s="76"/>
      <c r="AC312" s="110" t="s">
        <v>1586</v>
      </c>
      <c r="AD312" s="111"/>
      <c r="AE312" s="84" t="s">
        <v>37</v>
      </c>
      <c r="AF312" s="81" t="s">
        <v>103</v>
      </c>
      <c r="AG312" s="28">
        <v>42005</v>
      </c>
      <c r="AH312" s="28">
        <v>42005</v>
      </c>
      <c r="AI312" s="81" t="s">
        <v>32</v>
      </c>
      <c r="AJ312" s="81">
        <v>151.66999999999999</v>
      </c>
      <c r="AK312" s="81" t="s">
        <v>33</v>
      </c>
      <c r="AL312" s="81">
        <v>3750</v>
      </c>
    </row>
    <row r="313" spans="1:38" ht="26.1" customHeight="1" thickBot="1" x14ac:dyDescent="0.3">
      <c r="A313" s="82" t="s">
        <v>1117</v>
      </c>
      <c r="B313" s="225" t="s">
        <v>1118</v>
      </c>
      <c r="C313" s="226"/>
      <c r="D313" s="227"/>
      <c r="E313" s="82" t="s">
        <v>1130</v>
      </c>
      <c r="F313" s="33" t="s">
        <v>386</v>
      </c>
      <c r="G313" s="114" t="s">
        <v>1131</v>
      </c>
      <c r="H313" s="114" t="s">
        <v>122</v>
      </c>
      <c r="I313" s="24" t="s">
        <v>25</v>
      </c>
      <c r="J313" s="82" t="s">
        <v>27</v>
      </c>
      <c r="K313" s="82" t="s">
        <v>28</v>
      </c>
      <c r="L313" s="33" t="s">
        <v>1132</v>
      </c>
      <c r="M313" s="34"/>
      <c r="N313" s="7">
        <v>42515</v>
      </c>
      <c r="O313" s="45">
        <v>43245</v>
      </c>
      <c r="P313" s="57"/>
      <c r="Q313" s="59" t="s">
        <v>1604</v>
      </c>
      <c r="R313" s="57"/>
      <c r="S313" s="57"/>
      <c r="T313" s="57"/>
      <c r="U313" s="88"/>
      <c r="V313" s="67" t="s">
        <v>1604</v>
      </c>
      <c r="W313" s="67"/>
      <c r="X313" s="72"/>
      <c r="Y313" s="77" t="s">
        <v>1604</v>
      </c>
      <c r="Z313" s="77"/>
      <c r="AA313" s="77" t="s">
        <v>1605</v>
      </c>
      <c r="AB313" s="77"/>
      <c r="AC313" s="110" t="s">
        <v>1586</v>
      </c>
      <c r="AD313" s="111"/>
      <c r="AE313" s="24" t="s">
        <v>39</v>
      </c>
      <c r="AF313" s="82" t="s">
        <v>83</v>
      </c>
      <c r="AG313" s="25">
        <v>41306</v>
      </c>
      <c r="AH313" s="25">
        <v>34652</v>
      </c>
      <c r="AI313" s="82" t="s">
        <v>32</v>
      </c>
      <c r="AJ313" s="82">
        <v>15.17</v>
      </c>
      <c r="AK313" s="82" t="s">
        <v>33</v>
      </c>
      <c r="AL313" s="82">
        <v>433.02</v>
      </c>
    </row>
    <row r="314" spans="1:38" ht="26.1" customHeight="1" thickBot="1" x14ac:dyDescent="0.3">
      <c r="A314" s="81" t="s">
        <v>1117</v>
      </c>
      <c r="B314" s="228" t="s">
        <v>1118</v>
      </c>
      <c r="C314" s="226"/>
      <c r="D314" s="227"/>
      <c r="E314" s="81" t="s">
        <v>763</v>
      </c>
      <c r="F314" s="83" t="s">
        <v>449</v>
      </c>
      <c r="G314" s="113" t="s">
        <v>1133</v>
      </c>
      <c r="H314" s="113" t="s">
        <v>1134</v>
      </c>
      <c r="I314" s="84" t="s">
        <v>25</v>
      </c>
      <c r="J314" s="81" t="s">
        <v>27</v>
      </c>
      <c r="K314" s="81" t="s">
        <v>101</v>
      </c>
      <c r="L314" s="83" t="s">
        <v>1135</v>
      </c>
      <c r="M314" s="35"/>
      <c r="N314" s="7">
        <v>42382</v>
      </c>
      <c r="O314" s="45">
        <v>43113</v>
      </c>
      <c r="P314" s="57" t="s">
        <v>1604</v>
      </c>
      <c r="Q314" s="57"/>
      <c r="R314" s="57" t="s">
        <v>1702</v>
      </c>
      <c r="S314" s="57" t="s">
        <v>1599</v>
      </c>
      <c r="T314" s="57" t="s">
        <v>1703</v>
      </c>
      <c r="U314" s="88"/>
      <c r="V314" s="67" t="s">
        <v>1604</v>
      </c>
      <c r="W314" s="67"/>
      <c r="X314" s="72"/>
      <c r="Y314" s="77" t="s">
        <v>1604</v>
      </c>
      <c r="Z314" s="77"/>
      <c r="AA314" s="77" t="s">
        <v>1660</v>
      </c>
      <c r="AB314" s="77"/>
      <c r="AC314" s="110" t="s">
        <v>1586</v>
      </c>
      <c r="AD314" s="111"/>
      <c r="AE314" s="84" t="s">
        <v>37</v>
      </c>
      <c r="AF314" s="81" t="s">
        <v>103</v>
      </c>
      <c r="AG314" s="28">
        <v>41306</v>
      </c>
      <c r="AH314" s="28">
        <v>39888</v>
      </c>
      <c r="AI314" s="81" t="s">
        <v>32</v>
      </c>
      <c r="AJ314" s="81">
        <v>169</v>
      </c>
      <c r="AK314" s="81" t="s">
        <v>15</v>
      </c>
      <c r="AL314" s="81">
        <v>20.77</v>
      </c>
    </row>
    <row r="315" spans="1:38" ht="26.1" hidden="1" customHeight="1" thickBot="1" x14ac:dyDescent="0.3">
      <c r="A315" s="82" t="s">
        <v>1117</v>
      </c>
      <c r="B315" s="225" t="s">
        <v>1118</v>
      </c>
      <c r="C315" s="226"/>
      <c r="D315" s="227"/>
      <c r="E315" s="82" t="s">
        <v>411</v>
      </c>
      <c r="F315" s="33" t="s">
        <v>1136</v>
      </c>
      <c r="G315" s="114" t="s">
        <v>512</v>
      </c>
      <c r="H315" s="114" t="s">
        <v>1137</v>
      </c>
      <c r="I315" s="24" t="s">
        <v>1138</v>
      </c>
      <c r="J315" s="82" t="s">
        <v>27</v>
      </c>
      <c r="K315" s="82" t="s">
        <v>61</v>
      </c>
      <c r="L315" s="33" t="s">
        <v>833</v>
      </c>
      <c r="M315" s="34"/>
      <c r="N315" s="107" t="s">
        <v>1586</v>
      </c>
      <c r="O315" s="108"/>
      <c r="P315" s="56"/>
      <c r="Q315" s="56"/>
      <c r="R315" s="56"/>
      <c r="S315" s="56"/>
      <c r="T315" s="56"/>
      <c r="U315" s="87"/>
      <c r="V315" s="66"/>
      <c r="W315" s="66"/>
      <c r="X315" s="71"/>
      <c r="Y315" s="76"/>
      <c r="Z315" s="76"/>
      <c r="AA315" s="76"/>
      <c r="AB315" s="76"/>
      <c r="AC315" s="110" t="s">
        <v>1586</v>
      </c>
      <c r="AD315" s="111"/>
      <c r="AE315" s="24" t="s">
        <v>30</v>
      </c>
      <c r="AF315" s="82" t="s">
        <v>749</v>
      </c>
      <c r="AG315" s="25">
        <v>41306</v>
      </c>
      <c r="AH315" s="25">
        <v>39377</v>
      </c>
      <c r="AI315" s="82" t="s">
        <v>32</v>
      </c>
      <c r="AJ315" s="82">
        <v>164.67</v>
      </c>
      <c r="AK315" s="82" t="s">
        <v>15</v>
      </c>
      <c r="AL315" s="82">
        <v>10.584</v>
      </c>
    </row>
    <row r="316" spans="1:38" ht="26.1" hidden="1" customHeight="1" thickBot="1" x14ac:dyDescent="0.3">
      <c r="A316" s="81" t="s">
        <v>1117</v>
      </c>
      <c r="B316" s="228" t="s">
        <v>1118</v>
      </c>
      <c r="C316" s="226"/>
      <c r="D316" s="227"/>
      <c r="E316" s="81" t="s">
        <v>411</v>
      </c>
      <c r="F316" s="83" t="s">
        <v>524</v>
      </c>
      <c r="G316" s="113" t="s">
        <v>1139</v>
      </c>
      <c r="H316" s="113" t="s">
        <v>221</v>
      </c>
      <c r="I316" s="84" t="s">
        <v>25</v>
      </c>
      <c r="J316" s="81" t="s">
        <v>27</v>
      </c>
      <c r="K316" s="81" t="s">
        <v>61</v>
      </c>
      <c r="L316" s="83" t="s">
        <v>1140</v>
      </c>
      <c r="M316" s="35"/>
      <c r="N316" s="107" t="s">
        <v>1586</v>
      </c>
      <c r="O316" s="108"/>
      <c r="P316" s="56"/>
      <c r="Q316" s="56"/>
      <c r="R316" s="56"/>
      <c r="S316" s="56"/>
      <c r="T316" s="56"/>
      <c r="U316" s="87"/>
      <c r="V316" s="66"/>
      <c r="W316" s="66"/>
      <c r="X316" s="71"/>
      <c r="Y316" s="76"/>
      <c r="Z316" s="76"/>
      <c r="AA316" s="76"/>
      <c r="AB316" s="76"/>
      <c r="AC316" s="110" t="s">
        <v>1586</v>
      </c>
      <c r="AD316" s="111"/>
      <c r="AE316" s="84" t="s">
        <v>30</v>
      </c>
      <c r="AF316" s="81" t="s">
        <v>749</v>
      </c>
      <c r="AG316" s="28">
        <v>41306</v>
      </c>
      <c r="AH316" s="28">
        <v>40014</v>
      </c>
      <c r="AI316" s="81" t="s">
        <v>32</v>
      </c>
      <c r="AJ316" s="81">
        <v>164.67</v>
      </c>
      <c r="AK316" s="81" t="s">
        <v>15</v>
      </c>
      <c r="AL316" s="81">
        <v>10.702</v>
      </c>
    </row>
    <row r="317" spans="1:38" ht="26.1" customHeight="1" thickBot="1" x14ac:dyDescent="0.3">
      <c r="A317" s="82" t="s">
        <v>1117</v>
      </c>
      <c r="B317" s="225" t="s">
        <v>1118</v>
      </c>
      <c r="C317" s="226"/>
      <c r="D317" s="227"/>
      <c r="E317" s="82" t="s">
        <v>1119</v>
      </c>
      <c r="F317" s="33" t="s">
        <v>263</v>
      </c>
      <c r="G317" s="114" t="s">
        <v>1141</v>
      </c>
      <c r="H317" s="114" t="s">
        <v>227</v>
      </c>
      <c r="I317" s="24" t="s">
        <v>25</v>
      </c>
      <c r="J317" s="82" t="s">
        <v>27</v>
      </c>
      <c r="K317" s="82" t="s">
        <v>53</v>
      </c>
      <c r="L317" s="33" t="s">
        <v>1121</v>
      </c>
      <c r="M317" s="34"/>
      <c r="N317" s="7">
        <v>42542</v>
      </c>
      <c r="O317" s="45">
        <v>43272</v>
      </c>
      <c r="P317" s="57" t="s">
        <v>1604</v>
      </c>
      <c r="Q317" s="57"/>
      <c r="R317" s="57" t="s">
        <v>1705</v>
      </c>
      <c r="S317" s="57" t="s">
        <v>1599</v>
      </c>
      <c r="T317" s="57" t="s">
        <v>1704</v>
      </c>
      <c r="U317" s="88"/>
      <c r="V317" s="67" t="s">
        <v>1604</v>
      </c>
      <c r="W317" s="67"/>
      <c r="X317" s="72"/>
      <c r="Y317" s="77" t="s">
        <v>1604</v>
      </c>
      <c r="Z317" s="77"/>
      <c r="AA317" s="77" t="s">
        <v>1605</v>
      </c>
      <c r="AB317" s="77"/>
      <c r="AC317" s="110" t="s">
        <v>1586</v>
      </c>
      <c r="AD317" s="111"/>
      <c r="AE317" s="24" t="s">
        <v>88</v>
      </c>
      <c r="AF317" s="82" t="s">
        <v>116</v>
      </c>
      <c r="AG317" s="25">
        <v>41306</v>
      </c>
      <c r="AH317" s="25">
        <v>36822</v>
      </c>
      <c r="AI317" s="82" t="s">
        <v>32</v>
      </c>
      <c r="AJ317" s="82">
        <v>131.74</v>
      </c>
      <c r="AK317" s="82" t="s">
        <v>15</v>
      </c>
      <c r="AL317" s="82">
        <v>13.5</v>
      </c>
    </row>
    <row r="318" spans="1:38" ht="26.1" hidden="1" customHeight="1" thickBot="1" x14ac:dyDescent="0.3">
      <c r="A318" s="81" t="s">
        <v>1117</v>
      </c>
      <c r="B318" s="228" t="s">
        <v>1118</v>
      </c>
      <c r="C318" s="226"/>
      <c r="D318" s="227"/>
      <c r="E318" s="81" t="s">
        <v>1142</v>
      </c>
      <c r="F318" s="83" t="s">
        <v>243</v>
      </c>
      <c r="G318" s="113" t="s">
        <v>1143</v>
      </c>
      <c r="H318" s="113" t="s">
        <v>601</v>
      </c>
      <c r="I318" s="84" t="s">
        <v>25</v>
      </c>
      <c r="J318" s="81" t="s">
        <v>27</v>
      </c>
      <c r="K318" s="81" t="s">
        <v>61</v>
      </c>
      <c r="L318" s="83" t="s">
        <v>833</v>
      </c>
      <c r="M318" s="35"/>
      <c r="N318" s="107" t="s">
        <v>1586</v>
      </c>
      <c r="O318" s="108"/>
      <c r="P318" s="56"/>
      <c r="Q318" s="56"/>
      <c r="R318" s="56"/>
      <c r="S318" s="56"/>
      <c r="T318" s="56"/>
      <c r="U318" s="87"/>
      <c r="V318" s="66"/>
      <c r="W318" s="66"/>
      <c r="X318" s="71"/>
      <c r="Y318" s="76"/>
      <c r="Z318" s="76"/>
      <c r="AA318" s="76"/>
      <c r="AB318" s="76"/>
      <c r="AC318" s="110" t="s">
        <v>1586</v>
      </c>
      <c r="AD318" s="111"/>
      <c r="AE318" s="84" t="s">
        <v>39</v>
      </c>
      <c r="AF318" s="81" t="s">
        <v>78</v>
      </c>
      <c r="AG318" s="28">
        <v>41306</v>
      </c>
      <c r="AH318" s="28">
        <v>39762</v>
      </c>
      <c r="AI318" s="81" t="s">
        <v>32</v>
      </c>
      <c r="AJ318" s="81">
        <v>164.67</v>
      </c>
      <c r="AK318" s="81" t="s">
        <v>15</v>
      </c>
      <c r="AL318" s="81">
        <v>10.744999999999999</v>
      </c>
    </row>
    <row r="319" spans="1:38" ht="26.1" hidden="1" customHeight="1" thickBot="1" x14ac:dyDescent="0.3">
      <c r="A319" s="82" t="s">
        <v>1117</v>
      </c>
      <c r="B319" s="225" t="s">
        <v>1118</v>
      </c>
      <c r="C319" s="226"/>
      <c r="D319" s="227"/>
      <c r="E319" s="82" t="s">
        <v>1130</v>
      </c>
      <c r="F319" s="33" t="s">
        <v>1144</v>
      </c>
      <c r="G319" s="114" t="s">
        <v>1145</v>
      </c>
      <c r="H319" s="114" t="s">
        <v>152</v>
      </c>
      <c r="I319" s="24" t="s">
        <v>25</v>
      </c>
      <c r="J319" s="82" t="s">
        <v>27</v>
      </c>
      <c r="K319" s="82" t="s">
        <v>28</v>
      </c>
      <c r="L319" s="33" t="s">
        <v>1146</v>
      </c>
      <c r="M319" s="34"/>
      <c r="N319" s="107" t="s">
        <v>1586</v>
      </c>
      <c r="O319" s="108"/>
      <c r="P319" s="56"/>
      <c r="Q319" s="56"/>
      <c r="R319" s="56"/>
      <c r="S319" s="56"/>
      <c r="T319" s="56"/>
      <c r="U319" s="87"/>
      <c r="V319" s="66"/>
      <c r="W319" s="66"/>
      <c r="X319" s="71"/>
      <c r="Y319" s="76"/>
      <c r="Z319" s="76"/>
      <c r="AA319" s="76"/>
      <c r="AB319" s="76"/>
      <c r="AC319" s="110" t="s">
        <v>1586</v>
      </c>
      <c r="AD319" s="111"/>
      <c r="AE319" s="24" t="s">
        <v>37</v>
      </c>
      <c r="AF319" s="82" t="s">
        <v>103</v>
      </c>
      <c r="AG319" s="25">
        <v>42634</v>
      </c>
      <c r="AH319" s="25">
        <v>42634</v>
      </c>
      <c r="AI319" s="82" t="s">
        <v>32</v>
      </c>
      <c r="AJ319" s="82">
        <v>151.66999999999999</v>
      </c>
      <c r="AK319" s="82" t="s">
        <v>33</v>
      </c>
      <c r="AL319" s="82">
        <v>4000</v>
      </c>
    </row>
    <row r="320" spans="1:38" ht="26.1" customHeight="1" thickBot="1" x14ac:dyDescent="0.3">
      <c r="A320" s="81" t="s">
        <v>1117</v>
      </c>
      <c r="B320" s="228" t="s">
        <v>1118</v>
      </c>
      <c r="C320" s="226"/>
      <c r="D320" s="227"/>
      <c r="E320" s="81" t="s">
        <v>1147</v>
      </c>
      <c r="F320" s="83" t="s">
        <v>253</v>
      </c>
      <c r="G320" s="113" t="s">
        <v>100</v>
      </c>
      <c r="H320" s="113" t="s">
        <v>194</v>
      </c>
      <c r="I320" s="84" t="s">
        <v>25</v>
      </c>
      <c r="J320" s="81" t="s">
        <v>27</v>
      </c>
      <c r="K320" s="81" t="s">
        <v>53</v>
      </c>
      <c r="L320" s="83" t="s">
        <v>1148</v>
      </c>
      <c r="M320" s="35"/>
      <c r="N320" s="99">
        <v>42395</v>
      </c>
      <c r="O320" s="100">
        <v>43126</v>
      </c>
      <c r="P320" s="57"/>
      <c r="Q320" s="59" t="s">
        <v>1604</v>
      </c>
      <c r="R320" s="57"/>
      <c r="S320" s="57"/>
      <c r="T320" s="57"/>
      <c r="U320" s="88"/>
      <c r="V320" s="67" t="s">
        <v>1604</v>
      </c>
      <c r="W320" s="67"/>
      <c r="X320" s="72"/>
      <c r="Y320" s="77" t="s">
        <v>1604</v>
      </c>
      <c r="Z320" s="77"/>
      <c r="AA320" s="77" t="s">
        <v>1605</v>
      </c>
      <c r="AB320" s="77"/>
      <c r="AC320" s="110" t="s">
        <v>1586</v>
      </c>
      <c r="AD320" s="111"/>
      <c r="AE320" s="84" t="s">
        <v>88</v>
      </c>
      <c r="AF320" s="81" t="s">
        <v>116</v>
      </c>
      <c r="AG320" s="28">
        <v>41306</v>
      </c>
      <c r="AH320" s="28">
        <v>37361</v>
      </c>
      <c r="AI320" s="81" t="s">
        <v>32</v>
      </c>
      <c r="AJ320" s="81">
        <v>164.67</v>
      </c>
      <c r="AK320" s="81" t="s">
        <v>15</v>
      </c>
      <c r="AL320" s="81">
        <v>13.042</v>
      </c>
    </row>
    <row r="321" spans="1:38" ht="26.1" hidden="1" customHeight="1" thickBot="1" x14ac:dyDescent="0.3">
      <c r="A321" s="81" t="s">
        <v>1117</v>
      </c>
      <c r="B321" s="228" t="s">
        <v>1118</v>
      </c>
      <c r="C321" s="226"/>
      <c r="D321" s="227"/>
      <c r="E321" s="81" t="s">
        <v>1149</v>
      </c>
      <c r="F321" s="83" t="s">
        <v>1150</v>
      </c>
      <c r="G321" s="113" t="s">
        <v>173</v>
      </c>
      <c r="H321" s="113" t="s">
        <v>191</v>
      </c>
      <c r="I321" s="84" t="s">
        <v>25</v>
      </c>
      <c r="J321" s="81" t="s">
        <v>27</v>
      </c>
      <c r="K321" s="81" t="s">
        <v>53</v>
      </c>
      <c r="L321" s="83" t="s">
        <v>1151</v>
      </c>
      <c r="M321" s="35"/>
      <c r="N321" s="107" t="s">
        <v>1586</v>
      </c>
      <c r="O321" s="108"/>
      <c r="P321" s="56"/>
      <c r="Q321" s="56"/>
      <c r="R321" s="56"/>
      <c r="S321" s="56"/>
      <c r="T321" s="56"/>
      <c r="U321" s="87"/>
      <c r="V321" s="66"/>
      <c r="W321" s="66"/>
      <c r="X321" s="71"/>
      <c r="Y321" s="76"/>
      <c r="Z321" s="76"/>
      <c r="AA321" s="76"/>
      <c r="AB321" s="76"/>
      <c r="AC321" s="110" t="s">
        <v>1586</v>
      </c>
      <c r="AD321" s="111"/>
      <c r="AE321" s="84" t="s">
        <v>88</v>
      </c>
      <c r="AF321" s="81" t="s">
        <v>116</v>
      </c>
      <c r="AG321" s="28">
        <v>42059</v>
      </c>
      <c r="AH321" s="28">
        <v>42059</v>
      </c>
      <c r="AI321" s="81" t="s">
        <v>32</v>
      </c>
      <c r="AJ321" s="81">
        <v>169</v>
      </c>
      <c r="AK321" s="81" t="s">
        <v>15</v>
      </c>
      <c r="AL321" s="81">
        <v>13.157999999999999</v>
      </c>
    </row>
    <row r="322" spans="1:38" ht="26.1" hidden="1" customHeight="1" thickBot="1" x14ac:dyDescent="0.3">
      <c r="A322" s="82" t="s">
        <v>1117</v>
      </c>
      <c r="B322" s="225" t="s">
        <v>1118</v>
      </c>
      <c r="C322" s="226"/>
      <c r="D322" s="227"/>
      <c r="E322" s="82" t="s">
        <v>79</v>
      </c>
      <c r="F322" s="33" t="s">
        <v>1152</v>
      </c>
      <c r="G322" s="114" t="s">
        <v>241</v>
      </c>
      <c r="H322" s="114" t="s">
        <v>122</v>
      </c>
      <c r="I322" s="24" t="s">
        <v>25</v>
      </c>
      <c r="J322" s="82" t="s">
        <v>27</v>
      </c>
      <c r="K322" s="82" t="s">
        <v>28</v>
      </c>
      <c r="L322" s="33" t="s">
        <v>1153</v>
      </c>
      <c r="M322" s="34"/>
      <c r="N322" s="107" t="s">
        <v>1586</v>
      </c>
      <c r="O322" s="108"/>
      <c r="P322" s="56"/>
      <c r="Q322" s="56"/>
      <c r="R322" s="56"/>
      <c r="S322" s="56"/>
      <c r="T322" s="56"/>
      <c r="U322" s="87"/>
      <c r="V322" s="66"/>
      <c r="W322" s="66"/>
      <c r="X322" s="71"/>
      <c r="Y322" s="76"/>
      <c r="Z322" s="76"/>
      <c r="AA322" s="76"/>
      <c r="AB322" s="76"/>
      <c r="AC322" s="110" t="s">
        <v>1586</v>
      </c>
      <c r="AD322" s="111"/>
      <c r="AE322" s="24" t="s">
        <v>39</v>
      </c>
      <c r="AF322" s="82" t="s">
        <v>83</v>
      </c>
      <c r="AG322" s="25">
        <v>42765</v>
      </c>
      <c r="AH322" s="25">
        <v>42765</v>
      </c>
      <c r="AI322" s="82" t="s">
        <v>32</v>
      </c>
      <c r="AJ322" s="82">
        <v>151.66999999999999</v>
      </c>
      <c r="AK322" s="82" t="s">
        <v>33</v>
      </c>
      <c r="AL322" s="82">
        <v>5500</v>
      </c>
    </row>
    <row r="323" spans="1:38" ht="26.1" hidden="1" customHeight="1" thickBot="1" x14ac:dyDescent="0.3">
      <c r="A323" s="81" t="s">
        <v>1117</v>
      </c>
      <c r="B323" s="228" t="s">
        <v>1118</v>
      </c>
      <c r="C323" s="226"/>
      <c r="D323" s="227"/>
      <c r="E323" s="81" t="s">
        <v>763</v>
      </c>
      <c r="F323" s="83" t="s">
        <v>1154</v>
      </c>
      <c r="G323" s="113" t="s">
        <v>1155</v>
      </c>
      <c r="H323" s="113" t="s">
        <v>1022</v>
      </c>
      <c r="I323" s="84" t="s">
        <v>25</v>
      </c>
      <c r="J323" s="81" t="s">
        <v>27</v>
      </c>
      <c r="K323" s="81" t="s">
        <v>28</v>
      </c>
      <c r="L323" s="83" t="s">
        <v>1156</v>
      </c>
      <c r="M323" s="35"/>
      <c r="N323" s="107" t="s">
        <v>1586</v>
      </c>
      <c r="O323" s="108"/>
      <c r="P323" s="56"/>
      <c r="Q323" s="56"/>
      <c r="R323" s="56"/>
      <c r="S323" s="56"/>
      <c r="T323" s="56"/>
      <c r="U323" s="87"/>
      <c r="V323" s="66"/>
      <c r="W323" s="66"/>
      <c r="X323" s="71"/>
      <c r="Y323" s="76"/>
      <c r="Z323" s="76"/>
      <c r="AA323" s="76"/>
      <c r="AB323" s="76"/>
      <c r="AC323" s="110" t="s">
        <v>1586</v>
      </c>
      <c r="AD323" s="111"/>
      <c r="AE323" s="84" t="s">
        <v>39</v>
      </c>
      <c r="AF323" s="81" t="s">
        <v>83</v>
      </c>
      <c r="AG323" s="28">
        <v>41905</v>
      </c>
      <c r="AH323" s="28">
        <v>41905</v>
      </c>
      <c r="AI323" s="81" t="s">
        <v>32</v>
      </c>
      <c r="AJ323" s="81">
        <v>151.66999999999999</v>
      </c>
      <c r="AK323" s="81" t="s">
        <v>33</v>
      </c>
      <c r="AL323" s="81">
        <v>6250</v>
      </c>
    </row>
    <row r="324" spans="1:38" ht="26.1" hidden="1" customHeight="1" thickBot="1" x14ac:dyDescent="0.3">
      <c r="A324" s="82" t="s">
        <v>1117</v>
      </c>
      <c r="B324" s="225" t="s">
        <v>1118</v>
      </c>
      <c r="C324" s="226"/>
      <c r="D324" s="227"/>
      <c r="E324" s="82" t="s">
        <v>411</v>
      </c>
      <c r="F324" s="33" t="s">
        <v>1157</v>
      </c>
      <c r="G324" s="114" t="s">
        <v>1024</v>
      </c>
      <c r="H324" s="114" t="s">
        <v>1158</v>
      </c>
      <c r="I324" s="24" t="s">
        <v>25</v>
      </c>
      <c r="J324" s="82" t="s">
        <v>27</v>
      </c>
      <c r="K324" s="82" t="s">
        <v>61</v>
      </c>
      <c r="L324" s="33" t="s">
        <v>833</v>
      </c>
      <c r="M324" s="34"/>
      <c r="N324" s="107" t="s">
        <v>1586</v>
      </c>
      <c r="O324" s="108"/>
      <c r="P324" s="56"/>
      <c r="Q324" s="56"/>
      <c r="R324" s="56"/>
      <c r="S324" s="56"/>
      <c r="T324" s="56"/>
      <c r="U324" s="87"/>
      <c r="V324" s="66"/>
      <c r="W324" s="66"/>
      <c r="X324" s="71"/>
      <c r="Y324" s="76"/>
      <c r="Z324" s="76"/>
      <c r="AA324" s="76"/>
      <c r="AB324" s="76"/>
      <c r="AC324" s="110" t="s">
        <v>1586</v>
      </c>
      <c r="AD324" s="111"/>
      <c r="AE324" s="24" t="s">
        <v>30</v>
      </c>
      <c r="AF324" s="82" t="s">
        <v>749</v>
      </c>
      <c r="AG324" s="25">
        <v>41974</v>
      </c>
      <c r="AH324" s="25">
        <v>41974</v>
      </c>
      <c r="AI324" s="82" t="s">
        <v>32</v>
      </c>
      <c r="AJ324" s="82">
        <v>151.66999999999999</v>
      </c>
      <c r="AK324" s="82" t="s">
        <v>15</v>
      </c>
      <c r="AL324" s="82">
        <v>9.8230000000000004</v>
      </c>
    </row>
    <row r="325" spans="1:38" ht="26.1" hidden="1" customHeight="1" thickBot="1" x14ac:dyDescent="0.3">
      <c r="A325" s="81" t="s">
        <v>1117</v>
      </c>
      <c r="B325" s="228" t="s">
        <v>1118</v>
      </c>
      <c r="C325" s="226"/>
      <c r="D325" s="227"/>
      <c r="E325" s="81" t="s">
        <v>411</v>
      </c>
      <c r="F325" s="83" t="s">
        <v>1159</v>
      </c>
      <c r="G325" s="113" t="s">
        <v>1160</v>
      </c>
      <c r="H325" s="113" t="s">
        <v>1161</v>
      </c>
      <c r="I325" s="84" t="s">
        <v>25</v>
      </c>
      <c r="J325" s="81" t="s">
        <v>27</v>
      </c>
      <c r="K325" s="81" t="s">
        <v>61</v>
      </c>
      <c r="L325" s="83" t="s">
        <v>1049</v>
      </c>
      <c r="M325" s="35"/>
      <c r="N325" s="107" t="s">
        <v>1586</v>
      </c>
      <c r="O325" s="108"/>
      <c r="P325" s="56"/>
      <c r="Q325" s="56"/>
      <c r="R325" s="56"/>
      <c r="S325" s="56"/>
      <c r="T325" s="56"/>
      <c r="U325" s="87"/>
      <c r="V325" s="66"/>
      <c r="W325" s="66"/>
      <c r="X325" s="71"/>
      <c r="Y325" s="76"/>
      <c r="Z325" s="76"/>
      <c r="AA325" s="76"/>
      <c r="AB325" s="76"/>
      <c r="AC325" s="110" t="s">
        <v>1586</v>
      </c>
      <c r="AD325" s="111"/>
      <c r="AE325" s="84" t="s">
        <v>96</v>
      </c>
      <c r="AF325" s="81" t="s">
        <v>97</v>
      </c>
      <c r="AG325" s="28">
        <v>42186</v>
      </c>
      <c r="AH325" s="28">
        <v>37074</v>
      </c>
      <c r="AI325" s="81" t="s">
        <v>32</v>
      </c>
      <c r="AJ325" s="81">
        <v>164.67</v>
      </c>
      <c r="AK325" s="81" t="s">
        <v>15</v>
      </c>
      <c r="AL325" s="81">
        <v>11.5</v>
      </c>
    </row>
    <row r="326" spans="1:38" ht="26.1" hidden="1" customHeight="1" thickBot="1" x14ac:dyDescent="0.3">
      <c r="A326" s="82" t="s">
        <v>1117</v>
      </c>
      <c r="B326" s="225" t="s">
        <v>1118</v>
      </c>
      <c r="C326" s="226"/>
      <c r="D326" s="227"/>
      <c r="E326" s="82" t="s">
        <v>411</v>
      </c>
      <c r="F326" s="33" t="s">
        <v>882</v>
      </c>
      <c r="G326" s="114" t="s">
        <v>181</v>
      </c>
      <c r="H326" s="114" t="s">
        <v>1162</v>
      </c>
      <c r="I326" s="24" t="s">
        <v>1138</v>
      </c>
      <c r="J326" s="82" t="s">
        <v>27</v>
      </c>
      <c r="K326" s="82" t="s">
        <v>61</v>
      </c>
      <c r="L326" s="33" t="s">
        <v>833</v>
      </c>
      <c r="M326" s="34"/>
      <c r="N326" s="107" t="s">
        <v>1586</v>
      </c>
      <c r="O326" s="108"/>
      <c r="P326" s="56"/>
      <c r="Q326" s="56"/>
      <c r="R326" s="56"/>
      <c r="S326" s="56"/>
      <c r="T326" s="56"/>
      <c r="U326" s="87"/>
      <c r="V326" s="66"/>
      <c r="W326" s="66"/>
      <c r="X326" s="71"/>
      <c r="Y326" s="76"/>
      <c r="Z326" s="76"/>
      <c r="AA326" s="76"/>
      <c r="AB326" s="76"/>
      <c r="AC326" s="110" t="s">
        <v>1586</v>
      </c>
      <c r="AD326" s="111"/>
      <c r="AE326" s="24" t="s">
        <v>39</v>
      </c>
      <c r="AF326" s="82" t="s">
        <v>78</v>
      </c>
      <c r="AG326" s="25">
        <v>41306</v>
      </c>
      <c r="AH326" s="25">
        <v>36962</v>
      </c>
      <c r="AI326" s="82" t="s">
        <v>32</v>
      </c>
      <c r="AJ326" s="82">
        <v>164.67</v>
      </c>
      <c r="AK326" s="82" t="s">
        <v>15</v>
      </c>
      <c r="AL326" s="82">
        <v>11.295999999999999</v>
      </c>
    </row>
    <row r="327" spans="1:38" ht="26.1" customHeight="1" thickBot="1" x14ac:dyDescent="0.3">
      <c r="A327" s="81" t="s">
        <v>1117</v>
      </c>
      <c r="B327" s="228" t="s">
        <v>1118</v>
      </c>
      <c r="C327" s="226"/>
      <c r="D327" s="227"/>
      <c r="E327" s="81" t="s">
        <v>1147</v>
      </c>
      <c r="F327" s="83" t="s">
        <v>342</v>
      </c>
      <c r="G327" s="113" t="s">
        <v>1163</v>
      </c>
      <c r="H327" s="113" t="s">
        <v>748</v>
      </c>
      <c r="I327" s="84" t="s">
        <v>25</v>
      </c>
      <c r="J327" s="81" t="s">
        <v>27</v>
      </c>
      <c r="K327" s="81" t="s">
        <v>53</v>
      </c>
      <c r="L327" s="83" t="s">
        <v>1164</v>
      </c>
      <c r="M327" s="35"/>
      <c r="N327" s="7">
        <v>42397</v>
      </c>
      <c r="O327" s="45">
        <v>43128</v>
      </c>
      <c r="P327" s="57"/>
      <c r="Q327" s="59" t="s">
        <v>1604</v>
      </c>
      <c r="R327" s="57"/>
      <c r="S327" s="57"/>
      <c r="T327" s="57"/>
      <c r="U327" s="88"/>
      <c r="V327" s="67" t="s">
        <v>1604</v>
      </c>
      <c r="W327" s="67"/>
      <c r="X327" s="72"/>
      <c r="Y327" s="77"/>
      <c r="Z327" s="77" t="s">
        <v>1604</v>
      </c>
      <c r="AA327" s="77"/>
      <c r="AB327" s="77"/>
      <c r="AC327" s="110" t="s">
        <v>1586</v>
      </c>
      <c r="AD327" s="111"/>
      <c r="AE327" s="84" t="s">
        <v>88</v>
      </c>
      <c r="AF327" s="81" t="s">
        <v>116</v>
      </c>
      <c r="AG327" s="28">
        <v>41540</v>
      </c>
      <c r="AH327" s="28">
        <v>41540</v>
      </c>
      <c r="AI327" s="81" t="s">
        <v>32</v>
      </c>
      <c r="AJ327" s="81">
        <v>164.67</v>
      </c>
      <c r="AK327" s="81" t="s">
        <v>15</v>
      </c>
      <c r="AL327" s="81">
        <v>16.245999999999999</v>
      </c>
    </row>
    <row r="328" spans="1:38" ht="26.1" hidden="1" customHeight="1" thickBot="1" x14ac:dyDescent="0.3">
      <c r="A328" s="82" t="s">
        <v>1117</v>
      </c>
      <c r="B328" s="225" t="s">
        <v>1118</v>
      </c>
      <c r="C328" s="226"/>
      <c r="D328" s="227"/>
      <c r="E328" s="82" t="s">
        <v>79</v>
      </c>
      <c r="F328" s="33" t="s">
        <v>688</v>
      </c>
      <c r="G328" s="114" t="s">
        <v>1165</v>
      </c>
      <c r="H328" s="114" t="s">
        <v>1166</v>
      </c>
      <c r="I328" s="24" t="s">
        <v>25</v>
      </c>
      <c r="J328" s="82" t="s">
        <v>27</v>
      </c>
      <c r="K328" s="82" t="s">
        <v>53</v>
      </c>
      <c r="L328" s="33" t="s">
        <v>1135</v>
      </c>
      <c r="M328" s="34"/>
      <c r="N328" s="107" t="s">
        <v>1586</v>
      </c>
      <c r="O328" s="108"/>
      <c r="P328" s="56"/>
      <c r="Q328" s="56"/>
      <c r="R328" s="56"/>
      <c r="S328" s="56"/>
      <c r="T328" s="56"/>
      <c r="U328" s="87"/>
      <c r="V328" s="66"/>
      <c r="W328" s="66"/>
      <c r="X328" s="71"/>
      <c r="Y328" s="76"/>
      <c r="Z328" s="76"/>
      <c r="AA328" s="76"/>
      <c r="AB328" s="76"/>
      <c r="AC328" s="110" t="s">
        <v>1586</v>
      </c>
      <c r="AD328" s="111"/>
      <c r="AE328" s="24" t="s">
        <v>37</v>
      </c>
      <c r="AF328" s="82" t="s">
        <v>304</v>
      </c>
      <c r="AG328" s="25">
        <v>42389</v>
      </c>
      <c r="AH328" s="25">
        <v>42389</v>
      </c>
      <c r="AI328" s="82" t="s">
        <v>32</v>
      </c>
      <c r="AJ328" s="82">
        <v>169</v>
      </c>
      <c r="AK328" s="82" t="s">
        <v>15</v>
      </c>
      <c r="AL328" s="82">
        <v>13.27</v>
      </c>
    </row>
    <row r="329" spans="1:38" ht="26.1" customHeight="1" thickBot="1" x14ac:dyDescent="0.3">
      <c r="A329" s="81" t="s">
        <v>1117</v>
      </c>
      <c r="B329" s="228" t="s">
        <v>1118</v>
      </c>
      <c r="C329" s="226"/>
      <c r="D329" s="227"/>
      <c r="E329" s="81" t="s">
        <v>1167</v>
      </c>
      <c r="F329" s="83" t="s">
        <v>1168</v>
      </c>
      <c r="G329" s="113" t="s">
        <v>1169</v>
      </c>
      <c r="H329" s="113" t="s">
        <v>1170</v>
      </c>
      <c r="I329" s="84" t="s">
        <v>25</v>
      </c>
      <c r="J329" s="81" t="s">
        <v>27</v>
      </c>
      <c r="K329" s="81" t="s">
        <v>53</v>
      </c>
      <c r="L329" s="83" t="s">
        <v>1171</v>
      </c>
      <c r="M329" s="35"/>
      <c r="N329" s="2">
        <v>42773</v>
      </c>
      <c r="O329" s="46">
        <v>43503</v>
      </c>
      <c r="P329" s="60" t="s">
        <v>1604</v>
      </c>
      <c r="Q329" s="60"/>
      <c r="R329" s="60" t="s">
        <v>1711</v>
      </c>
      <c r="S329" s="60" t="s">
        <v>1599</v>
      </c>
      <c r="T329" s="60" t="s">
        <v>1745</v>
      </c>
      <c r="U329" s="91"/>
      <c r="V329" s="70" t="s">
        <v>1604</v>
      </c>
      <c r="W329" s="70"/>
      <c r="X329" s="75"/>
      <c r="Y329" s="80"/>
      <c r="Z329" s="80" t="s">
        <v>1604</v>
      </c>
      <c r="AA329" s="80"/>
      <c r="AB329" s="80"/>
      <c r="AC329" s="52">
        <v>42773</v>
      </c>
      <c r="AD329" s="8">
        <v>43138</v>
      </c>
      <c r="AE329" s="27" t="s">
        <v>88</v>
      </c>
      <c r="AF329" s="26" t="s">
        <v>116</v>
      </c>
      <c r="AG329" s="28">
        <v>41699</v>
      </c>
      <c r="AH329" s="28">
        <v>41579</v>
      </c>
      <c r="AI329" s="26" t="s">
        <v>32</v>
      </c>
      <c r="AJ329" s="26">
        <v>169</v>
      </c>
      <c r="AK329" s="26" t="s">
        <v>15</v>
      </c>
      <c r="AL329" s="26">
        <v>12.884</v>
      </c>
    </row>
    <row r="330" spans="1:38" ht="26.1" hidden="1" customHeight="1" thickBot="1" x14ac:dyDescent="0.3">
      <c r="A330" s="82" t="s">
        <v>1117</v>
      </c>
      <c r="B330" s="225" t="s">
        <v>1118</v>
      </c>
      <c r="C330" s="226"/>
      <c r="D330" s="227"/>
      <c r="E330" s="82" t="s">
        <v>722</v>
      </c>
      <c r="F330" s="33" t="s">
        <v>1172</v>
      </c>
      <c r="G330" s="114" t="s">
        <v>184</v>
      </c>
      <c r="H330" s="114" t="s">
        <v>742</v>
      </c>
      <c r="I330" s="24" t="s">
        <v>25</v>
      </c>
      <c r="J330" s="82" t="s">
        <v>27</v>
      </c>
      <c r="K330" s="82" t="s">
        <v>28</v>
      </c>
      <c r="L330" s="33" t="s">
        <v>1173</v>
      </c>
      <c r="M330" s="34"/>
      <c r="N330" s="107" t="s">
        <v>1586</v>
      </c>
      <c r="O330" s="108"/>
      <c r="P330" s="56"/>
      <c r="Q330" s="56"/>
      <c r="R330" s="56"/>
      <c r="S330" s="56"/>
      <c r="T330" s="56"/>
      <c r="U330" s="87"/>
      <c r="V330" s="66"/>
      <c r="W330" s="66"/>
      <c r="X330" s="71"/>
      <c r="Y330" s="76"/>
      <c r="Z330" s="76"/>
      <c r="AA330" s="76"/>
      <c r="AB330" s="76"/>
      <c r="AC330" s="110" t="s">
        <v>1586</v>
      </c>
      <c r="AD330" s="111"/>
      <c r="AE330" s="24" t="s">
        <v>37</v>
      </c>
      <c r="AF330" s="82" t="s">
        <v>103</v>
      </c>
      <c r="AG330" s="25">
        <v>41275</v>
      </c>
      <c r="AH330" s="25">
        <v>39569</v>
      </c>
      <c r="AI330" s="82" t="s">
        <v>32</v>
      </c>
      <c r="AJ330" s="82">
        <v>151.66999999999999</v>
      </c>
      <c r="AK330" s="82" t="s">
        <v>33</v>
      </c>
      <c r="AL330" s="82">
        <v>3200</v>
      </c>
    </row>
    <row r="331" spans="1:38" ht="26.1" hidden="1" customHeight="1" thickBot="1" x14ac:dyDescent="0.3">
      <c r="A331" s="81" t="s">
        <v>1117</v>
      </c>
      <c r="B331" s="228" t="s">
        <v>1118</v>
      </c>
      <c r="C331" s="226"/>
      <c r="D331" s="227"/>
      <c r="E331" s="81" t="s">
        <v>411</v>
      </c>
      <c r="F331" s="83" t="s">
        <v>1174</v>
      </c>
      <c r="G331" s="113" t="s">
        <v>1175</v>
      </c>
      <c r="H331" s="113" t="s">
        <v>832</v>
      </c>
      <c r="I331" s="84" t="s">
        <v>25</v>
      </c>
      <c r="J331" s="81" t="s">
        <v>27</v>
      </c>
      <c r="K331" s="81" t="s">
        <v>61</v>
      </c>
      <c r="L331" s="83" t="s">
        <v>833</v>
      </c>
      <c r="M331" s="35"/>
      <c r="N331" s="107" t="s">
        <v>1586</v>
      </c>
      <c r="O331" s="108"/>
      <c r="P331" s="56"/>
      <c r="Q331" s="56"/>
      <c r="R331" s="56"/>
      <c r="S331" s="56"/>
      <c r="T331" s="56"/>
      <c r="U331" s="87"/>
      <c r="V331" s="66"/>
      <c r="W331" s="66"/>
      <c r="X331" s="71"/>
      <c r="Y331" s="76"/>
      <c r="Z331" s="76"/>
      <c r="AA331" s="76"/>
      <c r="AB331" s="76"/>
      <c r="AC331" s="110" t="s">
        <v>1586</v>
      </c>
      <c r="AD331" s="111"/>
      <c r="AE331" s="84" t="s">
        <v>55</v>
      </c>
      <c r="AF331" s="81" t="s">
        <v>69</v>
      </c>
      <c r="AG331" s="28">
        <v>41800</v>
      </c>
      <c r="AH331" s="28">
        <v>41800</v>
      </c>
      <c r="AI331" s="81" t="s">
        <v>32</v>
      </c>
      <c r="AJ331" s="81">
        <v>164.67</v>
      </c>
      <c r="AK331" s="81" t="s">
        <v>15</v>
      </c>
      <c r="AL331" s="81">
        <v>9.8759999999999994</v>
      </c>
    </row>
    <row r="332" spans="1:38" ht="26.1" hidden="1" customHeight="1" thickBot="1" x14ac:dyDescent="0.3">
      <c r="A332" s="82" t="s">
        <v>1117</v>
      </c>
      <c r="B332" s="225" t="s">
        <v>1118</v>
      </c>
      <c r="C332" s="226"/>
      <c r="D332" s="227"/>
      <c r="E332" s="82" t="s">
        <v>722</v>
      </c>
      <c r="F332" s="33" t="s">
        <v>1176</v>
      </c>
      <c r="G332" s="114" t="s">
        <v>1177</v>
      </c>
      <c r="H332" s="114" t="s">
        <v>160</v>
      </c>
      <c r="I332" s="24" t="s">
        <v>25</v>
      </c>
      <c r="J332" s="82" t="s">
        <v>27</v>
      </c>
      <c r="K332" s="82" t="s">
        <v>28</v>
      </c>
      <c r="L332" s="33" t="s">
        <v>1178</v>
      </c>
      <c r="M332" s="34"/>
      <c r="N332" s="107" t="s">
        <v>1586</v>
      </c>
      <c r="O332" s="108"/>
      <c r="P332" s="56"/>
      <c r="Q332" s="56"/>
      <c r="R332" s="56"/>
      <c r="S332" s="56"/>
      <c r="T332" s="56"/>
      <c r="U332" s="87"/>
      <c r="V332" s="66"/>
      <c r="W332" s="66"/>
      <c r="X332" s="71"/>
      <c r="Y332" s="76"/>
      <c r="Z332" s="76"/>
      <c r="AA332" s="76"/>
      <c r="AB332" s="76"/>
      <c r="AC332" s="110" t="s">
        <v>1586</v>
      </c>
      <c r="AD332" s="111"/>
      <c r="AE332" s="24" t="s">
        <v>37</v>
      </c>
      <c r="AF332" s="82" t="s">
        <v>103</v>
      </c>
      <c r="AG332" s="25">
        <v>42095</v>
      </c>
      <c r="AH332" s="25">
        <v>42095</v>
      </c>
      <c r="AI332" s="82" t="s">
        <v>32</v>
      </c>
      <c r="AJ332" s="82">
        <v>151.66999999999999</v>
      </c>
      <c r="AK332" s="82" t="s">
        <v>33</v>
      </c>
      <c r="AL332" s="82">
        <v>3900</v>
      </c>
    </row>
    <row r="333" spans="1:38" ht="26.1" hidden="1" customHeight="1" thickBot="1" x14ac:dyDescent="0.3">
      <c r="A333" s="81" t="s">
        <v>1117</v>
      </c>
      <c r="B333" s="228" t="s">
        <v>1118</v>
      </c>
      <c r="C333" s="226"/>
      <c r="D333" s="227"/>
      <c r="E333" s="81" t="s">
        <v>1179</v>
      </c>
      <c r="F333" s="83" t="s">
        <v>1180</v>
      </c>
      <c r="G333" s="113" t="s">
        <v>1181</v>
      </c>
      <c r="H333" s="113" t="s">
        <v>329</v>
      </c>
      <c r="I333" s="84" t="s">
        <v>25</v>
      </c>
      <c r="J333" s="81" t="s">
        <v>27</v>
      </c>
      <c r="K333" s="81" t="s">
        <v>61</v>
      </c>
      <c r="L333" s="83" t="s">
        <v>833</v>
      </c>
      <c r="M333" s="35"/>
      <c r="N333" s="107" t="s">
        <v>1586</v>
      </c>
      <c r="O333" s="108"/>
      <c r="P333" s="56"/>
      <c r="Q333" s="56"/>
      <c r="R333" s="56"/>
      <c r="S333" s="56"/>
      <c r="T333" s="56"/>
      <c r="U333" s="87"/>
      <c r="V333" s="66"/>
      <c r="W333" s="66"/>
      <c r="X333" s="71"/>
      <c r="Y333" s="76"/>
      <c r="Z333" s="76"/>
      <c r="AA333" s="76"/>
      <c r="AB333" s="76"/>
      <c r="AC333" s="110" t="s">
        <v>1586</v>
      </c>
      <c r="AD333" s="111"/>
      <c r="AE333" s="84" t="s">
        <v>55</v>
      </c>
      <c r="AF333" s="81" t="s">
        <v>69</v>
      </c>
      <c r="AG333" s="28">
        <v>42310</v>
      </c>
      <c r="AH333" s="28">
        <v>42310</v>
      </c>
      <c r="AI333" s="81" t="s">
        <v>32</v>
      </c>
      <c r="AJ333" s="81">
        <v>164.67</v>
      </c>
      <c r="AK333" s="81" t="s">
        <v>15</v>
      </c>
      <c r="AL333" s="81">
        <v>10</v>
      </c>
    </row>
    <row r="334" spans="1:38" ht="26.1" customHeight="1" thickBot="1" x14ac:dyDescent="0.3">
      <c r="A334" s="82" t="s">
        <v>1117</v>
      </c>
      <c r="B334" s="225" t="s">
        <v>1118</v>
      </c>
      <c r="C334" s="226"/>
      <c r="D334" s="227"/>
      <c r="E334" s="82" t="s">
        <v>1167</v>
      </c>
      <c r="F334" s="33" t="s">
        <v>1182</v>
      </c>
      <c r="G334" s="114" t="s">
        <v>1183</v>
      </c>
      <c r="H334" s="114" t="s">
        <v>198</v>
      </c>
      <c r="I334" s="24" t="s">
        <v>25</v>
      </c>
      <c r="J334" s="82" t="s">
        <v>27</v>
      </c>
      <c r="K334" s="82" t="s">
        <v>28</v>
      </c>
      <c r="L334" s="33" t="s">
        <v>1184</v>
      </c>
      <c r="M334" s="34"/>
      <c r="N334" s="3">
        <v>42775</v>
      </c>
      <c r="O334" s="47">
        <v>43505</v>
      </c>
      <c r="P334" s="60" t="s">
        <v>1604</v>
      </c>
      <c r="Q334" s="60"/>
      <c r="R334" s="60" t="s">
        <v>1730</v>
      </c>
      <c r="S334" s="60" t="s">
        <v>1599</v>
      </c>
      <c r="T334" s="60" t="s">
        <v>1736</v>
      </c>
      <c r="U334" s="91"/>
      <c r="V334" s="70" t="s">
        <v>1604</v>
      </c>
      <c r="W334" s="70"/>
      <c r="X334" s="75"/>
      <c r="Y334" s="80"/>
      <c r="Z334" s="80" t="s">
        <v>1604</v>
      </c>
      <c r="AA334" s="80"/>
      <c r="AB334" s="80"/>
      <c r="AC334" s="53">
        <v>42775</v>
      </c>
      <c r="AD334" s="9">
        <v>43140</v>
      </c>
      <c r="AE334" s="24" t="s">
        <v>88</v>
      </c>
      <c r="AF334" s="23" t="s">
        <v>89</v>
      </c>
      <c r="AG334" s="25">
        <v>41671</v>
      </c>
      <c r="AH334" s="25">
        <v>36039</v>
      </c>
      <c r="AI334" s="23" t="s">
        <v>32</v>
      </c>
      <c r="AJ334" s="23">
        <v>151.66999999999999</v>
      </c>
      <c r="AK334" s="23" t="s">
        <v>33</v>
      </c>
      <c r="AL334" s="23">
        <v>3140</v>
      </c>
    </row>
    <row r="335" spans="1:38" ht="26.1" hidden="1" customHeight="1" thickBot="1" x14ac:dyDescent="0.3">
      <c r="A335" s="81" t="s">
        <v>1117</v>
      </c>
      <c r="B335" s="228" t="s">
        <v>1118</v>
      </c>
      <c r="C335" s="226"/>
      <c r="D335" s="227"/>
      <c r="E335" s="81" t="s">
        <v>79</v>
      </c>
      <c r="F335" s="83" t="s">
        <v>436</v>
      </c>
      <c r="G335" s="113" t="s">
        <v>1185</v>
      </c>
      <c r="H335" s="113" t="s">
        <v>1186</v>
      </c>
      <c r="I335" s="84" t="s">
        <v>415</v>
      </c>
      <c r="J335" s="81" t="s">
        <v>27</v>
      </c>
      <c r="K335" s="81" t="s">
        <v>28</v>
      </c>
      <c r="L335" s="83" t="s">
        <v>1187</v>
      </c>
      <c r="M335" s="35"/>
      <c r="N335" s="107" t="s">
        <v>1586</v>
      </c>
      <c r="O335" s="108"/>
      <c r="P335" s="56"/>
      <c r="Q335" s="56"/>
      <c r="R335" s="56"/>
      <c r="S335" s="56"/>
      <c r="T335" s="56"/>
      <c r="U335" s="87"/>
      <c r="V335" s="66"/>
      <c r="W335" s="66"/>
      <c r="X335" s="71"/>
      <c r="Y335" s="76"/>
      <c r="Z335" s="76"/>
      <c r="AA335" s="76"/>
      <c r="AB335" s="76"/>
      <c r="AC335" s="110" t="s">
        <v>1586</v>
      </c>
      <c r="AD335" s="111"/>
      <c r="AE335" s="84" t="s">
        <v>37</v>
      </c>
      <c r="AF335" s="81" t="s">
        <v>103</v>
      </c>
      <c r="AG335" s="28">
        <v>41306</v>
      </c>
      <c r="AH335" s="28">
        <v>36059</v>
      </c>
      <c r="AI335" s="81" t="s">
        <v>32</v>
      </c>
      <c r="AJ335" s="81">
        <v>151.66999999999999</v>
      </c>
      <c r="AK335" s="81" t="s">
        <v>33</v>
      </c>
      <c r="AL335" s="81">
        <v>5600</v>
      </c>
    </row>
    <row r="336" spans="1:38" ht="26.1" hidden="1" customHeight="1" thickBot="1" x14ac:dyDescent="0.3">
      <c r="A336" s="82" t="s">
        <v>1117</v>
      </c>
      <c r="B336" s="225" t="s">
        <v>1118</v>
      </c>
      <c r="C336" s="226"/>
      <c r="D336" s="227"/>
      <c r="E336" s="82" t="s">
        <v>1130</v>
      </c>
      <c r="F336" s="33" t="s">
        <v>175</v>
      </c>
      <c r="G336" s="114" t="s">
        <v>1188</v>
      </c>
      <c r="H336" s="114" t="s">
        <v>691</v>
      </c>
      <c r="I336" s="24" t="s">
        <v>25</v>
      </c>
      <c r="J336" s="82" t="s">
        <v>27</v>
      </c>
      <c r="K336" s="82" t="s">
        <v>1189</v>
      </c>
      <c r="L336" s="33" t="s">
        <v>1190</v>
      </c>
      <c r="M336" s="34"/>
      <c r="N336" s="107" t="s">
        <v>1586</v>
      </c>
      <c r="O336" s="108"/>
      <c r="P336" s="56"/>
      <c r="Q336" s="56"/>
      <c r="R336" s="56"/>
      <c r="S336" s="56"/>
      <c r="T336" s="56"/>
      <c r="U336" s="87"/>
      <c r="V336" s="66"/>
      <c r="W336" s="66"/>
      <c r="X336" s="71"/>
      <c r="Y336" s="76"/>
      <c r="Z336" s="76"/>
      <c r="AA336" s="76"/>
      <c r="AB336" s="76"/>
      <c r="AC336" s="110" t="s">
        <v>1586</v>
      </c>
      <c r="AD336" s="111"/>
      <c r="AE336" s="24" t="s">
        <v>39</v>
      </c>
      <c r="AF336" s="82" t="s">
        <v>83</v>
      </c>
      <c r="AG336" s="25">
        <v>41306</v>
      </c>
      <c r="AH336" s="25">
        <v>40420</v>
      </c>
      <c r="AI336" s="82" t="s">
        <v>32</v>
      </c>
      <c r="AJ336" s="82">
        <v>151.66999999999999</v>
      </c>
      <c r="AK336" s="82" t="s">
        <v>33</v>
      </c>
      <c r="AL336" s="82">
        <v>4777.6670000000004</v>
      </c>
    </row>
    <row r="337" spans="1:38" ht="26.1" customHeight="1" thickBot="1" x14ac:dyDescent="0.3">
      <c r="A337" s="81" t="s">
        <v>1117</v>
      </c>
      <c r="B337" s="229" t="s">
        <v>1118</v>
      </c>
      <c r="C337" s="230"/>
      <c r="D337" s="231"/>
      <c r="E337" s="81" t="s">
        <v>1191</v>
      </c>
      <c r="F337" s="83" t="s">
        <v>210</v>
      </c>
      <c r="G337" s="113" t="s">
        <v>1192</v>
      </c>
      <c r="H337" s="113" t="s">
        <v>256</v>
      </c>
      <c r="I337" s="84" t="s">
        <v>25</v>
      </c>
      <c r="J337" s="81" t="s">
        <v>27</v>
      </c>
      <c r="K337" s="81" t="s">
        <v>61</v>
      </c>
      <c r="L337" s="83" t="s">
        <v>1193</v>
      </c>
      <c r="M337" s="35"/>
      <c r="N337" s="2">
        <v>42733</v>
      </c>
      <c r="O337" s="48">
        <v>43463</v>
      </c>
      <c r="P337" s="60"/>
      <c r="Q337" s="60"/>
      <c r="R337" s="60"/>
      <c r="S337" s="60"/>
      <c r="T337" s="60"/>
      <c r="U337" s="91"/>
      <c r="V337" s="70"/>
      <c r="W337" s="70"/>
      <c r="X337" s="75"/>
      <c r="Y337" s="80"/>
      <c r="Z337" s="80"/>
      <c r="AA337" s="80"/>
      <c r="AB337" s="80"/>
      <c r="AC337" s="52">
        <v>42733</v>
      </c>
      <c r="AD337" s="11">
        <v>43098</v>
      </c>
      <c r="AE337" s="27" t="s">
        <v>39</v>
      </c>
      <c r="AF337" s="26" t="s">
        <v>78</v>
      </c>
      <c r="AG337" s="28">
        <v>42558</v>
      </c>
      <c r="AH337" s="28">
        <v>42558</v>
      </c>
      <c r="AI337" s="26" t="s">
        <v>758</v>
      </c>
      <c r="AJ337" s="26">
        <v>169</v>
      </c>
      <c r="AK337" s="26" t="s">
        <v>15</v>
      </c>
      <c r="AL337" s="26">
        <v>10.659000000000001</v>
      </c>
    </row>
    <row r="338" spans="1:38" ht="26.1" hidden="1" customHeight="1" thickBot="1" x14ac:dyDescent="0.3">
      <c r="A338" s="82" t="s">
        <v>1117</v>
      </c>
      <c r="B338" s="225" t="s">
        <v>1118</v>
      </c>
      <c r="C338" s="226"/>
      <c r="D338" s="227"/>
      <c r="E338" s="82" t="s">
        <v>763</v>
      </c>
      <c r="F338" s="33" t="s">
        <v>215</v>
      </c>
      <c r="G338" s="114" t="s">
        <v>1194</v>
      </c>
      <c r="H338" s="114" t="s">
        <v>1195</v>
      </c>
      <c r="I338" s="24" t="s">
        <v>740</v>
      </c>
      <c r="J338" s="82" t="s">
        <v>27</v>
      </c>
      <c r="K338" s="82" t="s">
        <v>28</v>
      </c>
      <c r="L338" s="33" t="s">
        <v>1196</v>
      </c>
      <c r="M338" s="34"/>
      <c r="N338" s="107" t="s">
        <v>1586</v>
      </c>
      <c r="O338" s="108"/>
      <c r="P338" s="56"/>
      <c r="Q338" s="56"/>
      <c r="R338" s="56"/>
      <c r="S338" s="56"/>
      <c r="T338" s="56"/>
      <c r="U338" s="87"/>
      <c r="V338" s="66"/>
      <c r="W338" s="66"/>
      <c r="X338" s="71"/>
      <c r="Y338" s="76"/>
      <c r="Z338" s="76"/>
      <c r="AA338" s="76"/>
      <c r="AB338" s="76"/>
      <c r="AC338" s="110" t="s">
        <v>1586</v>
      </c>
      <c r="AD338" s="111"/>
      <c r="AE338" s="24" t="s">
        <v>37</v>
      </c>
      <c r="AF338" s="82" t="s">
        <v>103</v>
      </c>
      <c r="AG338" s="25">
        <v>42443</v>
      </c>
      <c r="AH338" s="25">
        <v>42443</v>
      </c>
      <c r="AI338" s="82" t="s">
        <v>32</v>
      </c>
      <c r="AJ338" s="82">
        <v>151.66999999999999</v>
      </c>
      <c r="AK338" s="82" t="s">
        <v>33</v>
      </c>
      <c r="AL338" s="82">
        <v>3400</v>
      </c>
    </row>
    <row r="339" spans="1:38" ht="26.1" hidden="1" customHeight="1" thickBot="1" x14ac:dyDescent="0.3">
      <c r="A339" s="81" t="s">
        <v>1117</v>
      </c>
      <c r="B339" s="228" t="s">
        <v>1118</v>
      </c>
      <c r="C339" s="226"/>
      <c r="D339" s="227"/>
      <c r="E339" s="81" t="s">
        <v>763</v>
      </c>
      <c r="F339" s="83" t="s">
        <v>1197</v>
      </c>
      <c r="G339" s="113" t="s">
        <v>1198</v>
      </c>
      <c r="H339" s="113" t="s">
        <v>719</v>
      </c>
      <c r="I339" s="84" t="s">
        <v>1125</v>
      </c>
      <c r="J339" s="81" t="s">
        <v>27</v>
      </c>
      <c r="K339" s="81" t="s">
        <v>28</v>
      </c>
      <c r="L339" s="83" t="s">
        <v>1199</v>
      </c>
      <c r="M339" s="35"/>
      <c r="N339" s="107" t="s">
        <v>1586</v>
      </c>
      <c r="O339" s="108"/>
      <c r="P339" s="56"/>
      <c r="Q339" s="56"/>
      <c r="R339" s="56"/>
      <c r="S339" s="56"/>
      <c r="T339" s="56"/>
      <c r="U339" s="87"/>
      <c r="V339" s="66"/>
      <c r="W339" s="66"/>
      <c r="X339" s="71"/>
      <c r="Y339" s="76"/>
      <c r="Z339" s="76"/>
      <c r="AA339" s="76"/>
      <c r="AB339" s="76"/>
      <c r="AC339" s="110" t="s">
        <v>1586</v>
      </c>
      <c r="AD339" s="111"/>
      <c r="AE339" s="84" t="s">
        <v>37</v>
      </c>
      <c r="AF339" s="81" t="s">
        <v>103</v>
      </c>
      <c r="AG339" s="28">
        <v>42370</v>
      </c>
      <c r="AH339" s="28">
        <v>42010</v>
      </c>
      <c r="AI339" s="81" t="s">
        <v>32</v>
      </c>
      <c r="AJ339" s="81">
        <v>151.66999999999999</v>
      </c>
      <c r="AK339" s="81" t="s">
        <v>33</v>
      </c>
      <c r="AL339" s="81">
        <v>3833.33</v>
      </c>
    </row>
    <row r="340" spans="1:38" ht="26.1" hidden="1" customHeight="1" thickBot="1" x14ac:dyDescent="0.3">
      <c r="A340" s="82" t="s">
        <v>1117</v>
      </c>
      <c r="B340" s="232" t="s">
        <v>1118</v>
      </c>
      <c r="C340" s="233"/>
      <c r="D340" s="234"/>
      <c r="E340" s="82" t="s">
        <v>722</v>
      </c>
      <c r="F340" s="33" t="s">
        <v>1200</v>
      </c>
      <c r="G340" s="114" t="s">
        <v>168</v>
      </c>
      <c r="H340" s="114" t="s">
        <v>1201</v>
      </c>
      <c r="I340" s="24" t="s">
        <v>25</v>
      </c>
      <c r="J340" s="82" t="s">
        <v>27</v>
      </c>
      <c r="K340" s="82" t="s">
        <v>28</v>
      </c>
      <c r="L340" s="33" t="s">
        <v>1202</v>
      </c>
      <c r="M340" s="34"/>
      <c r="N340" s="107" t="s">
        <v>1586</v>
      </c>
      <c r="O340" s="108"/>
      <c r="P340" s="56"/>
      <c r="Q340" s="56"/>
      <c r="R340" s="56"/>
      <c r="S340" s="56"/>
      <c r="T340" s="56"/>
      <c r="U340" s="87"/>
      <c r="V340" s="66"/>
      <c r="W340" s="66"/>
      <c r="X340" s="71"/>
      <c r="Y340" s="76"/>
      <c r="Z340" s="76"/>
      <c r="AA340" s="76"/>
      <c r="AB340" s="76"/>
      <c r="AC340" s="110" t="s">
        <v>1586</v>
      </c>
      <c r="AD340" s="111"/>
      <c r="AE340" s="24" t="s">
        <v>88</v>
      </c>
      <c r="AF340" s="82" t="s">
        <v>89</v>
      </c>
      <c r="AG340" s="25">
        <v>42425</v>
      </c>
      <c r="AH340" s="25">
        <v>42425</v>
      </c>
      <c r="AI340" s="82" t="s">
        <v>1203</v>
      </c>
      <c r="AJ340" s="82">
        <v>151.66999999999999</v>
      </c>
      <c r="AK340" s="82" t="s">
        <v>33</v>
      </c>
      <c r="AL340" s="82">
        <v>3300</v>
      </c>
    </row>
    <row r="341" spans="1:38" ht="26.1" hidden="1" customHeight="1" thickBot="1" x14ac:dyDescent="0.3">
      <c r="A341" s="81" t="s">
        <v>1117</v>
      </c>
      <c r="B341" s="228" t="s">
        <v>1118</v>
      </c>
      <c r="C341" s="226"/>
      <c r="D341" s="227"/>
      <c r="E341" s="81" t="s">
        <v>1149</v>
      </c>
      <c r="F341" s="83" t="s">
        <v>1204</v>
      </c>
      <c r="G341" s="113" t="s">
        <v>1205</v>
      </c>
      <c r="H341" s="113" t="s">
        <v>1206</v>
      </c>
      <c r="I341" s="84" t="s">
        <v>25</v>
      </c>
      <c r="J341" s="81" t="s">
        <v>27</v>
      </c>
      <c r="K341" s="81" t="s">
        <v>61</v>
      </c>
      <c r="L341" s="83" t="s">
        <v>1207</v>
      </c>
      <c r="M341" s="35"/>
      <c r="N341" s="107" t="s">
        <v>1586</v>
      </c>
      <c r="O341" s="108"/>
      <c r="P341" s="56"/>
      <c r="Q341" s="56"/>
      <c r="R341" s="56"/>
      <c r="S341" s="56"/>
      <c r="T341" s="56"/>
      <c r="U341" s="87"/>
      <c r="V341" s="66"/>
      <c r="W341" s="66"/>
      <c r="X341" s="71"/>
      <c r="Y341" s="76"/>
      <c r="Z341" s="76"/>
      <c r="AA341" s="76"/>
      <c r="AB341" s="76"/>
      <c r="AC341" s="110" t="s">
        <v>1586</v>
      </c>
      <c r="AD341" s="111"/>
      <c r="AE341" s="84" t="s">
        <v>39</v>
      </c>
      <c r="AF341" s="81" t="s">
        <v>78</v>
      </c>
      <c r="AG341" s="28">
        <v>41890</v>
      </c>
      <c r="AH341" s="28">
        <v>41890</v>
      </c>
      <c r="AI341" s="81" t="s">
        <v>32</v>
      </c>
      <c r="AJ341" s="81">
        <v>151.66999999999999</v>
      </c>
      <c r="AK341" s="81" t="s">
        <v>15</v>
      </c>
      <c r="AL341" s="81">
        <v>12.086</v>
      </c>
    </row>
    <row r="342" spans="1:38" ht="26.1" hidden="1" customHeight="1" thickBot="1" x14ac:dyDescent="0.3">
      <c r="A342" s="82" t="s">
        <v>1117</v>
      </c>
      <c r="B342" s="225" t="s">
        <v>1118</v>
      </c>
      <c r="C342" s="226"/>
      <c r="D342" s="227"/>
      <c r="E342" s="82" t="s">
        <v>1208</v>
      </c>
      <c r="F342" s="33" t="s">
        <v>953</v>
      </c>
      <c r="G342" s="114" t="s">
        <v>1209</v>
      </c>
      <c r="H342" s="114" t="s">
        <v>1210</v>
      </c>
      <c r="I342" s="24" t="s">
        <v>25</v>
      </c>
      <c r="J342" s="82" t="s">
        <v>27</v>
      </c>
      <c r="K342" s="82" t="s">
        <v>61</v>
      </c>
      <c r="L342" s="33" t="s">
        <v>833</v>
      </c>
      <c r="M342" s="34"/>
      <c r="N342" s="107" t="s">
        <v>1586</v>
      </c>
      <c r="O342" s="108"/>
      <c r="P342" s="56"/>
      <c r="Q342" s="56"/>
      <c r="R342" s="56"/>
      <c r="S342" s="56"/>
      <c r="T342" s="56"/>
      <c r="U342" s="87"/>
      <c r="V342" s="66"/>
      <c r="W342" s="66"/>
      <c r="X342" s="71"/>
      <c r="Y342" s="76"/>
      <c r="Z342" s="76"/>
      <c r="AA342" s="76"/>
      <c r="AB342" s="76"/>
      <c r="AC342" s="110" t="s">
        <v>1586</v>
      </c>
      <c r="AD342" s="111"/>
      <c r="AE342" s="24" t="s">
        <v>55</v>
      </c>
      <c r="AF342" s="82" t="s">
        <v>69</v>
      </c>
      <c r="AG342" s="25">
        <v>41548</v>
      </c>
      <c r="AH342" s="25">
        <v>41548</v>
      </c>
      <c r="AI342" s="82" t="s">
        <v>32</v>
      </c>
      <c r="AJ342" s="82">
        <v>169</v>
      </c>
      <c r="AK342" s="82" t="s">
        <v>15</v>
      </c>
      <c r="AL342" s="82">
        <v>10.804</v>
      </c>
    </row>
    <row r="343" spans="1:38" ht="26.1" hidden="1" customHeight="1" thickBot="1" x14ac:dyDescent="0.3">
      <c r="A343" s="81" t="s">
        <v>1117</v>
      </c>
      <c r="B343" s="228" t="s">
        <v>1118</v>
      </c>
      <c r="C343" s="226"/>
      <c r="D343" s="227"/>
      <c r="E343" s="81" t="s">
        <v>411</v>
      </c>
      <c r="F343" s="83" t="s">
        <v>182</v>
      </c>
      <c r="G343" s="113" t="s">
        <v>818</v>
      </c>
      <c r="H343" s="113" t="s">
        <v>1211</v>
      </c>
      <c r="I343" s="84" t="s">
        <v>25</v>
      </c>
      <c r="J343" s="81" t="s">
        <v>27</v>
      </c>
      <c r="K343" s="81" t="s">
        <v>61</v>
      </c>
      <c r="L343" s="83" t="s">
        <v>1140</v>
      </c>
      <c r="M343" s="35"/>
      <c r="N343" s="107" t="s">
        <v>1586</v>
      </c>
      <c r="O343" s="108"/>
      <c r="P343" s="56"/>
      <c r="Q343" s="56"/>
      <c r="R343" s="56"/>
      <c r="S343" s="56"/>
      <c r="T343" s="56"/>
      <c r="U343" s="87"/>
      <c r="V343" s="66"/>
      <c r="W343" s="66"/>
      <c r="X343" s="71"/>
      <c r="Y343" s="76"/>
      <c r="Z343" s="76"/>
      <c r="AA343" s="76"/>
      <c r="AB343" s="76"/>
      <c r="AC343" s="110" t="s">
        <v>1586</v>
      </c>
      <c r="AD343" s="111"/>
      <c r="AE343" s="84" t="s">
        <v>123</v>
      </c>
      <c r="AF343" s="81" t="s">
        <v>208</v>
      </c>
      <c r="AG343" s="28">
        <v>41306</v>
      </c>
      <c r="AH343" s="28">
        <v>34759</v>
      </c>
      <c r="AI343" s="81" t="s">
        <v>32</v>
      </c>
      <c r="AJ343" s="81">
        <v>164.67</v>
      </c>
      <c r="AK343" s="81" t="s">
        <v>15</v>
      </c>
      <c r="AL343" s="81">
        <v>11.394</v>
      </c>
    </row>
    <row r="344" spans="1:38" ht="26.1" hidden="1" customHeight="1" thickBot="1" x14ac:dyDescent="0.3">
      <c r="A344" s="82" t="s">
        <v>1117</v>
      </c>
      <c r="B344" s="225" t="s">
        <v>1118</v>
      </c>
      <c r="C344" s="226"/>
      <c r="D344" s="227"/>
      <c r="E344" s="82" t="s">
        <v>411</v>
      </c>
      <c r="F344" s="33" t="s">
        <v>1212</v>
      </c>
      <c r="G344" s="114" t="s">
        <v>1090</v>
      </c>
      <c r="H344" s="114" t="s">
        <v>160</v>
      </c>
      <c r="I344" s="24" t="s">
        <v>25</v>
      </c>
      <c r="J344" s="82" t="s">
        <v>27</v>
      </c>
      <c r="K344" s="82" t="s">
        <v>61</v>
      </c>
      <c r="L344" s="33" t="s">
        <v>833</v>
      </c>
      <c r="M344" s="34"/>
      <c r="N344" s="107" t="s">
        <v>1586</v>
      </c>
      <c r="O344" s="108"/>
      <c r="P344" s="56"/>
      <c r="Q344" s="56"/>
      <c r="R344" s="56"/>
      <c r="S344" s="56"/>
      <c r="T344" s="56"/>
      <c r="U344" s="87"/>
      <c r="V344" s="66"/>
      <c r="W344" s="66"/>
      <c r="X344" s="71"/>
      <c r="Y344" s="76"/>
      <c r="Z344" s="76"/>
      <c r="AA344" s="76"/>
      <c r="AB344" s="76"/>
      <c r="AC344" s="110" t="s">
        <v>1586</v>
      </c>
      <c r="AD344" s="111"/>
      <c r="AE344" s="24" t="s">
        <v>39</v>
      </c>
      <c r="AF344" s="82" t="s">
        <v>78</v>
      </c>
      <c r="AG344" s="25">
        <v>41339</v>
      </c>
      <c r="AH344" s="25">
        <v>41339</v>
      </c>
      <c r="AI344" s="82" t="s">
        <v>32</v>
      </c>
      <c r="AJ344" s="82">
        <v>164.67</v>
      </c>
      <c r="AK344" s="82" t="s">
        <v>15</v>
      </c>
      <c r="AL344" s="82">
        <v>10.170999999999999</v>
      </c>
    </row>
    <row r="345" spans="1:38" ht="26.1" hidden="1" customHeight="1" thickBot="1" x14ac:dyDescent="0.3">
      <c r="A345" s="81" t="s">
        <v>1117</v>
      </c>
      <c r="B345" s="228" t="s">
        <v>1118</v>
      </c>
      <c r="C345" s="226"/>
      <c r="D345" s="227"/>
      <c r="E345" s="81" t="s">
        <v>1142</v>
      </c>
      <c r="F345" s="83" t="s">
        <v>369</v>
      </c>
      <c r="G345" s="113" t="s">
        <v>1213</v>
      </c>
      <c r="H345" s="113" t="s">
        <v>1214</v>
      </c>
      <c r="I345" s="84" t="s">
        <v>25</v>
      </c>
      <c r="J345" s="81" t="s">
        <v>27</v>
      </c>
      <c r="K345" s="81" t="s">
        <v>61</v>
      </c>
      <c r="L345" s="83" t="s">
        <v>1215</v>
      </c>
      <c r="M345" s="35"/>
      <c r="N345" s="107" t="s">
        <v>1586</v>
      </c>
      <c r="O345" s="108"/>
      <c r="P345" s="56"/>
      <c r="Q345" s="56"/>
      <c r="R345" s="56"/>
      <c r="S345" s="56"/>
      <c r="T345" s="56"/>
      <c r="U345" s="87"/>
      <c r="V345" s="66"/>
      <c r="W345" s="66"/>
      <c r="X345" s="71"/>
      <c r="Y345" s="76"/>
      <c r="Z345" s="76"/>
      <c r="AA345" s="76"/>
      <c r="AB345" s="76"/>
      <c r="AC345" s="110" t="s">
        <v>1586</v>
      </c>
      <c r="AD345" s="111"/>
      <c r="AE345" s="84" t="s">
        <v>39</v>
      </c>
      <c r="AF345" s="81" t="s">
        <v>78</v>
      </c>
      <c r="AG345" s="28">
        <v>41306</v>
      </c>
      <c r="AH345" s="28">
        <v>38908</v>
      </c>
      <c r="AI345" s="81" t="s">
        <v>32</v>
      </c>
      <c r="AJ345" s="81">
        <v>131.74</v>
      </c>
      <c r="AK345" s="81" t="s">
        <v>15</v>
      </c>
      <c r="AL345" s="81">
        <v>10.744999999999999</v>
      </c>
    </row>
    <row r="346" spans="1:38" ht="26.1" hidden="1" customHeight="1" thickBot="1" x14ac:dyDescent="0.3">
      <c r="A346" s="82" t="s">
        <v>1117</v>
      </c>
      <c r="B346" s="225" t="s">
        <v>1118</v>
      </c>
      <c r="C346" s="226"/>
      <c r="D346" s="227"/>
      <c r="E346" s="82" t="s">
        <v>1149</v>
      </c>
      <c r="F346" s="33" t="s">
        <v>1216</v>
      </c>
      <c r="G346" s="114" t="s">
        <v>1217</v>
      </c>
      <c r="H346" s="114" t="s">
        <v>1045</v>
      </c>
      <c r="I346" s="24" t="s">
        <v>25</v>
      </c>
      <c r="J346" s="82" t="s">
        <v>27</v>
      </c>
      <c r="K346" s="82" t="s">
        <v>53</v>
      </c>
      <c r="L346" s="33" t="s">
        <v>1207</v>
      </c>
      <c r="M346" s="34"/>
      <c r="N346" s="107" t="s">
        <v>1586</v>
      </c>
      <c r="O346" s="108"/>
      <c r="P346" s="56"/>
      <c r="Q346" s="56"/>
      <c r="R346" s="56"/>
      <c r="S346" s="56"/>
      <c r="T346" s="56"/>
      <c r="U346" s="87"/>
      <c r="V346" s="66"/>
      <c r="W346" s="66"/>
      <c r="X346" s="71"/>
      <c r="Y346" s="76"/>
      <c r="Z346" s="76"/>
      <c r="AA346" s="76"/>
      <c r="AB346" s="76"/>
      <c r="AC346" s="110" t="s">
        <v>1586</v>
      </c>
      <c r="AD346" s="111"/>
      <c r="AE346" s="24" t="s">
        <v>88</v>
      </c>
      <c r="AF346" s="82" t="s">
        <v>116</v>
      </c>
      <c r="AG346" s="25">
        <v>41306</v>
      </c>
      <c r="AH346" s="25">
        <v>39930</v>
      </c>
      <c r="AI346" s="82" t="s">
        <v>32</v>
      </c>
      <c r="AJ346" s="82">
        <v>169</v>
      </c>
      <c r="AK346" s="82" t="s">
        <v>15</v>
      </c>
      <c r="AL346" s="82">
        <v>13.584</v>
      </c>
    </row>
    <row r="347" spans="1:38" ht="26.1" hidden="1" customHeight="1" thickBot="1" x14ac:dyDescent="0.3">
      <c r="A347" s="81" t="s">
        <v>1117</v>
      </c>
      <c r="B347" s="228" t="s">
        <v>1118</v>
      </c>
      <c r="C347" s="226"/>
      <c r="D347" s="227"/>
      <c r="E347" s="81" t="s">
        <v>411</v>
      </c>
      <c r="F347" s="83" t="s">
        <v>347</v>
      </c>
      <c r="G347" s="113" t="s">
        <v>1218</v>
      </c>
      <c r="H347" s="113" t="s">
        <v>1219</v>
      </c>
      <c r="I347" s="84" t="s">
        <v>25</v>
      </c>
      <c r="J347" s="81" t="s">
        <v>27</v>
      </c>
      <c r="K347" s="81" t="s">
        <v>61</v>
      </c>
      <c r="L347" s="83" t="s">
        <v>833</v>
      </c>
      <c r="M347" s="35"/>
      <c r="N347" s="107" t="s">
        <v>1586</v>
      </c>
      <c r="O347" s="108"/>
      <c r="P347" s="56"/>
      <c r="Q347" s="56"/>
      <c r="R347" s="56"/>
      <c r="S347" s="56"/>
      <c r="T347" s="56"/>
      <c r="U347" s="87"/>
      <c r="V347" s="66"/>
      <c r="W347" s="66"/>
      <c r="X347" s="71"/>
      <c r="Y347" s="76"/>
      <c r="Z347" s="76"/>
      <c r="AA347" s="76"/>
      <c r="AB347" s="76"/>
      <c r="AC347" s="110" t="s">
        <v>1586</v>
      </c>
      <c r="AD347" s="111"/>
      <c r="AE347" s="84" t="s">
        <v>39</v>
      </c>
      <c r="AF347" s="81" t="s">
        <v>78</v>
      </c>
      <c r="AG347" s="28">
        <v>41306</v>
      </c>
      <c r="AH347" s="28">
        <v>40787</v>
      </c>
      <c r="AI347" s="81" t="s">
        <v>32</v>
      </c>
      <c r="AJ347" s="81">
        <v>164.67</v>
      </c>
      <c r="AK347" s="81" t="s">
        <v>15</v>
      </c>
      <c r="AL347" s="81">
        <v>10.298999999999999</v>
      </c>
    </row>
    <row r="348" spans="1:38" ht="26.1" hidden="1" customHeight="1" thickBot="1" x14ac:dyDescent="0.3">
      <c r="A348" s="82" t="s">
        <v>1117</v>
      </c>
      <c r="B348" s="225" t="s">
        <v>1118</v>
      </c>
      <c r="C348" s="226"/>
      <c r="D348" s="227"/>
      <c r="E348" s="82" t="s">
        <v>411</v>
      </c>
      <c r="F348" s="33" t="s">
        <v>387</v>
      </c>
      <c r="G348" s="114" t="s">
        <v>1220</v>
      </c>
      <c r="H348" s="114" t="s">
        <v>742</v>
      </c>
      <c r="I348" s="24" t="s">
        <v>1138</v>
      </c>
      <c r="J348" s="82" t="s">
        <v>27</v>
      </c>
      <c r="K348" s="82" t="s">
        <v>61</v>
      </c>
      <c r="L348" s="33" t="s">
        <v>833</v>
      </c>
      <c r="M348" s="34"/>
      <c r="N348" s="107" t="s">
        <v>1586</v>
      </c>
      <c r="O348" s="108"/>
      <c r="P348" s="56"/>
      <c r="Q348" s="56"/>
      <c r="R348" s="56"/>
      <c r="S348" s="56"/>
      <c r="T348" s="56"/>
      <c r="U348" s="87"/>
      <c r="V348" s="66"/>
      <c r="W348" s="66"/>
      <c r="X348" s="71"/>
      <c r="Y348" s="76"/>
      <c r="Z348" s="76"/>
      <c r="AA348" s="76"/>
      <c r="AB348" s="76"/>
      <c r="AC348" s="110" t="s">
        <v>1586</v>
      </c>
      <c r="AD348" s="111"/>
      <c r="AE348" s="24" t="s">
        <v>55</v>
      </c>
      <c r="AF348" s="82" t="s">
        <v>69</v>
      </c>
      <c r="AG348" s="25">
        <v>41568</v>
      </c>
      <c r="AH348" s="25">
        <v>41568</v>
      </c>
      <c r="AI348" s="82" t="s">
        <v>32</v>
      </c>
      <c r="AJ348" s="82">
        <v>151.66999999999999</v>
      </c>
      <c r="AK348" s="82" t="s">
        <v>15</v>
      </c>
      <c r="AL348" s="82">
        <v>9.9979999999999993</v>
      </c>
    </row>
    <row r="349" spans="1:38" ht="26.1" hidden="1" customHeight="1" thickBot="1" x14ac:dyDescent="0.3">
      <c r="A349" s="81" t="s">
        <v>1117</v>
      </c>
      <c r="B349" s="228" t="s">
        <v>1118</v>
      </c>
      <c r="C349" s="226"/>
      <c r="D349" s="227"/>
      <c r="E349" s="81" t="s">
        <v>1119</v>
      </c>
      <c r="F349" s="83" t="s">
        <v>1221</v>
      </c>
      <c r="G349" s="113" t="s">
        <v>679</v>
      </c>
      <c r="H349" s="113" t="s">
        <v>666</v>
      </c>
      <c r="I349" s="84" t="s">
        <v>25</v>
      </c>
      <c r="J349" s="81" t="s">
        <v>27</v>
      </c>
      <c r="K349" s="81" t="s">
        <v>53</v>
      </c>
      <c r="L349" s="83" t="s">
        <v>1222</v>
      </c>
      <c r="M349" s="35"/>
      <c r="N349" s="101" t="s">
        <v>1586</v>
      </c>
      <c r="O349" s="100"/>
      <c r="P349" s="57"/>
      <c r="Q349" s="57"/>
      <c r="R349" s="57"/>
      <c r="S349" s="57"/>
      <c r="T349" s="57"/>
      <c r="U349" s="88"/>
      <c r="V349" s="67"/>
      <c r="W349" s="67"/>
      <c r="X349" s="72"/>
      <c r="Y349" s="77"/>
      <c r="Z349" s="77"/>
      <c r="AA349" s="77"/>
      <c r="AB349" s="77"/>
      <c r="AC349" s="110" t="s">
        <v>1586</v>
      </c>
      <c r="AD349" s="111"/>
      <c r="AE349" s="84" t="s">
        <v>88</v>
      </c>
      <c r="AF349" s="81" t="s">
        <v>116</v>
      </c>
      <c r="AG349" s="28">
        <v>41306</v>
      </c>
      <c r="AH349" s="28">
        <v>41091</v>
      </c>
      <c r="AI349" s="81" t="s">
        <v>32</v>
      </c>
      <c r="AJ349" s="81">
        <v>164.67</v>
      </c>
      <c r="AK349" s="81" t="s">
        <v>15</v>
      </c>
      <c r="AL349" s="81">
        <v>13.5</v>
      </c>
    </row>
    <row r="350" spans="1:38" ht="26.1" hidden="1" customHeight="1" thickBot="1" x14ac:dyDescent="0.3">
      <c r="A350" s="82" t="s">
        <v>1117</v>
      </c>
      <c r="B350" s="225" t="s">
        <v>1118</v>
      </c>
      <c r="C350" s="226"/>
      <c r="D350" s="227"/>
      <c r="E350" s="82" t="s">
        <v>1223</v>
      </c>
      <c r="F350" s="33" t="s">
        <v>965</v>
      </c>
      <c r="G350" s="114" t="s">
        <v>679</v>
      </c>
      <c r="H350" s="114" t="s">
        <v>134</v>
      </c>
      <c r="I350" s="24" t="s">
        <v>179</v>
      </c>
      <c r="J350" s="82" t="s">
        <v>27</v>
      </c>
      <c r="K350" s="82" t="s">
        <v>28</v>
      </c>
      <c r="L350" s="33" t="s">
        <v>1224</v>
      </c>
      <c r="M350" s="34"/>
      <c r="N350" s="107" t="s">
        <v>1586</v>
      </c>
      <c r="O350" s="108"/>
      <c r="P350" s="56"/>
      <c r="Q350" s="56"/>
      <c r="R350" s="56"/>
      <c r="S350" s="56"/>
      <c r="T350" s="56"/>
      <c r="U350" s="87"/>
      <c r="V350" s="66"/>
      <c r="W350" s="66"/>
      <c r="X350" s="71"/>
      <c r="Y350" s="76"/>
      <c r="Z350" s="76"/>
      <c r="AA350" s="76"/>
      <c r="AB350" s="76"/>
      <c r="AC350" s="110" t="s">
        <v>1586</v>
      </c>
      <c r="AD350" s="111"/>
      <c r="AE350" s="24" t="s">
        <v>88</v>
      </c>
      <c r="AF350" s="82" t="s">
        <v>89</v>
      </c>
      <c r="AG350" s="25">
        <v>41609</v>
      </c>
      <c r="AH350" s="25">
        <v>41609</v>
      </c>
      <c r="AI350" s="82" t="s">
        <v>32</v>
      </c>
      <c r="AJ350" s="82">
        <v>151.66999999999999</v>
      </c>
      <c r="AK350" s="82" t="s">
        <v>33</v>
      </c>
      <c r="AL350" s="82">
        <v>4300</v>
      </c>
    </row>
    <row r="351" spans="1:38" ht="26.1" hidden="1" customHeight="1" thickBot="1" x14ac:dyDescent="0.3">
      <c r="A351" s="81" t="s">
        <v>1117</v>
      </c>
      <c r="B351" s="228" t="s">
        <v>1118</v>
      </c>
      <c r="C351" s="226"/>
      <c r="D351" s="227"/>
      <c r="E351" s="81" t="s">
        <v>411</v>
      </c>
      <c r="F351" s="83" t="s">
        <v>1225</v>
      </c>
      <c r="G351" s="113" t="s">
        <v>679</v>
      </c>
      <c r="H351" s="113" t="s">
        <v>709</v>
      </c>
      <c r="I351" s="84" t="s">
        <v>25</v>
      </c>
      <c r="J351" s="81" t="s">
        <v>27</v>
      </c>
      <c r="K351" s="81" t="s">
        <v>61</v>
      </c>
      <c r="L351" s="83" t="s">
        <v>833</v>
      </c>
      <c r="M351" s="35"/>
      <c r="N351" s="107" t="s">
        <v>1586</v>
      </c>
      <c r="O351" s="108"/>
      <c r="P351" s="56"/>
      <c r="Q351" s="56"/>
      <c r="R351" s="56"/>
      <c r="S351" s="56"/>
      <c r="T351" s="56"/>
      <c r="U351" s="87"/>
      <c r="V351" s="66"/>
      <c r="W351" s="66"/>
      <c r="X351" s="71"/>
      <c r="Y351" s="76"/>
      <c r="Z351" s="76"/>
      <c r="AA351" s="76"/>
      <c r="AB351" s="76"/>
      <c r="AC351" s="110" t="s">
        <v>1586</v>
      </c>
      <c r="AD351" s="111"/>
      <c r="AE351" s="84" t="s">
        <v>55</v>
      </c>
      <c r="AF351" s="81" t="s">
        <v>69</v>
      </c>
      <c r="AG351" s="28">
        <v>41792</v>
      </c>
      <c r="AH351" s="28">
        <v>41792</v>
      </c>
      <c r="AI351" s="81" t="s">
        <v>32</v>
      </c>
      <c r="AJ351" s="81">
        <v>164.67</v>
      </c>
      <c r="AK351" s="81" t="s">
        <v>15</v>
      </c>
      <c r="AL351" s="81">
        <v>9.8759999999999994</v>
      </c>
    </row>
    <row r="352" spans="1:38" ht="26.1" hidden="1" customHeight="1" thickBot="1" x14ac:dyDescent="0.3">
      <c r="A352" s="82" t="s">
        <v>1117</v>
      </c>
      <c r="B352" s="225" t="s">
        <v>1118</v>
      </c>
      <c r="C352" s="226"/>
      <c r="D352" s="227"/>
      <c r="E352" s="82" t="s">
        <v>1226</v>
      </c>
      <c r="F352" s="33" t="s">
        <v>1227</v>
      </c>
      <c r="G352" s="114" t="s">
        <v>1228</v>
      </c>
      <c r="H352" s="114" t="s">
        <v>682</v>
      </c>
      <c r="I352" s="24" t="s">
        <v>25</v>
      </c>
      <c r="J352" s="82" t="s">
        <v>27</v>
      </c>
      <c r="K352" s="82" t="s">
        <v>1189</v>
      </c>
      <c r="L352" s="33" t="s">
        <v>1229</v>
      </c>
      <c r="M352" s="34"/>
      <c r="N352" s="107" t="s">
        <v>1586</v>
      </c>
      <c r="O352" s="108"/>
      <c r="P352" s="56"/>
      <c r="Q352" s="56"/>
      <c r="R352" s="56"/>
      <c r="S352" s="56"/>
      <c r="T352" s="56"/>
      <c r="U352" s="87"/>
      <c r="V352" s="66"/>
      <c r="W352" s="66"/>
      <c r="X352" s="71"/>
      <c r="Y352" s="76"/>
      <c r="Z352" s="76"/>
      <c r="AA352" s="76"/>
      <c r="AB352" s="76"/>
      <c r="AC352" s="110" t="s">
        <v>1586</v>
      </c>
      <c r="AD352" s="111"/>
      <c r="AE352" s="24" t="s">
        <v>55</v>
      </c>
      <c r="AF352" s="82" t="s">
        <v>136</v>
      </c>
      <c r="AG352" s="25">
        <v>41306</v>
      </c>
      <c r="AH352" s="25">
        <v>38796</v>
      </c>
      <c r="AI352" s="82" t="s">
        <v>32</v>
      </c>
      <c r="AJ352" s="82">
        <v>151.66999999999999</v>
      </c>
      <c r="AK352" s="82" t="s">
        <v>33</v>
      </c>
      <c r="AL352" s="82">
        <v>4666.6670000000004</v>
      </c>
    </row>
    <row r="353" spans="1:38" ht="26.1" hidden="1" customHeight="1" thickBot="1" x14ac:dyDescent="0.3">
      <c r="A353" s="81" t="s">
        <v>1117</v>
      </c>
      <c r="B353" s="228" t="s">
        <v>1118</v>
      </c>
      <c r="C353" s="226"/>
      <c r="D353" s="227"/>
      <c r="E353" s="81" t="s">
        <v>411</v>
      </c>
      <c r="F353" s="83" t="s">
        <v>1230</v>
      </c>
      <c r="G353" s="113" t="s">
        <v>1231</v>
      </c>
      <c r="H353" s="113" t="s">
        <v>95</v>
      </c>
      <c r="I353" s="84" t="s">
        <v>25</v>
      </c>
      <c r="J353" s="81" t="s">
        <v>27</v>
      </c>
      <c r="K353" s="81" t="s">
        <v>61</v>
      </c>
      <c r="L353" s="83" t="s">
        <v>1140</v>
      </c>
      <c r="M353" s="35"/>
      <c r="N353" s="107" t="s">
        <v>1586</v>
      </c>
      <c r="O353" s="108"/>
      <c r="P353" s="56"/>
      <c r="Q353" s="56"/>
      <c r="R353" s="56"/>
      <c r="S353" s="56"/>
      <c r="T353" s="56"/>
      <c r="U353" s="87"/>
      <c r="V353" s="66"/>
      <c r="W353" s="66"/>
      <c r="X353" s="71"/>
      <c r="Y353" s="76"/>
      <c r="Z353" s="76"/>
      <c r="AA353" s="76"/>
      <c r="AB353" s="76"/>
      <c r="AC353" s="110" t="s">
        <v>1586</v>
      </c>
      <c r="AD353" s="111"/>
      <c r="AE353" s="84" t="s">
        <v>96</v>
      </c>
      <c r="AF353" s="81" t="s">
        <v>97</v>
      </c>
      <c r="AG353" s="28">
        <v>41426</v>
      </c>
      <c r="AH353" s="28">
        <v>38817</v>
      </c>
      <c r="AI353" s="81" t="s">
        <v>32</v>
      </c>
      <c r="AJ353" s="81">
        <v>164.67</v>
      </c>
      <c r="AK353" s="81" t="s">
        <v>15</v>
      </c>
      <c r="AL353" s="81">
        <v>10.9</v>
      </c>
    </row>
    <row r="354" spans="1:38" ht="26.1" customHeight="1" thickBot="1" x14ac:dyDescent="0.3">
      <c r="A354" s="82" t="s">
        <v>1117</v>
      </c>
      <c r="B354" s="225" t="s">
        <v>1118</v>
      </c>
      <c r="C354" s="226"/>
      <c r="D354" s="227"/>
      <c r="E354" s="82" t="s">
        <v>1226</v>
      </c>
      <c r="F354" s="33" t="s">
        <v>1009</v>
      </c>
      <c r="G354" s="114" t="s">
        <v>1232</v>
      </c>
      <c r="H354" s="114" t="s">
        <v>680</v>
      </c>
      <c r="I354" s="24" t="s">
        <v>25</v>
      </c>
      <c r="J354" s="82" t="s">
        <v>27</v>
      </c>
      <c r="K354" s="82" t="s">
        <v>28</v>
      </c>
      <c r="L354" s="33" t="s">
        <v>1233</v>
      </c>
      <c r="M354" s="34"/>
      <c r="N354" s="7">
        <v>42479</v>
      </c>
      <c r="O354" s="45">
        <v>43209</v>
      </c>
      <c r="P354" s="57" t="s">
        <v>1604</v>
      </c>
      <c r="Q354" s="57"/>
      <c r="R354" s="57" t="s">
        <v>1706</v>
      </c>
      <c r="S354" s="57" t="s">
        <v>1599</v>
      </c>
      <c r="T354" s="57" t="s">
        <v>1708</v>
      </c>
      <c r="U354" s="88"/>
      <c r="V354" s="67" t="s">
        <v>1604</v>
      </c>
      <c r="W354" s="67"/>
      <c r="X354" s="72"/>
      <c r="Y354" s="77" t="s">
        <v>1604</v>
      </c>
      <c r="Z354" s="77"/>
      <c r="AA354" s="77" t="s">
        <v>1605</v>
      </c>
      <c r="AB354" s="77"/>
      <c r="AC354" s="110" t="s">
        <v>1586</v>
      </c>
      <c r="AD354" s="111"/>
      <c r="AE354" s="24" t="s">
        <v>55</v>
      </c>
      <c r="AF354" s="82" t="s">
        <v>136</v>
      </c>
      <c r="AG354" s="25">
        <v>41306</v>
      </c>
      <c r="AH354" s="25">
        <v>38740</v>
      </c>
      <c r="AI354" s="82" t="s">
        <v>32</v>
      </c>
      <c r="AJ354" s="82">
        <v>151.66999999999999</v>
      </c>
      <c r="AK354" s="82" t="s">
        <v>33</v>
      </c>
      <c r="AL354" s="82">
        <v>3200</v>
      </c>
    </row>
    <row r="355" spans="1:38" ht="26.1" hidden="1" customHeight="1" thickBot="1" x14ac:dyDescent="0.3">
      <c r="A355" s="81" t="s">
        <v>1117</v>
      </c>
      <c r="B355" s="228" t="s">
        <v>1118</v>
      </c>
      <c r="C355" s="226"/>
      <c r="D355" s="227"/>
      <c r="E355" s="81" t="s">
        <v>411</v>
      </c>
      <c r="F355" s="83" t="s">
        <v>537</v>
      </c>
      <c r="G355" s="113" t="s">
        <v>1234</v>
      </c>
      <c r="H355" s="113" t="s">
        <v>1235</v>
      </c>
      <c r="I355" s="84" t="s">
        <v>25</v>
      </c>
      <c r="J355" s="81" t="s">
        <v>27</v>
      </c>
      <c r="K355" s="81" t="s">
        <v>61</v>
      </c>
      <c r="L355" s="83" t="s">
        <v>833</v>
      </c>
      <c r="M355" s="35"/>
      <c r="N355" s="107" t="s">
        <v>1586</v>
      </c>
      <c r="O355" s="108"/>
      <c r="P355" s="56"/>
      <c r="Q355" s="56"/>
      <c r="R355" s="56"/>
      <c r="S355" s="56"/>
      <c r="T355" s="56"/>
      <c r="U355" s="87"/>
      <c r="V355" s="66"/>
      <c r="W355" s="66"/>
      <c r="X355" s="71"/>
      <c r="Y355" s="76"/>
      <c r="Z355" s="76"/>
      <c r="AA355" s="76"/>
      <c r="AB355" s="76"/>
      <c r="AC355" s="110" t="s">
        <v>1586</v>
      </c>
      <c r="AD355" s="111"/>
      <c r="AE355" s="84" t="s">
        <v>30</v>
      </c>
      <c r="AF355" s="81" t="s">
        <v>749</v>
      </c>
      <c r="AG355" s="28">
        <v>41306</v>
      </c>
      <c r="AH355" s="28">
        <v>40589</v>
      </c>
      <c r="AI355" s="81" t="s">
        <v>32</v>
      </c>
      <c r="AJ355" s="81">
        <v>164.67</v>
      </c>
      <c r="AK355" s="81" t="s">
        <v>15</v>
      </c>
      <c r="AL355" s="81">
        <v>10.117000000000001</v>
      </c>
    </row>
    <row r="356" spans="1:38" ht="26.1" hidden="1" customHeight="1" thickBot="1" x14ac:dyDescent="0.3">
      <c r="A356" s="82" t="s">
        <v>1117</v>
      </c>
      <c r="B356" s="225" t="s">
        <v>1118</v>
      </c>
      <c r="C356" s="226"/>
      <c r="D356" s="227"/>
      <c r="E356" s="82" t="s">
        <v>79</v>
      </c>
      <c r="F356" s="33" t="s">
        <v>1236</v>
      </c>
      <c r="G356" s="114" t="s">
        <v>1237</v>
      </c>
      <c r="H356" s="114" t="s">
        <v>564</v>
      </c>
      <c r="I356" s="24" t="s">
        <v>25</v>
      </c>
      <c r="J356" s="82" t="s">
        <v>27</v>
      </c>
      <c r="K356" s="82" t="s">
        <v>28</v>
      </c>
      <c r="L356" s="33" t="s">
        <v>1238</v>
      </c>
      <c r="M356" s="34"/>
      <c r="N356" s="107" t="s">
        <v>1586</v>
      </c>
      <c r="O356" s="108"/>
      <c r="P356" s="56"/>
      <c r="Q356" s="56"/>
      <c r="R356" s="56"/>
      <c r="S356" s="56"/>
      <c r="T356" s="56"/>
      <c r="U356" s="87"/>
      <c r="V356" s="66"/>
      <c r="W356" s="66"/>
      <c r="X356" s="71"/>
      <c r="Y356" s="76"/>
      <c r="Z356" s="76"/>
      <c r="AA356" s="76"/>
      <c r="AB356" s="76"/>
      <c r="AC356" s="110" t="s">
        <v>1586</v>
      </c>
      <c r="AD356" s="111"/>
      <c r="AE356" s="24" t="s">
        <v>30</v>
      </c>
      <c r="AF356" s="82"/>
      <c r="AG356" s="25">
        <v>41787</v>
      </c>
      <c r="AH356" s="25">
        <v>41787</v>
      </c>
      <c r="AI356" s="82" t="s">
        <v>32</v>
      </c>
      <c r="AJ356" s="82">
        <v>151.66999999999999</v>
      </c>
      <c r="AK356" s="82" t="s">
        <v>33</v>
      </c>
      <c r="AL356" s="82">
        <v>7500</v>
      </c>
    </row>
    <row r="357" spans="1:38" ht="26.1" hidden="1" customHeight="1" thickBot="1" x14ac:dyDescent="0.3">
      <c r="A357" s="81" t="s">
        <v>1117</v>
      </c>
      <c r="B357" s="228" t="s">
        <v>1118</v>
      </c>
      <c r="C357" s="226"/>
      <c r="D357" s="227"/>
      <c r="E357" s="81" t="s">
        <v>411</v>
      </c>
      <c r="F357" s="83" t="s">
        <v>1239</v>
      </c>
      <c r="G357" s="113" t="s">
        <v>977</v>
      </c>
      <c r="H357" s="113" t="s">
        <v>95</v>
      </c>
      <c r="I357" s="84" t="s">
        <v>1138</v>
      </c>
      <c r="J357" s="81" t="s">
        <v>27</v>
      </c>
      <c r="K357" s="81" t="s">
        <v>61</v>
      </c>
      <c r="L357" s="83" t="s">
        <v>1067</v>
      </c>
      <c r="M357" s="35"/>
      <c r="N357" s="107" t="s">
        <v>1586</v>
      </c>
      <c r="O357" s="108"/>
      <c r="P357" s="56"/>
      <c r="Q357" s="56"/>
      <c r="R357" s="56"/>
      <c r="S357" s="56"/>
      <c r="T357" s="56"/>
      <c r="U357" s="87"/>
      <c r="V357" s="66"/>
      <c r="W357" s="66"/>
      <c r="X357" s="71"/>
      <c r="Y357" s="76"/>
      <c r="Z357" s="76"/>
      <c r="AA357" s="76"/>
      <c r="AB357" s="76"/>
      <c r="AC357" s="110" t="s">
        <v>1586</v>
      </c>
      <c r="AD357" s="111"/>
      <c r="AE357" s="84" t="s">
        <v>30</v>
      </c>
      <c r="AF357" s="81" t="s">
        <v>749</v>
      </c>
      <c r="AG357" s="28">
        <v>41426</v>
      </c>
      <c r="AH357" s="28">
        <v>38124</v>
      </c>
      <c r="AI357" s="81" t="s">
        <v>32</v>
      </c>
      <c r="AJ357" s="81">
        <v>169</v>
      </c>
      <c r="AK357" s="81" t="s">
        <v>15</v>
      </c>
      <c r="AL357" s="81">
        <v>10.989000000000001</v>
      </c>
    </row>
    <row r="358" spans="1:38" ht="26.1" hidden="1" customHeight="1" thickBot="1" x14ac:dyDescent="0.3">
      <c r="A358" s="82" t="s">
        <v>1117</v>
      </c>
      <c r="B358" s="225" t="s">
        <v>1118</v>
      </c>
      <c r="C358" s="226"/>
      <c r="D358" s="227"/>
      <c r="E358" s="82" t="s">
        <v>722</v>
      </c>
      <c r="F358" s="33" t="s">
        <v>1240</v>
      </c>
      <c r="G358" s="114" t="s">
        <v>1241</v>
      </c>
      <c r="H358" s="114" t="s">
        <v>1134</v>
      </c>
      <c r="I358" s="24" t="s">
        <v>25</v>
      </c>
      <c r="J358" s="82" t="s">
        <v>27</v>
      </c>
      <c r="K358" s="82" t="s">
        <v>28</v>
      </c>
      <c r="L358" s="33" t="s">
        <v>1242</v>
      </c>
      <c r="M358" s="34"/>
      <c r="N358" s="107" t="s">
        <v>1586</v>
      </c>
      <c r="O358" s="108"/>
      <c r="P358" s="56"/>
      <c r="Q358" s="56"/>
      <c r="R358" s="56"/>
      <c r="S358" s="56"/>
      <c r="T358" s="56"/>
      <c r="U358" s="87"/>
      <c r="V358" s="66"/>
      <c r="W358" s="66"/>
      <c r="X358" s="71"/>
      <c r="Y358" s="76"/>
      <c r="Z358" s="76"/>
      <c r="AA358" s="76"/>
      <c r="AB358" s="76"/>
      <c r="AC358" s="110" t="s">
        <v>1586</v>
      </c>
      <c r="AD358" s="111"/>
      <c r="AE358" s="24" t="s">
        <v>170</v>
      </c>
      <c r="AF358" s="82" t="s">
        <v>295</v>
      </c>
      <c r="AG358" s="25">
        <v>41944</v>
      </c>
      <c r="AH358" s="25">
        <v>40238</v>
      </c>
      <c r="AI358" s="82" t="s">
        <v>32</v>
      </c>
      <c r="AJ358" s="82">
        <v>133.58000000000001</v>
      </c>
      <c r="AK358" s="82" t="s">
        <v>33</v>
      </c>
      <c r="AL358" s="82">
        <v>3000</v>
      </c>
    </row>
    <row r="359" spans="1:38" ht="26.1" hidden="1" customHeight="1" thickBot="1" x14ac:dyDescent="0.3">
      <c r="A359" s="81" t="s">
        <v>1117</v>
      </c>
      <c r="B359" s="228" t="s">
        <v>1118</v>
      </c>
      <c r="C359" s="226"/>
      <c r="D359" s="227"/>
      <c r="E359" s="81" t="s">
        <v>1223</v>
      </c>
      <c r="F359" s="83" t="s">
        <v>1243</v>
      </c>
      <c r="G359" s="113" t="s">
        <v>409</v>
      </c>
      <c r="H359" s="113" t="s">
        <v>122</v>
      </c>
      <c r="I359" s="84" t="s">
        <v>179</v>
      </c>
      <c r="J359" s="81" t="s">
        <v>27</v>
      </c>
      <c r="K359" s="81" t="s">
        <v>28</v>
      </c>
      <c r="L359" s="83" t="s">
        <v>1244</v>
      </c>
      <c r="M359" s="35"/>
      <c r="N359" s="107" t="s">
        <v>1586</v>
      </c>
      <c r="O359" s="108"/>
      <c r="P359" s="56"/>
      <c r="Q359" s="56"/>
      <c r="R359" s="56"/>
      <c r="S359" s="56"/>
      <c r="T359" s="56"/>
      <c r="U359" s="87"/>
      <c r="V359" s="66"/>
      <c r="W359" s="66"/>
      <c r="X359" s="71"/>
      <c r="Y359" s="76"/>
      <c r="Z359" s="76"/>
      <c r="AA359" s="76"/>
      <c r="AB359" s="76"/>
      <c r="AC359" s="110" t="s">
        <v>1586</v>
      </c>
      <c r="AD359" s="111"/>
      <c r="AE359" s="84" t="s">
        <v>37</v>
      </c>
      <c r="AF359" s="81" t="s">
        <v>103</v>
      </c>
      <c r="AG359" s="28">
        <v>41306</v>
      </c>
      <c r="AH359" s="28">
        <v>41043</v>
      </c>
      <c r="AI359" s="81" t="s">
        <v>32</v>
      </c>
      <c r="AJ359" s="81">
        <v>151.66999999999999</v>
      </c>
      <c r="AK359" s="81" t="s">
        <v>33</v>
      </c>
      <c r="AL359" s="81">
        <v>4400</v>
      </c>
    </row>
    <row r="360" spans="1:38" ht="26.1" hidden="1" customHeight="1" thickBot="1" x14ac:dyDescent="0.3">
      <c r="A360" s="82" t="s">
        <v>1117</v>
      </c>
      <c r="B360" s="225" t="s">
        <v>1118</v>
      </c>
      <c r="C360" s="226"/>
      <c r="D360" s="227"/>
      <c r="E360" s="82" t="s">
        <v>411</v>
      </c>
      <c r="F360" s="33" t="s">
        <v>1245</v>
      </c>
      <c r="G360" s="114" t="s">
        <v>1246</v>
      </c>
      <c r="H360" s="114" t="s">
        <v>1247</v>
      </c>
      <c r="I360" s="24" t="s">
        <v>25</v>
      </c>
      <c r="J360" s="82" t="s">
        <v>27</v>
      </c>
      <c r="K360" s="82" t="s">
        <v>61</v>
      </c>
      <c r="L360" s="33" t="s">
        <v>833</v>
      </c>
      <c r="M360" s="34"/>
      <c r="N360" s="107" t="s">
        <v>1586</v>
      </c>
      <c r="O360" s="108"/>
      <c r="P360" s="56"/>
      <c r="Q360" s="56"/>
      <c r="R360" s="56"/>
      <c r="S360" s="56"/>
      <c r="T360" s="56"/>
      <c r="U360" s="87"/>
      <c r="V360" s="66"/>
      <c r="W360" s="66"/>
      <c r="X360" s="71"/>
      <c r="Y360" s="76"/>
      <c r="Z360" s="76"/>
      <c r="AA360" s="76"/>
      <c r="AB360" s="76"/>
      <c r="AC360" s="110" t="s">
        <v>1586</v>
      </c>
      <c r="AD360" s="111"/>
      <c r="AE360" s="24" t="s">
        <v>39</v>
      </c>
      <c r="AF360" s="82" t="s">
        <v>78</v>
      </c>
      <c r="AG360" s="25">
        <v>41353</v>
      </c>
      <c r="AH360" s="25">
        <v>41353</v>
      </c>
      <c r="AI360" s="82" t="s">
        <v>32</v>
      </c>
      <c r="AJ360" s="82">
        <v>164.67</v>
      </c>
      <c r="AK360" s="82" t="s">
        <v>15</v>
      </c>
      <c r="AL360" s="82">
        <v>10.170999999999999</v>
      </c>
    </row>
    <row r="361" spans="1:38" ht="26.1" customHeight="1" thickBot="1" x14ac:dyDescent="0.3">
      <c r="A361" s="81" t="s">
        <v>1117</v>
      </c>
      <c r="B361" s="228" t="s">
        <v>1118</v>
      </c>
      <c r="C361" s="226"/>
      <c r="D361" s="227"/>
      <c r="E361" s="81" t="s">
        <v>1147</v>
      </c>
      <c r="F361" s="83" t="s">
        <v>1248</v>
      </c>
      <c r="G361" s="113" t="s">
        <v>1249</v>
      </c>
      <c r="H361" s="113" t="s">
        <v>1250</v>
      </c>
      <c r="I361" s="84" t="s">
        <v>25</v>
      </c>
      <c r="J361" s="81" t="s">
        <v>27</v>
      </c>
      <c r="K361" s="81" t="s">
        <v>28</v>
      </c>
      <c r="L361" s="83" t="s">
        <v>1251</v>
      </c>
      <c r="M361" s="35"/>
      <c r="N361" s="7">
        <v>42397</v>
      </c>
      <c r="O361" s="45">
        <v>43128</v>
      </c>
      <c r="P361" s="57"/>
      <c r="Q361" s="59" t="s">
        <v>1604</v>
      </c>
      <c r="R361" s="57"/>
      <c r="S361" s="57"/>
      <c r="T361" s="57"/>
      <c r="U361" s="88"/>
      <c r="V361" s="67" t="s">
        <v>1604</v>
      </c>
      <c r="W361" s="67"/>
      <c r="X361" s="72"/>
      <c r="Y361" s="77" t="s">
        <v>1604</v>
      </c>
      <c r="Z361" s="77"/>
      <c r="AA361" s="77" t="s">
        <v>1707</v>
      </c>
      <c r="AB361" s="77"/>
      <c r="AC361" s="110" t="s">
        <v>1586</v>
      </c>
      <c r="AD361" s="111"/>
      <c r="AE361" s="84" t="s">
        <v>88</v>
      </c>
      <c r="AF361" s="81" t="s">
        <v>89</v>
      </c>
      <c r="AG361" s="28">
        <v>41722</v>
      </c>
      <c r="AH361" s="28">
        <v>41722</v>
      </c>
      <c r="AI361" s="81" t="s">
        <v>32</v>
      </c>
      <c r="AJ361" s="81">
        <v>121.33</v>
      </c>
      <c r="AK361" s="81" t="s">
        <v>33</v>
      </c>
      <c r="AL361" s="81">
        <v>2501.9</v>
      </c>
    </row>
    <row r="362" spans="1:38" ht="26.1" hidden="1" customHeight="1" thickBot="1" x14ac:dyDescent="0.3">
      <c r="A362" s="82" t="s">
        <v>1117</v>
      </c>
      <c r="B362" s="225" t="s">
        <v>1118</v>
      </c>
      <c r="C362" s="226"/>
      <c r="D362" s="227"/>
      <c r="E362" s="82" t="s">
        <v>411</v>
      </c>
      <c r="F362" s="33" t="s">
        <v>385</v>
      </c>
      <c r="G362" s="114" t="s">
        <v>1252</v>
      </c>
      <c r="H362" s="114" t="s">
        <v>1253</v>
      </c>
      <c r="I362" s="24" t="s">
        <v>25</v>
      </c>
      <c r="J362" s="82" t="s">
        <v>27</v>
      </c>
      <c r="K362" s="82" t="s">
        <v>61</v>
      </c>
      <c r="L362" s="33" t="s">
        <v>1140</v>
      </c>
      <c r="M362" s="34"/>
      <c r="N362" s="107" t="s">
        <v>1586</v>
      </c>
      <c r="O362" s="108"/>
      <c r="P362" s="56"/>
      <c r="Q362" s="56"/>
      <c r="R362" s="56"/>
      <c r="S362" s="56"/>
      <c r="T362" s="56"/>
      <c r="U362" s="87"/>
      <c r="V362" s="66"/>
      <c r="W362" s="66"/>
      <c r="X362" s="71"/>
      <c r="Y362" s="76"/>
      <c r="Z362" s="76"/>
      <c r="AA362" s="76"/>
      <c r="AB362" s="76"/>
      <c r="AC362" s="110" t="s">
        <v>1586</v>
      </c>
      <c r="AD362" s="111"/>
      <c r="AE362" s="24" t="s">
        <v>30</v>
      </c>
      <c r="AF362" s="82" t="s">
        <v>749</v>
      </c>
      <c r="AG362" s="25">
        <v>41306</v>
      </c>
      <c r="AH362" s="25">
        <v>38687</v>
      </c>
      <c r="AI362" s="82" t="s">
        <v>32</v>
      </c>
      <c r="AJ362" s="82">
        <v>164.67</v>
      </c>
      <c r="AK362" s="82" t="s">
        <v>15</v>
      </c>
      <c r="AL362" s="82">
        <v>11.881</v>
      </c>
    </row>
    <row r="363" spans="1:38" ht="26.1" hidden="1" customHeight="1" thickBot="1" x14ac:dyDescent="0.3">
      <c r="A363" s="81" t="s">
        <v>1117</v>
      </c>
      <c r="B363" s="228" t="s">
        <v>1118</v>
      </c>
      <c r="C363" s="226"/>
      <c r="D363" s="227"/>
      <c r="E363" s="81" t="s">
        <v>1254</v>
      </c>
      <c r="F363" s="83" t="s">
        <v>1255</v>
      </c>
      <c r="G363" s="113" t="s">
        <v>1256</v>
      </c>
      <c r="H363" s="113" t="s">
        <v>748</v>
      </c>
      <c r="I363" s="84" t="s">
        <v>25</v>
      </c>
      <c r="J363" s="81" t="s">
        <v>27</v>
      </c>
      <c r="K363" s="81" t="s">
        <v>53</v>
      </c>
      <c r="L363" s="83" t="s">
        <v>1257</v>
      </c>
      <c r="M363" s="35"/>
      <c r="N363" s="107" t="s">
        <v>1586</v>
      </c>
      <c r="O363" s="108"/>
      <c r="P363" s="56"/>
      <c r="Q363" s="56"/>
      <c r="R363" s="56"/>
      <c r="S363" s="56"/>
      <c r="T363" s="56"/>
      <c r="U363" s="87"/>
      <c r="V363" s="66"/>
      <c r="W363" s="66"/>
      <c r="X363" s="71"/>
      <c r="Y363" s="76"/>
      <c r="Z363" s="76"/>
      <c r="AA363" s="76"/>
      <c r="AB363" s="76"/>
      <c r="AC363" s="110" t="s">
        <v>1586</v>
      </c>
      <c r="AD363" s="111"/>
      <c r="AE363" s="84" t="s">
        <v>37</v>
      </c>
      <c r="AF363" s="81" t="s">
        <v>304</v>
      </c>
      <c r="AG363" s="28">
        <v>41306</v>
      </c>
      <c r="AH363" s="28">
        <v>40245</v>
      </c>
      <c r="AI363" s="81" t="s">
        <v>32</v>
      </c>
      <c r="AJ363" s="81">
        <v>169</v>
      </c>
      <c r="AK363" s="81" t="s">
        <v>15</v>
      </c>
      <c r="AL363" s="81">
        <v>19.372</v>
      </c>
    </row>
    <row r="364" spans="1:38" ht="26.1" hidden="1" customHeight="1" thickBot="1" x14ac:dyDescent="0.3">
      <c r="A364" s="82" t="s">
        <v>1117</v>
      </c>
      <c r="B364" s="225" t="s">
        <v>1118</v>
      </c>
      <c r="C364" s="226"/>
      <c r="D364" s="227"/>
      <c r="E364" s="82" t="s">
        <v>1191</v>
      </c>
      <c r="F364" s="33" t="s">
        <v>1258</v>
      </c>
      <c r="G364" s="114" t="s">
        <v>1259</v>
      </c>
      <c r="H364" s="114" t="s">
        <v>1260</v>
      </c>
      <c r="I364" s="24" t="s">
        <v>25</v>
      </c>
      <c r="J364" s="82" t="s">
        <v>27</v>
      </c>
      <c r="K364" s="82" t="s">
        <v>61</v>
      </c>
      <c r="L364" s="33" t="s">
        <v>1261</v>
      </c>
      <c r="M364" s="34"/>
      <c r="N364" s="107" t="s">
        <v>1586</v>
      </c>
      <c r="O364" s="108"/>
      <c r="P364" s="56"/>
      <c r="Q364" s="56"/>
      <c r="R364" s="56"/>
      <c r="S364" s="56"/>
      <c r="T364" s="56"/>
      <c r="U364" s="87"/>
      <c r="V364" s="66"/>
      <c r="W364" s="66"/>
      <c r="X364" s="71"/>
      <c r="Y364" s="76"/>
      <c r="Z364" s="76"/>
      <c r="AA364" s="76"/>
      <c r="AB364" s="76"/>
      <c r="AC364" s="3">
        <v>42737</v>
      </c>
      <c r="AD364" s="10">
        <v>43102</v>
      </c>
      <c r="AE364" s="30" t="s">
        <v>39</v>
      </c>
      <c r="AF364" s="29" t="s">
        <v>78</v>
      </c>
      <c r="AG364" s="31">
        <v>42676</v>
      </c>
      <c r="AH364" s="31">
        <v>42676</v>
      </c>
      <c r="AI364" s="29" t="s">
        <v>32</v>
      </c>
      <c r="AJ364" s="29">
        <v>169</v>
      </c>
      <c r="AK364" s="29" t="s">
        <v>15</v>
      </c>
      <c r="AL364" s="29">
        <v>9.76</v>
      </c>
    </row>
    <row r="365" spans="1:38" ht="26.1" hidden="1" customHeight="1" thickBot="1" x14ac:dyDescent="0.3">
      <c r="A365" s="81" t="s">
        <v>1117</v>
      </c>
      <c r="B365" s="228" t="s">
        <v>1118</v>
      </c>
      <c r="C365" s="226"/>
      <c r="D365" s="227"/>
      <c r="E365" s="81" t="s">
        <v>499</v>
      </c>
      <c r="F365" s="83" t="s">
        <v>1262</v>
      </c>
      <c r="G365" s="113" t="s">
        <v>1263</v>
      </c>
      <c r="H365" s="113" t="s">
        <v>131</v>
      </c>
      <c r="I365" s="84" t="s">
        <v>25</v>
      </c>
      <c r="J365" s="81" t="s">
        <v>27</v>
      </c>
      <c r="K365" s="81" t="s">
        <v>28</v>
      </c>
      <c r="L365" s="83" t="s">
        <v>1264</v>
      </c>
      <c r="M365" s="35"/>
      <c r="N365" s="104" t="s">
        <v>1586</v>
      </c>
      <c r="O365" s="105"/>
      <c r="P365" s="56"/>
      <c r="Q365" s="56"/>
      <c r="R365" s="56"/>
      <c r="S365" s="56"/>
      <c r="T365" s="56"/>
      <c r="U365" s="87"/>
      <c r="V365" s="66"/>
      <c r="W365" s="66"/>
      <c r="X365" s="71"/>
      <c r="Y365" s="76"/>
      <c r="Z365" s="76"/>
      <c r="AA365" s="76"/>
      <c r="AB365" s="76"/>
      <c r="AC365" s="110" t="s">
        <v>1586</v>
      </c>
      <c r="AD365" s="111"/>
      <c r="AE365" s="84" t="s">
        <v>37</v>
      </c>
      <c r="AF365" s="81" t="s">
        <v>103</v>
      </c>
      <c r="AG365" s="28">
        <v>42171</v>
      </c>
      <c r="AH365" s="28">
        <v>42171</v>
      </c>
      <c r="AI365" s="81" t="s">
        <v>32</v>
      </c>
      <c r="AJ365" s="81">
        <v>151.66999999999999</v>
      </c>
      <c r="AK365" s="81" t="s">
        <v>33</v>
      </c>
      <c r="AL365" s="81">
        <v>3200</v>
      </c>
    </row>
    <row r="366" spans="1:38" ht="26.1" customHeight="1" thickBot="1" x14ac:dyDescent="0.3">
      <c r="A366" s="82" t="s">
        <v>1117</v>
      </c>
      <c r="B366" s="225" t="s">
        <v>1118</v>
      </c>
      <c r="C366" s="226"/>
      <c r="D366" s="227"/>
      <c r="E366" s="82" t="s">
        <v>1179</v>
      </c>
      <c r="F366" s="33" t="s">
        <v>1265</v>
      </c>
      <c r="G366" s="114" t="s">
        <v>413</v>
      </c>
      <c r="H366" s="114" t="s">
        <v>1022</v>
      </c>
      <c r="I366" s="24" t="s">
        <v>25</v>
      </c>
      <c r="J366" s="82" t="s">
        <v>27</v>
      </c>
      <c r="K366" s="82" t="s">
        <v>61</v>
      </c>
      <c r="L366" s="33" t="s">
        <v>1121</v>
      </c>
      <c r="M366" s="34"/>
      <c r="N366" s="5">
        <v>42443</v>
      </c>
      <c r="O366" s="39">
        <v>43173</v>
      </c>
      <c r="P366" s="57" t="s">
        <v>1604</v>
      </c>
      <c r="Q366" s="57"/>
      <c r="R366" s="57" t="s">
        <v>1709</v>
      </c>
      <c r="S366" s="57" t="s">
        <v>1599</v>
      </c>
      <c r="T366" s="57" t="s">
        <v>1710</v>
      </c>
      <c r="U366" s="88"/>
      <c r="V366" s="67" t="s">
        <v>1604</v>
      </c>
      <c r="W366" s="67"/>
      <c r="X366" s="72"/>
      <c r="Y366" s="77"/>
      <c r="Z366" s="77" t="s">
        <v>1604</v>
      </c>
      <c r="AA366" s="77"/>
      <c r="AB366" s="77"/>
      <c r="AC366" s="110" t="s">
        <v>1586</v>
      </c>
      <c r="AD366" s="111"/>
      <c r="AE366" s="24" t="s">
        <v>39</v>
      </c>
      <c r="AF366" s="82" t="s">
        <v>78</v>
      </c>
      <c r="AG366" s="25">
        <v>41306</v>
      </c>
      <c r="AH366" s="25">
        <v>40091</v>
      </c>
      <c r="AI366" s="82" t="s">
        <v>32</v>
      </c>
      <c r="AJ366" s="82">
        <v>164.67</v>
      </c>
      <c r="AK366" s="82" t="s">
        <v>15</v>
      </c>
      <c r="AL366" s="82">
        <v>11.356</v>
      </c>
    </row>
    <row r="367" spans="1:38" ht="26.1" hidden="1" customHeight="1" thickBot="1" x14ac:dyDescent="0.3">
      <c r="A367" s="81" t="s">
        <v>1117</v>
      </c>
      <c r="B367" s="228" t="s">
        <v>1118</v>
      </c>
      <c r="C367" s="226"/>
      <c r="D367" s="227"/>
      <c r="E367" s="81" t="s">
        <v>1119</v>
      </c>
      <c r="F367" s="83" t="s">
        <v>457</v>
      </c>
      <c r="G367" s="113" t="s">
        <v>1266</v>
      </c>
      <c r="H367" s="113" t="s">
        <v>666</v>
      </c>
      <c r="I367" s="84" t="s">
        <v>25</v>
      </c>
      <c r="J367" s="81" t="s">
        <v>27</v>
      </c>
      <c r="K367" s="81" t="s">
        <v>53</v>
      </c>
      <c r="L367" s="83" t="s">
        <v>1267</v>
      </c>
      <c r="M367" s="35"/>
      <c r="N367" s="104" t="s">
        <v>1586</v>
      </c>
      <c r="O367" s="105"/>
      <c r="P367" s="56"/>
      <c r="Q367" s="56"/>
      <c r="R367" s="56"/>
      <c r="S367" s="56"/>
      <c r="T367" s="56"/>
      <c r="U367" s="87"/>
      <c r="V367" s="66"/>
      <c r="W367" s="66"/>
      <c r="X367" s="71"/>
      <c r="Y367" s="76"/>
      <c r="Z367" s="76"/>
      <c r="AA367" s="76"/>
      <c r="AB367" s="76"/>
      <c r="AC367" s="110" t="s">
        <v>1586</v>
      </c>
      <c r="AD367" s="111"/>
      <c r="AE367" s="84" t="s">
        <v>88</v>
      </c>
      <c r="AF367" s="81" t="s">
        <v>116</v>
      </c>
      <c r="AG367" s="28">
        <v>41306</v>
      </c>
      <c r="AH367" s="28">
        <v>35408</v>
      </c>
      <c r="AI367" s="81" t="s">
        <v>32</v>
      </c>
      <c r="AJ367" s="81">
        <v>164.67</v>
      </c>
      <c r="AK367" s="81" t="s">
        <v>15</v>
      </c>
      <c r="AL367" s="81">
        <v>17.149999999999999</v>
      </c>
    </row>
    <row r="368" spans="1:38" ht="26.1" hidden="1" customHeight="1" thickBot="1" x14ac:dyDescent="0.3">
      <c r="A368" s="82" t="s">
        <v>1117</v>
      </c>
      <c r="B368" s="225" t="s">
        <v>1118</v>
      </c>
      <c r="C368" s="226"/>
      <c r="D368" s="227"/>
      <c r="E368" s="82" t="s">
        <v>79</v>
      </c>
      <c r="F368" s="33" t="s">
        <v>57</v>
      </c>
      <c r="G368" s="114" t="s">
        <v>298</v>
      </c>
      <c r="H368" s="114" t="s">
        <v>456</v>
      </c>
      <c r="I368" s="24" t="s">
        <v>25</v>
      </c>
      <c r="J368" s="82" t="s">
        <v>27</v>
      </c>
      <c r="K368" s="82" t="s">
        <v>28</v>
      </c>
      <c r="L368" s="33" t="s">
        <v>1153</v>
      </c>
      <c r="M368" s="34"/>
      <c r="N368" s="104" t="s">
        <v>1586</v>
      </c>
      <c r="O368" s="105"/>
      <c r="P368" s="56"/>
      <c r="Q368" s="56"/>
      <c r="R368" s="56"/>
      <c r="S368" s="56"/>
      <c r="T368" s="56"/>
      <c r="U368" s="87"/>
      <c r="V368" s="66"/>
      <c r="W368" s="66"/>
      <c r="X368" s="71"/>
      <c r="Y368" s="76"/>
      <c r="Z368" s="76"/>
      <c r="AA368" s="76"/>
      <c r="AB368" s="76"/>
      <c r="AC368" s="110" t="s">
        <v>1586</v>
      </c>
      <c r="AD368" s="111"/>
      <c r="AE368" s="24" t="s">
        <v>55</v>
      </c>
      <c r="AF368" s="82" t="s">
        <v>136</v>
      </c>
      <c r="AG368" s="25">
        <v>41306</v>
      </c>
      <c r="AH368" s="25">
        <v>38866</v>
      </c>
      <c r="AI368" s="82" t="s">
        <v>32</v>
      </c>
      <c r="AJ368" s="82">
        <v>151.66999999999999</v>
      </c>
      <c r="AK368" s="82" t="s">
        <v>33</v>
      </c>
      <c r="AL368" s="82">
        <v>6000</v>
      </c>
    </row>
    <row r="369" spans="1:38" ht="26.1" hidden="1" customHeight="1" thickBot="1" x14ac:dyDescent="0.3">
      <c r="A369" s="81" t="s">
        <v>1117</v>
      </c>
      <c r="B369" s="228" t="s">
        <v>1118</v>
      </c>
      <c r="C369" s="226"/>
      <c r="D369" s="227"/>
      <c r="E369" s="81" t="s">
        <v>763</v>
      </c>
      <c r="F369" s="83" t="s">
        <v>1268</v>
      </c>
      <c r="G369" s="113" t="s">
        <v>1269</v>
      </c>
      <c r="H369" s="113" t="s">
        <v>1270</v>
      </c>
      <c r="I369" s="84" t="s">
        <v>1125</v>
      </c>
      <c r="J369" s="81" t="s">
        <v>27</v>
      </c>
      <c r="K369" s="81" t="s">
        <v>28</v>
      </c>
      <c r="L369" s="83" t="s">
        <v>1271</v>
      </c>
      <c r="M369" s="35"/>
      <c r="N369" s="104" t="s">
        <v>1586</v>
      </c>
      <c r="O369" s="105"/>
      <c r="P369" s="56"/>
      <c r="Q369" s="56"/>
      <c r="R369" s="56"/>
      <c r="S369" s="56"/>
      <c r="T369" s="56"/>
      <c r="U369" s="87"/>
      <c r="V369" s="66"/>
      <c r="W369" s="66"/>
      <c r="X369" s="71"/>
      <c r="Y369" s="76"/>
      <c r="Z369" s="76"/>
      <c r="AA369" s="76"/>
      <c r="AB369" s="76"/>
      <c r="AC369" s="110" t="s">
        <v>1586</v>
      </c>
      <c r="AD369" s="111"/>
      <c r="AE369" s="84" t="s">
        <v>37</v>
      </c>
      <c r="AF369" s="81" t="s">
        <v>103</v>
      </c>
      <c r="AG369" s="28">
        <v>42044</v>
      </c>
      <c r="AH369" s="28">
        <v>42044</v>
      </c>
      <c r="AI369" s="81" t="s">
        <v>32</v>
      </c>
      <c r="AJ369" s="81">
        <v>151.66999999999999</v>
      </c>
      <c r="AK369" s="81" t="s">
        <v>33</v>
      </c>
      <c r="AL369" s="81">
        <v>5000</v>
      </c>
    </row>
    <row r="370" spans="1:38" ht="26.1" hidden="1" customHeight="1" thickBot="1" x14ac:dyDescent="0.3">
      <c r="A370" s="82" t="s">
        <v>1117</v>
      </c>
      <c r="B370" s="225" t="s">
        <v>1118</v>
      </c>
      <c r="C370" s="226"/>
      <c r="D370" s="227"/>
      <c r="E370" s="82" t="s">
        <v>411</v>
      </c>
      <c r="F370" s="33" t="s">
        <v>348</v>
      </c>
      <c r="G370" s="114" t="s">
        <v>92</v>
      </c>
      <c r="H370" s="114" t="s">
        <v>1272</v>
      </c>
      <c r="I370" s="24" t="s">
        <v>25</v>
      </c>
      <c r="J370" s="82" t="s">
        <v>27</v>
      </c>
      <c r="K370" s="82" t="s">
        <v>61</v>
      </c>
      <c r="L370" s="33" t="s">
        <v>1140</v>
      </c>
      <c r="M370" s="34"/>
      <c r="N370" s="104" t="s">
        <v>1586</v>
      </c>
      <c r="O370" s="105"/>
      <c r="P370" s="56"/>
      <c r="Q370" s="56"/>
      <c r="R370" s="56"/>
      <c r="S370" s="56"/>
      <c r="T370" s="56"/>
      <c r="U370" s="87"/>
      <c r="V370" s="66"/>
      <c r="W370" s="66"/>
      <c r="X370" s="71"/>
      <c r="Y370" s="76"/>
      <c r="Z370" s="76"/>
      <c r="AA370" s="76"/>
      <c r="AB370" s="76"/>
      <c r="AC370" s="110" t="s">
        <v>1586</v>
      </c>
      <c r="AD370" s="111"/>
      <c r="AE370" s="24" t="s">
        <v>30</v>
      </c>
      <c r="AF370" s="82" t="s">
        <v>749</v>
      </c>
      <c r="AG370" s="25">
        <v>41306</v>
      </c>
      <c r="AH370" s="25">
        <v>38504</v>
      </c>
      <c r="AI370" s="82" t="s">
        <v>32</v>
      </c>
      <c r="AJ370" s="82">
        <v>151.66999999999999</v>
      </c>
      <c r="AK370" s="82" t="s">
        <v>15</v>
      </c>
      <c r="AL370" s="82">
        <v>10.728999999999999</v>
      </c>
    </row>
    <row r="371" spans="1:38" ht="26.1" customHeight="1" thickBot="1" x14ac:dyDescent="0.3">
      <c r="A371" s="81" t="s">
        <v>1117</v>
      </c>
      <c r="B371" s="228" t="s">
        <v>1118</v>
      </c>
      <c r="C371" s="226"/>
      <c r="D371" s="227"/>
      <c r="E371" s="81" t="s">
        <v>1167</v>
      </c>
      <c r="F371" s="83" t="s">
        <v>1273</v>
      </c>
      <c r="G371" s="113" t="s">
        <v>1274</v>
      </c>
      <c r="H371" s="113" t="s">
        <v>318</v>
      </c>
      <c r="I371" s="84" t="s">
        <v>25</v>
      </c>
      <c r="J371" s="81" t="s">
        <v>27</v>
      </c>
      <c r="K371" s="81" t="s">
        <v>28</v>
      </c>
      <c r="L371" s="83" t="s">
        <v>1275</v>
      </c>
      <c r="M371" s="35"/>
      <c r="N371" s="2">
        <v>42776</v>
      </c>
      <c r="O371" s="46">
        <v>43506</v>
      </c>
      <c r="P371" s="60" t="s">
        <v>1604</v>
      </c>
      <c r="Q371" s="60"/>
      <c r="R371" s="60"/>
      <c r="S371" s="60"/>
      <c r="T371" s="60"/>
      <c r="U371" s="91"/>
      <c r="V371" s="70" t="s">
        <v>1604</v>
      </c>
      <c r="W371" s="70"/>
      <c r="X371" s="75"/>
      <c r="Y371" s="80" t="s">
        <v>1604</v>
      </c>
      <c r="Z371" s="80"/>
      <c r="AA371" s="80" t="s">
        <v>1731</v>
      </c>
      <c r="AB371" s="80"/>
      <c r="AC371" s="52">
        <v>42776</v>
      </c>
      <c r="AD371" s="8">
        <v>43141</v>
      </c>
      <c r="AE371" s="27" t="s">
        <v>88</v>
      </c>
      <c r="AF371" s="26" t="s">
        <v>89</v>
      </c>
      <c r="AG371" s="28">
        <v>42705</v>
      </c>
      <c r="AH371" s="28">
        <v>41671</v>
      </c>
      <c r="AI371" s="26" t="s">
        <v>32</v>
      </c>
      <c r="AJ371" s="26">
        <v>151.66999999999999</v>
      </c>
      <c r="AK371" s="26" t="s">
        <v>33</v>
      </c>
      <c r="AL371" s="26">
        <v>2778.79</v>
      </c>
    </row>
    <row r="372" spans="1:38" ht="26.1" hidden="1" customHeight="1" thickBot="1" x14ac:dyDescent="0.3">
      <c r="A372" s="82" t="s">
        <v>1117</v>
      </c>
      <c r="B372" s="225" t="s">
        <v>1118</v>
      </c>
      <c r="C372" s="226"/>
      <c r="D372" s="227"/>
      <c r="E372" s="82" t="s">
        <v>411</v>
      </c>
      <c r="F372" s="33" t="s">
        <v>439</v>
      </c>
      <c r="G372" s="114" t="s">
        <v>1276</v>
      </c>
      <c r="H372" s="114" t="s">
        <v>1277</v>
      </c>
      <c r="I372" s="24" t="s">
        <v>25</v>
      </c>
      <c r="J372" s="82" t="s">
        <v>27</v>
      </c>
      <c r="K372" s="82" t="s">
        <v>61</v>
      </c>
      <c r="L372" s="33" t="s">
        <v>833</v>
      </c>
      <c r="M372" s="34"/>
      <c r="N372" s="104" t="s">
        <v>1586</v>
      </c>
      <c r="O372" s="105"/>
      <c r="P372" s="56"/>
      <c r="Q372" s="56"/>
      <c r="R372" s="56"/>
      <c r="S372" s="56"/>
      <c r="T372" s="56"/>
      <c r="U372" s="87"/>
      <c r="V372" s="66"/>
      <c r="W372" s="66"/>
      <c r="X372" s="71"/>
      <c r="Y372" s="76"/>
      <c r="Z372" s="76"/>
      <c r="AA372" s="76"/>
      <c r="AB372" s="76"/>
      <c r="AC372" s="110" t="s">
        <v>1586</v>
      </c>
      <c r="AD372" s="111"/>
      <c r="AE372" s="24" t="s">
        <v>96</v>
      </c>
      <c r="AF372" s="82" t="s">
        <v>97</v>
      </c>
      <c r="AG372" s="25">
        <v>41426</v>
      </c>
      <c r="AH372" s="25">
        <v>37757</v>
      </c>
      <c r="AI372" s="82" t="s">
        <v>32</v>
      </c>
      <c r="AJ372" s="82">
        <v>169</v>
      </c>
      <c r="AK372" s="82" t="s">
        <v>15</v>
      </c>
      <c r="AL372" s="82">
        <v>11.353</v>
      </c>
    </row>
    <row r="373" spans="1:38" ht="26.1" hidden="1" customHeight="1" thickBot="1" x14ac:dyDescent="0.3">
      <c r="A373" s="81" t="s">
        <v>1117</v>
      </c>
      <c r="B373" s="228" t="s">
        <v>1118</v>
      </c>
      <c r="C373" s="226"/>
      <c r="D373" s="227"/>
      <c r="E373" s="81" t="s">
        <v>654</v>
      </c>
      <c r="F373" s="83" t="s">
        <v>1278</v>
      </c>
      <c r="G373" s="113" t="s">
        <v>1279</v>
      </c>
      <c r="H373" s="113" t="s">
        <v>955</v>
      </c>
      <c r="I373" s="84" t="s">
        <v>25</v>
      </c>
      <c r="J373" s="81" t="s">
        <v>27</v>
      </c>
      <c r="K373" s="81" t="s">
        <v>61</v>
      </c>
      <c r="L373" s="83" t="s">
        <v>741</v>
      </c>
      <c r="M373" s="35"/>
      <c r="N373" s="104" t="s">
        <v>1586</v>
      </c>
      <c r="O373" s="105"/>
      <c r="P373" s="56"/>
      <c r="Q373" s="56"/>
      <c r="R373" s="56"/>
      <c r="S373" s="56"/>
      <c r="T373" s="56"/>
      <c r="U373" s="87"/>
      <c r="V373" s="66"/>
      <c r="W373" s="66"/>
      <c r="X373" s="71"/>
      <c r="Y373" s="76"/>
      <c r="Z373" s="76"/>
      <c r="AA373" s="76"/>
      <c r="AB373" s="76"/>
      <c r="AC373" s="110" t="s">
        <v>1586</v>
      </c>
      <c r="AD373" s="111"/>
      <c r="AE373" s="84" t="s">
        <v>39</v>
      </c>
      <c r="AF373" s="81" t="s">
        <v>78</v>
      </c>
      <c r="AG373" s="28">
        <v>42736</v>
      </c>
      <c r="AH373" s="28">
        <v>42660</v>
      </c>
      <c r="AI373" s="81" t="s">
        <v>32</v>
      </c>
      <c r="AJ373" s="81">
        <v>169</v>
      </c>
      <c r="AK373" s="81" t="s">
        <v>15</v>
      </c>
      <c r="AL373" s="81">
        <v>10.097</v>
      </c>
    </row>
    <row r="374" spans="1:38" ht="26.1" hidden="1" customHeight="1" thickBot="1" x14ac:dyDescent="0.3">
      <c r="A374" s="82" t="s">
        <v>1117</v>
      </c>
      <c r="B374" s="225" t="s">
        <v>1118</v>
      </c>
      <c r="C374" s="226"/>
      <c r="D374" s="227"/>
      <c r="E374" s="82" t="s">
        <v>1119</v>
      </c>
      <c r="F374" s="33" t="s">
        <v>1280</v>
      </c>
      <c r="G374" s="114" t="s">
        <v>1281</v>
      </c>
      <c r="H374" s="114" t="s">
        <v>1282</v>
      </c>
      <c r="I374" s="24" t="s">
        <v>25</v>
      </c>
      <c r="J374" s="82" t="s">
        <v>27</v>
      </c>
      <c r="K374" s="82" t="s">
        <v>53</v>
      </c>
      <c r="L374" s="33" t="s">
        <v>833</v>
      </c>
      <c r="M374" s="34"/>
      <c r="N374" s="104" t="s">
        <v>1586</v>
      </c>
      <c r="O374" s="105"/>
      <c r="P374" s="56"/>
      <c r="Q374" s="56"/>
      <c r="R374" s="56"/>
      <c r="S374" s="56"/>
      <c r="T374" s="56"/>
      <c r="U374" s="87"/>
      <c r="V374" s="66"/>
      <c r="W374" s="66"/>
      <c r="X374" s="71"/>
      <c r="Y374" s="76"/>
      <c r="Z374" s="76"/>
      <c r="AA374" s="76"/>
      <c r="AB374" s="76"/>
      <c r="AC374" s="110" t="s">
        <v>1586</v>
      </c>
      <c r="AD374" s="111"/>
      <c r="AE374" s="24" t="s">
        <v>88</v>
      </c>
      <c r="AF374" s="82" t="s">
        <v>116</v>
      </c>
      <c r="AG374" s="25">
        <v>41897</v>
      </c>
      <c r="AH374" s="25">
        <v>41897</v>
      </c>
      <c r="AI374" s="82" t="s">
        <v>32</v>
      </c>
      <c r="AJ374" s="82">
        <v>164.67</v>
      </c>
      <c r="AK374" s="82" t="s">
        <v>15</v>
      </c>
      <c r="AL374" s="82">
        <v>12</v>
      </c>
    </row>
    <row r="375" spans="1:38" ht="26.1" hidden="1" customHeight="1" thickBot="1" x14ac:dyDescent="0.3">
      <c r="A375" s="81" t="s">
        <v>1117</v>
      </c>
      <c r="B375" s="228" t="s">
        <v>1118</v>
      </c>
      <c r="C375" s="226"/>
      <c r="D375" s="227"/>
      <c r="E375" s="81" t="s">
        <v>1208</v>
      </c>
      <c r="F375" s="83" t="s">
        <v>337</v>
      </c>
      <c r="G375" s="113" t="s">
        <v>1283</v>
      </c>
      <c r="H375" s="113" t="s">
        <v>221</v>
      </c>
      <c r="I375" s="84" t="s">
        <v>25</v>
      </c>
      <c r="J375" s="81" t="s">
        <v>27</v>
      </c>
      <c r="K375" s="81" t="s">
        <v>61</v>
      </c>
      <c r="L375" s="83" t="s">
        <v>1284</v>
      </c>
      <c r="M375" s="35"/>
      <c r="N375" s="104" t="s">
        <v>1586</v>
      </c>
      <c r="O375" s="105"/>
      <c r="P375" s="56"/>
      <c r="Q375" s="56"/>
      <c r="R375" s="56"/>
      <c r="S375" s="56"/>
      <c r="T375" s="56"/>
      <c r="U375" s="87"/>
      <c r="V375" s="66"/>
      <c r="W375" s="66"/>
      <c r="X375" s="71"/>
      <c r="Y375" s="76"/>
      <c r="Z375" s="76"/>
      <c r="AA375" s="76"/>
      <c r="AB375" s="76"/>
      <c r="AC375" s="110" t="s">
        <v>1586</v>
      </c>
      <c r="AD375" s="111"/>
      <c r="AE375" s="84" t="s">
        <v>30</v>
      </c>
      <c r="AF375" s="81" t="s">
        <v>749</v>
      </c>
      <c r="AG375" s="28">
        <v>41306</v>
      </c>
      <c r="AH375" s="28">
        <v>39873</v>
      </c>
      <c r="AI375" s="81" t="s">
        <v>32</v>
      </c>
      <c r="AJ375" s="81">
        <v>169</v>
      </c>
      <c r="AK375" s="81" t="s">
        <v>15</v>
      </c>
      <c r="AL375" s="81">
        <v>10.804</v>
      </c>
    </row>
    <row r="376" spans="1:38" ht="26.1" hidden="1" customHeight="1" thickBot="1" x14ac:dyDescent="0.3">
      <c r="A376" s="82" t="s">
        <v>1117</v>
      </c>
      <c r="B376" s="225" t="s">
        <v>1118</v>
      </c>
      <c r="C376" s="226"/>
      <c r="D376" s="227"/>
      <c r="E376" s="82" t="s">
        <v>1285</v>
      </c>
      <c r="F376" s="33" t="s">
        <v>1286</v>
      </c>
      <c r="G376" s="114" t="s">
        <v>1287</v>
      </c>
      <c r="H376" s="114" t="s">
        <v>1288</v>
      </c>
      <c r="I376" s="24" t="s">
        <v>25</v>
      </c>
      <c r="J376" s="82" t="s">
        <v>27</v>
      </c>
      <c r="K376" s="82" t="s">
        <v>61</v>
      </c>
      <c r="L376" s="33" t="s">
        <v>1289</v>
      </c>
      <c r="M376" s="34"/>
      <c r="N376" s="104" t="s">
        <v>1586</v>
      </c>
      <c r="O376" s="105"/>
      <c r="P376" s="56"/>
      <c r="Q376" s="56"/>
      <c r="R376" s="56"/>
      <c r="S376" s="56"/>
      <c r="T376" s="56"/>
      <c r="U376" s="87"/>
      <c r="V376" s="66"/>
      <c r="W376" s="66"/>
      <c r="X376" s="71"/>
      <c r="Y376" s="76"/>
      <c r="Z376" s="76"/>
      <c r="AA376" s="76"/>
      <c r="AB376" s="76"/>
      <c r="AC376" s="110" t="s">
        <v>1586</v>
      </c>
      <c r="AD376" s="111"/>
      <c r="AE376" s="24" t="s">
        <v>55</v>
      </c>
      <c r="AF376" s="82" t="s">
        <v>69</v>
      </c>
      <c r="AG376" s="25">
        <v>42066</v>
      </c>
      <c r="AH376" s="25">
        <v>42066</v>
      </c>
      <c r="AI376" s="82" t="s">
        <v>32</v>
      </c>
      <c r="AJ376" s="82">
        <v>169</v>
      </c>
      <c r="AK376" s="82" t="s">
        <v>15</v>
      </c>
      <c r="AL376" s="82">
        <v>10.926</v>
      </c>
    </row>
    <row r="377" spans="1:38" ht="26.1" hidden="1" customHeight="1" thickBot="1" x14ac:dyDescent="0.3">
      <c r="A377" s="81" t="s">
        <v>1117</v>
      </c>
      <c r="B377" s="228" t="s">
        <v>1118</v>
      </c>
      <c r="C377" s="226"/>
      <c r="D377" s="227"/>
      <c r="E377" s="81" t="s">
        <v>1119</v>
      </c>
      <c r="F377" s="83" t="s">
        <v>1290</v>
      </c>
      <c r="G377" s="113" t="s">
        <v>260</v>
      </c>
      <c r="H377" s="113" t="s">
        <v>1291</v>
      </c>
      <c r="I377" s="84" t="s">
        <v>25</v>
      </c>
      <c r="J377" s="81" t="s">
        <v>27</v>
      </c>
      <c r="K377" s="81" t="s">
        <v>53</v>
      </c>
      <c r="L377" s="83" t="s">
        <v>1121</v>
      </c>
      <c r="M377" s="35"/>
      <c r="N377" s="104" t="s">
        <v>1586</v>
      </c>
      <c r="O377" s="105"/>
      <c r="P377" s="56"/>
      <c r="Q377" s="56"/>
      <c r="R377" s="56"/>
      <c r="S377" s="56"/>
      <c r="T377" s="56"/>
      <c r="U377" s="87"/>
      <c r="V377" s="66"/>
      <c r="W377" s="66"/>
      <c r="X377" s="71"/>
      <c r="Y377" s="76"/>
      <c r="Z377" s="76"/>
      <c r="AA377" s="76"/>
      <c r="AB377" s="76"/>
      <c r="AC377" s="110" t="s">
        <v>1586</v>
      </c>
      <c r="AD377" s="111"/>
      <c r="AE377" s="84" t="s">
        <v>37</v>
      </c>
      <c r="AF377" s="81" t="s">
        <v>304</v>
      </c>
      <c r="AG377" s="28">
        <v>41306</v>
      </c>
      <c r="AH377" s="28">
        <v>35704</v>
      </c>
      <c r="AI377" s="81" t="s">
        <v>32</v>
      </c>
      <c r="AJ377" s="81">
        <v>148.19999999999999</v>
      </c>
      <c r="AK377" s="81" t="s">
        <v>15</v>
      </c>
      <c r="AL377" s="81">
        <v>15.663</v>
      </c>
    </row>
    <row r="378" spans="1:38" ht="26.1" customHeight="1" thickBot="1" x14ac:dyDescent="0.3">
      <c r="A378" s="82" t="s">
        <v>1117</v>
      </c>
      <c r="B378" s="225" t="s">
        <v>1118</v>
      </c>
      <c r="C378" s="226"/>
      <c r="D378" s="227"/>
      <c r="E378" s="82" t="s">
        <v>1179</v>
      </c>
      <c r="F378" s="33" t="s">
        <v>279</v>
      </c>
      <c r="G378" s="114" t="s">
        <v>1292</v>
      </c>
      <c r="H378" s="114" t="s">
        <v>423</v>
      </c>
      <c r="I378" s="24" t="s">
        <v>25</v>
      </c>
      <c r="J378" s="82" t="s">
        <v>27</v>
      </c>
      <c r="K378" s="82" t="s">
        <v>61</v>
      </c>
      <c r="L378" s="33" t="s">
        <v>1293</v>
      </c>
      <c r="M378" s="34"/>
      <c r="N378" s="5">
        <v>42444</v>
      </c>
      <c r="O378" s="39">
        <v>43174</v>
      </c>
      <c r="P378" s="57" t="s">
        <v>1604</v>
      </c>
      <c r="Q378" s="57"/>
      <c r="R378" s="57" t="s">
        <v>1711</v>
      </c>
      <c r="S378" s="57" t="s">
        <v>1599</v>
      </c>
      <c r="T378" s="57" t="s">
        <v>1712</v>
      </c>
      <c r="U378" s="88"/>
      <c r="V378" s="67" t="s">
        <v>1604</v>
      </c>
      <c r="W378" s="67"/>
      <c r="X378" s="72"/>
      <c r="Y378" s="77"/>
      <c r="Z378" s="77" t="s">
        <v>1604</v>
      </c>
      <c r="AA378" s="77"/>
      <c r="AB378" s="77"/>
      <c r="AC378" s="110" t="s">
        <v>1586</v>
      </c>
      <c r="AD378" s="111"/>
      <c r="AE378" s="24" t="s">
        <v>55</v>
      </c>
      <c r="AF378" s="82" t="s">
        <v>69</v>
      </c>
      <c r="AG378" s="25">
        <v>41306</v>
      </c>
      <c r="AH378" s="25">
        <v>37725</v>
      </c>
      <c r="AI378" s="82" t="s">
        <v>32</v>
      </c>
      <c r="AJ378" s="82">
        <v>164.67</v>
      </c>
      <c r="AK378" s="82" t="s">
        <v>15</v>
      </c>
      <c r="AL378" s="82">
        <v>11.305</v>
      </c>
    </row>
    <row r="379" spans="1:38" ht="26.1" customHeight="1" thickBot="1" x14ac:dyDescent="0.3">
      <c r="A379" s="81" t="s">
        <v>1117</v>
      </c>
      <c r="B379" s="228" t="s">
        <v>1118</v>
      </c>
      <c r="C379" s="226"/>
      <c r="D379" s="227"/>
      <c r="E379" s="81" t="s">
        <v>1294</v>
      </c>
      <c r="F379" s="83" t="s">
        <v>1295</v>
      </c>
      <c r="G379" s="113" t="s">
        <v>1296</v>
      </c>
      <c r="H379" s="113" t="s">
        <v>187</v>
      </c>
      <c r="I379" s="84" t="s">
        <v>25</v>
      </c>
      <c r="J379" s="81" t="s">
        <v>27</v>
      </c>
      <c r="K379" s="81" t="s">
        <v>53</v>
      </c>
      <c r="L379" s="83" t="s">
        <v>1297</v>
      </c>
      <c r="M379" s="35"/>
      <c r="N379" s="5">
        <v>42436</v>
      </c>
      <c r="O379" s="39">
        <v>43166</v>
      </c>
      <c r="P379" s="57"/>
      <c r="Q379" s="59" t="s">
        <v>1604</v>
      </c>
      <c r="R379" s="57"/>
      <c r="S379" s="57"/>
      <c r="T379" s="57"/>
      <c r="U379" s="88"/>
      <c r="V379" s="67" t="s">
        <v>1604</v>
      </c>
      <c r="W379" s="67"/>
      <c r="X379" s="72"/>
      <c r="Y379" s="77"/>
      <c r="Z379" s="77" t="s">
        <v>1604</v>
      </c>
      <c r="AA379" s="77"/>
      <c r="AB379" s="77"/>
      <c r="AC379" s="110" t="s">
        <v>1586</v>
      </c>
      <c r="AD379" s="111"/>
      <c r="AE379" s="84" t="s">
        <v>88</v>
      </c>
      <c r="AF379" s="81" t="s">
        <v>116</v>
      </c>
      <c r="AG379" s="28">
        <v>42072</v>
      </c>
      <c r="AH379" s="28">
        <v>42072</v>
      </c>
      <c r="AI379" s="81" t="s">
        <v>32</v>
      </c>
      <c r="AJ379" s="81">
        <v>169</v>
      </c>
      <c r="AK379" s="81" t="s">
        <v>15</v>
      </c>
      <c r="AL379" s="81">
        <v>13.452</v>
      </c>
    </row>
    <row r="380" spans="1:38" ht="26.1" customHeight="1" thickBot="1" x14ac:dyDescent="0.3">
      <c r="A380" s="82" t="s">
        <v>1117</v>
      </c>
      <c r="B380" s="225" t="s">
        <v>1118</v>
      </c>
      <c r="C380" s="226"/>
      <c r="D380" s="227"/>
      <c r="E380" s="82" t="s">
        <v>1147</v>
      </c>
      <c r="F380" s="33" t="s">
        <v>1298</v>
      </c>
      <c r="G380" s="114" t="s">
        <v>1299</v>
      </c>
      <c r="H380" s="114" t="s">
        <v>1066</v>
      </c>
      <c r="I380" s="24" t="s">
        <v>25</v>
      </c>
      <c r="J380" s="82" t="s">
        <v>27</v>
      </c>
      <c r="K380" s="82" t="s">
        <v>28</v>
      </c>
      <c r="L380" s="33" t="s">
        <v>989</v>
      </c>
      <c r="M380" s="34"/>
      <c r="N380" s="5">
        <v>42397</v>
      </c>
      <c r="O380" s="39">
        <v>43128</v>
      </c>
      <c r="P380" s="57" t="s">
        <v>1604</v>
      </c>
      <c r="Q380" s="57"/>
      <c r="R380" s="57" t="s">
        <v>1713</v>
      </c>
      <c r="S380" s="57" t="s">
        <v>1600</v>
      </c>
      <c r="T380" s="57" t="s">
        <v>1617</v>
      </c>
      <c r="U380" s="88"/>
      <c r="V380" s="67" t="s">
        <v>1604</v>
      </c>
      <c r="W380" s="67"/>
      <c r="X380" s="72"/>
      <c r="Y380" s="77"/>
      <c r="Z380" s="77" t="s">
        <v>1604</v>
      </c>
      <c r="AA380" s="77"/>
      <c r="AB380" s="77"/>
      <c r="AC380" s="110" t="s">
        <v>1586</v>
      </c>
      <c r="AD380" s="111"/>
      <c r="AE380" s="24" t="s">
        <v>88</v>
      </c>
      <c r="AF380" s="82" t="s">
        <v>89</v>
      </c>
      <c r="AG380" s="25">
        <v>42156</v>
      </c>
      <c r="AH380" s="25">
        <v>42156</v>
      </c>
      <c r="AI380" s="82" t="s">
        <v>32</v>
      </c>
      <c r="AJ380" s="82">
        <v>151.66999999999999</v>
      </c>
      <c r="AK380" s="82" t="s">
        <v>33</v>
      </c>
      <c r="AL380" s="82">
        <v>2956.62</v>
      </c>
    </row>
    <row r="381" spans="1:38" ht="26.1" hidden="1" customHeight="1" thickBot="1" x14ac:dyDescent="0.3">
      <c r="A381" s="81" t="s">
        <v>1117</v>
      </c>
      <c r="B381" s="228" t="s">
        <v>1118</v>
      </c>
      <c r="C381" s="226"/>
      <c r="D381" s="227"/>
      <c r="E381" s="81" t="s">
        <v>763</v>
      </c>
      <c r="F381" s="83" t="s">
        <v>403</v>
      </c>
      <c r="G381" s="113" t="s">
        <v>1300</v>
      </c>
      <c r="H381" s="113" t="s">
        <v>203</v>
      </c>
      <c r="I381" s="84" t="s">
        <v>1125</v>
      </c>
      <c r="J381" s="81" t="s">
        <v>27</v>
      </c>
      <c r="K381" s="81" t="s">
        <v>28</v>
      </c>
      <c r="L381" s="83" t="s">
        <v>1301</v>
      </c>
      <c r="M381" s="35"/>
      <c r="N381" s="104" t="s">
        <v>1586</v>
      </c>
      <c r="O381" s="105"/>
      <c r="P381" s="56"/>
      <c r="Q381" s="56"/>
      <c r="R381" s="56"/>
      <c r="S381" s="56"/>
      <c r="T381" s="56"/>
      <c r="U381" s="87"/>
      <c r="V381" s="66"/>
      <c r="W381" s="66"/>
      <c r="X381" s="71"/>
      <c r="Y381" s="76"/>
      <c r="Z381" s="76"/>
      <c r="AA381" s="76"/>
      <c r="AB381" s="76"/>
      <c r="AC381" s="110" t="s">
        <v>1586</v>
      </c>
      <c r="AD381" s="111"/>
      <c r="AE381" s="84" t="s">
        <v>170</v>
      </c>
      <c r="AF381" s="81" t="s">
        <v>295</v>
      </c>
      <c r="AG381" s="28">
        <v>42217</v>
      </c>
      <c r="AH381" s="28">
        <v>29160</v>
      </c>
      <c r="AI381" s="81" t="s">
        <v>32</v>
      </c>
      <c r="AJ381" s="81">
        <v>151.66999999999999</v>
      </c>
      <c r="AK381" s="81" t="s">
        <v>33</v>
      </c>
      <c r="AL381" s="81">
        <v>4700</v>
      </c>
    </row>
    <row r="382" spans="1:38" ht="26.1" customHeight="1" thickBot="1" x14ac:dyDescent="0.3">
      <c r="A382" s="82" t="s">
        <v>1117</v>
      </c>
      <c r="B382" s="225" t="s">
        <v>1118</v>
      </c>
      <c r="C382" s="226"/>
      <c r="D382" s="227"/>
      <c r="E382" s="82" t="s">
        <v>1130</v>
      </c>
      <c r="F382" s="33" t="s">
        <v>341</v>
      </c>
      <c r="G382" s="114" t="s">
        <v>1302</v>
      </c>
      <c r="H382" s="114" t="s">
        <v>129</v>
      </c>
      <c r="I382" s="24" t="s">
        <v>25</v>
      </c>
      <c r="J382" s="82" t="s">
        <v>27</v>
      </c>
      <c r="K382" s="82" t="s">
        <v>28</v>
      </c>
      <c r="L382" s="33" t="s">
        <v>1303</v>
      </c>
      <c r="M382" s="34"/>
      <c r="N382" s="5">
        <v>42520</v>
      </c>
      <c r="O382" s="39">
        <v>43250</v>
      </c>
      <c r="P382" s="57" t="s">
        <v>1604</v>
      </c>
      <c r="Q382" s="57"/>
      <c r="R382" s="57" t="s">
        <v>1716</v>
      </c>
      <c r="S382" s="57" t="s">
        <v>1599</v>
      </c>
      <c r="T382" s="57" t="s">
        <v>1757</v>
      </c>
      <c r="U382" s="88"/>
      <c r="V382" s="67" t="s">
        <v>1604</v>
      </c>
      <c r="W382" s="67"/>
      <c r="X382" s="72"/>
      <c r="Y382" s="77" t="s">
        <v>1604</v>
      </c>
      <c r="Z382" s="77"/>
      <c r="AA382" s="77" t="s">
        <v>1605</v>
      </c>
      <c r="AB382" s="77"/>
      <c r="AC382" s="110" t="s">
        <v>1586</v>
      </c>
      <c r="AD382" s="111"/>
      <c r="AE382" s="24" t="s">
        <v>88</v>
      </c>
      <c r="AF382" s="82" t="s">
        <v>89</v>
      </c>
      <c r="AG382" s="25">
        <v>41306</v>
      </c>
      <c r="AH382" s="25">
        <v>36633</v>
      </c>
      <c r="AI382" s="82" t="s">
        <v>32</v>
      </c>
      <c r="AJ382" s="82">
        <v>151.66999999999999</v>
      </c>
      <c r="AK382" s="82" t="s">
        <v>33</v>
      </c>
      <c r="AL382" s="82">
        <v>3800</v>
      </c>
    </row>
    <row r="383" spans="1:38" ht="26.1" hidden="1" customHeight="1" thickBot="1" x14ac:dyDescent="0.3">
      <c r="A383" s="81" t="s">
        <v>1117</v>
      </c>
      <c r="B383" s="229" t="s">
        <v>1118</v>
      </c>
      <c r="C383" s="230"/>
      <c r="D383" s="231"/>
      <c r="E383" s="81" t="s">
        <v>1149</v>
      </c>
      <c r="F383" s="83" t="s">
        <v>218</v>
      </c>
      <c r="G383" s="113" t="s">
        <v>432</v>
      </c>
      <c r="H383" s="113" t="s">
        <v>149</v>
      </c>
      <c r="I383" s="84" t="s">
        <v>25</v>
      </c>
      <c r="J383" s="81" t="s">
        <v>27</v>
      </c>
      <c r="K383" s="81" t="s">
        <v>67</v>
      </c>
      <c r="L383" s="83" t="s">
        <v>1207</v>
      </c>
      <c r="M383" s="35"/>
      <c r="N383" s="104" t="s">
        <v>1586</v>
      </c>
      <c r="O383" s="105"/>
      <c r="P383" s="56"/>
      <c r="Q383" s="56"/>
      <c r="R383" s="56"/>
      <c r="S383" s="56"/>
      <c r="T383" s="56"/>
      <c r="U383" s="87"/>
      <c r="V383" s="66"/>
      <c r="W383" s="66"/>
      <c r="X383" s="71"/>
      <c r="Y383" s="76"/>
      <c r="Z383" s="76"/>
      <c r="AA383" s="76"/>
      <c r="AB383" s="76"/>
      <c r="AC383" s="110" t="s">
        <v>1586</v>
      </c>
      <c r="AD383" s="111"/>
      <c r="AE383" s="84" t="s">
        <v>39</v>
      </c>
      <c r="AF383" s="81" t="s">
        <v>78</v>
      </c>
      <c r="AG383" s="28">
        <v>42625</v>
      </c>
      <c r="AH383" s="28">
        <v>42625</v>
      </c>
      <c r="AI383" s="81" t="s">
        <v>70</v>
      </c>
      <c r="AJ383" s="81">
        <v>151.66999999999999</v>
      </c>
      <c r="AK383" s="81" t="s">
        <v>15</v>
      </c>
      <c r="AL383" s="81">
        <v>7.8079999999999998</v>
      </c>
    </row>
    <row r="384" spans="1:38" ht="26.1" hidden="1" customHeight="1" thickBot="1" x14ac:dyDescent="0.3">
      <c r="A384" s="82" t="s">
        <v>1117</v>
      </c>
      <c r="B384" s="225" t="s">
        <v>1118</v>
      </c>
      <c r="C384" s="226"/>
      <c r="D384" s="227"/>
      <c r="E384" s="82" t="s">
        <v>411</v>
      </c>
      <c r="F384" s="33" t="s">
        <v>1304</v>
      </c>
      <c r="G384" s="114" t="s">
        <v>433</v>
      </c>
      <c r="H384" s="114" t="s">
        <v>742</v>
      </c>
      <c r="I384" s="24" t="s">
        <v>25</v>
      </c>
      <c r="J384" s="82" t="s">
        <v>27</v>
      </c>
      <c r="K384" s="82" t="s">
        <v>61</v>
      </c>
      <c r="L384" s="33" t="s">
        <v>833</v>
      </c>
      <c r="M384" s="34"/>
      <c r="N384" s="104" t="s">
        <v>1586</v>
      </c>
      <c r="O384" s="105"/>
      <c r="P384" s="56"/>
      <c r="Q384" s="56"/>
      <c r="R384" s="56"/>
      <c r="S384" s="56"/>
      <c r="T384" s="56"/>
      <c r="U384" s="87"/>
      <c r="V384" s="66"/>
      <c r="W384" s="66"/>
      <c r="X384" s="71"/>
      <c r="Y384" s="76"/>
      <c r="Z384" s="76"/>
      <c r="AA384" s="76"/>
      <c r="AB384" s="76"/>
      <c r="AC384" s="110" t="s">
        <v>1586</v>
      </c>
      <c r="AD384" s="111"/>
      <c r="AE384" s="24" t="s">
        <v>30</v>
      </c>
      <c r="AF384" s="82" t="s">
        <v>749</v>
      </c>
      <c r="AG384" s="25">
        <v>41306</v>
      </c>
      <c r="AH384" s="25">
        <v>40238</v>
      </c>
      <c r="AI384" s="82" t="s">
        <v>32</v>
      </c>
      <c r="AJ384" s="82">
        <v>164.67</v>
      </c>
      <c r="AK384" s="82" t="s">
        <v>15</v>
      </c>
      <c r="AL384" s="82">
        <v>10.412000000000001</v>
      </c>
    </row>
    <row r="385" spans="1:38" ht="26.1" hidden="1" customHeight="1" thickBot="1" x14ac:dyDescent="0.3">
      <c r="A385" s="81" t="s">
        <v>1117</v>
      </c>
      <c r="B385" s="228" t="s">
        <v>1118</v>
      </c>
      <c r="C385" s="226"/>
      <c r="D385" s="227"/>
      <c r="E385" s="81" t="s">
        <v>1285</v>
      </c>
      <c r="F385" s="83" t="s">
        <v>1305</v>
      </c>
      <c r="G385" s="113" t="s">
        <v>1306</v>
      </c>
      <c r="H385" s="113" t="s">
        <v>1166</v>
      </c>
      <c r="I385" s="84" t="s">
        <v>25</v>
      </c>
      <c r="J385" s="81" t="s">
        <v>27</v>
      </c>
      <c r="K385" s="81" t="s">
        <v>61</v>
      </c>
      <c r="L385" s="83" t="s">
        <v>1307</v>
      </c>
      <c r="M385" s="35"/>
      <c r="N385" s="104" t="s">
        <v>1586</v>
      </c>
      <c r="O385" s="105"/>
      <c r="P385" s="56"/>
      <c r="Q385" s="56"/>
      <c r="R385" s="56"/>
      <c r="S385" s="56"/>
      <c r="T385" s="56"/>
      <c r="U385" s="87"/>
      <c r="V385" s="66"/>
      <c r="W385" s="66"/>
      <c r="X385" s="71"/>
      <c r="Y385" s="76"/>
      <c r="Z385" s="76"/>
      <c r="AA385" s="76"/>
      <c r="AB385" s="76"/>
      <c r="AC385" s="110" t="s">
        <v>1586</v>
      </c>
      <c r="AD385" s="111"/>
      <c r="AE385" s="84" t="s">
        <v>55</v>
      </c>
      <c r="AF385" s="81" t="s">
        <v>69</v>
      </c>
      <c r="AG385" s="28">
        <v>41275</v>
      </c>
      <c r="AH385" s="28">
        <v>40735</v>
      </c>
      <c r="AI385" s="81" t="s">
        <v>32</v>
      </c>
      <c r="AJ385" s="81">
        <v>169</v>
      </c>
      <c r="AK385" s="81" t="s">
        <v>15</v>
      </c>
      <c r="AL385" s="81">
        <v>11.385</v>
      </c>
    </row>
    <row r="386" spans="1:38" ht="26.1" customHeight="1" thickBot="1" x14ac:dyDescent="0.3">
      <c r="A386" s="82" t="s">
        <v>1117</v>
      </c>
      <c r="B386" s="225" t="s">
        <v>1118</v>
      </c>
      <c r="C386" s="226"/>
      <c r="D386" s="227"/>
      <c r="E386" s="82" t="s">
        <v>1191</v>
      </c>
      <c r="F386" s="33" t="s">
        <v>1308</v>
      </c>
      <c r="G386" s="114" t="s">
        <v>1309</v>
      </c>
      <c r="H386" s="114" t="s">
        <v>221</v>
      </c>
      <c r="I386" s="24" t="s">
        <v>25</v>
      </c>
      <c r="J386" s="82" t="s">
        <v>27</v>
      </c>
      <c r="K386" s="82" t="s">
        <v>53</v>
      </c>
      <c r="L386" s="33" t="s">
        <v>1242</v>
      </c>
      <c r="M386" s="34"/>
      <c r="N386" s="3">
        <v>42732</v>
      </c>
      <c r="O386" s="49">
        <v>43462</v>
      </c>
      <c r="P386" s="60"/>
      <c r="Q386" s="60"/>
      <c r="R386" s="60"/>
      <c r="S386" s="60"/>
      <c r="T386" s="60"/>
      <c r="U386" s="91"/>
      <c r="V386" s="70"/>
      <c r="W386" s="70"/>
      <c r="X386" s="75"/>
      <c r="Y386" s="80"/>
      <c r="Z386" s="80"/>
      <c r="AA386" s="80"/>
      <c r="AB386" s="80"/>
      <c r="AC386" s="53">
        <v>42732</v>
      </c>
      <c r="AD386" s="12">
        <v>43097</v>
      </c>
      <c r="AE386" s="24" t="s">
        <v>88</v>
      </c>
      <c r="AF386" s="23" t="s">
        <v>116</v>
      </c>
      <c r="AG386" s="25">
        <v>41275</v>
      </c>
      <c r="AH386" s="25">
        <v>40087</v>
      </c>
      <c r="AI386" s="23" t="s">
        <v>32</v>
      </c>
      <c r="AJ386" s="23">
        <v>190</v>
      </c>
      <c r="AK386" s="23" t="s">
        <v>15</v>
      </c>
      <c r="AL386" s="23">
        <v>11.936</v>
      </c>
    </row>
    <row r="387" spans="1:38" ht="26.1" customHeight="1" thickBot="1" x14ac:dyDescent="0.3">
      <c r="A387" s="81" t="s">
        <v>1117</v>
      </c>
      <c r="B387" s="228" t="s">
        <v>1118</v>
      </c>
      <c r="C387" s="226"/>
      <c r="D387" s="227"/>
      <c r="E387" s="81" t="s">
        <v>1167</v>
      </c>
      <c r="F387" s="83" t="s">
        <v>954</v>
      </c>
      <c r="G387" s="113" t="s">
        <v>222</v>
      </c>
      <c r="H387" s="113" t="s">
        <v>709</v>
      </c>
      <c r="I387" s="84" t="s">
        <v>25</v>
      </c>
      <c r="J387" s="81" t="s">
        <v>27</v>
      </c>
      <c r="K387" s="81" t="s">
        <v>53</v>
      </c>
      <c r="L387" s="83" t="s">
        <v>1310</v>
      </c>
      <c r="M387" s="35"/>
      <c r="N387" s="2">
        <v>42773</v>
      </c>
      <c r="O387" s="46">
        <v>43503</v>
      </c>
      <c r="P387" s="60" t="s">
        <v>1604</v>
      </c>
      <c r="Q387" s="60"/>
      <c r="R387" s="60" t="s">
        <v>1732</v>
      </c>
      <c r="S387" s="60" t="s">
        <v>1599</v>
      </c>
      <c r="T387" s="60" t="s">
        <v>1737</v>
      </c>
      <c r="U387" s="91"/>
      <c r="V387" s="70" t="s">
        <v>1604</v>
      </c>
      <c r="W387" s="70"/>
      <c r="X387" s="75"/>
      <c r="Y387" s="80" t="s">
        <v>1604</v>
      </c>
      <c r="Z387" s="80"/>
      <c r="AA387" s="80" t="s">
        <v>1733</v>
      </c>
      <c r="AB387" s="80"/>
      <c r="AC387" s="52">
        <v>42773</v>
      </c>
      <c r="AD387" s="8">
        <v>43138</v>
      </c>
      <c r="AE387" s="27" t="s">
        <v>88</v>
      </c>
      <c r="AF387" s="26" t="s">
        <v>116</v>
      </c>
      <c r="AG387" s="28">
        <v>41582</v>
      </c>
      <c r="AH387" s="28">
        <v>41582</v>
      </c>
      <c r="AI387" s="26" t="s">
        <v>32</v>
      </c>
      <c r="AJ387" s="26">
        <v>169</v>
      </c>
      <c r="AK387" s="26" t="s">
        <v>15</v>
      </c>
      <c r="AL387" s="26">
        <v>13.593999999999999</v>
      </c>
    </row>
    <row r="388" spans="1:38" ht="26.1" hidden="1" customHeight="1" thickBot="1" x14ac:dyDescent="0.3">
      <c r="A388" s="82" t="s">
        <v>1117</v>
      </c>
      <c r="B388" s="225" t="s">
        <v>1118</v>
      </c>
      <c r="C388" s="226"/>
      <c r="D388" s="227"/>
      <c r="E388" s="82" t="s">
        <v>1142</v>
      </c>
      <c r="F388" s="33" t="s">
        <v>1311</v>
      </c>
      <c r="G388" s="114" t="s">
        <v>1312</v>
      </c>
      <c r="H388" s="114" t="s">
        <v>1313</v>
      </c>
      <c r="I388" s="24" t="s">
        <v>25</v>
      </c>
      <c r="J388" s="82" t="s">
        <v>27</v>
      </c>
      <c r="K388" s="82" t="s">
        <v>61</v>
      </c>
      <c r="L388" s="33" t="s">
        <v>1314</v>
      </c>
      <c r="M388" s="34"/>
      <c r="N388" s="104" t="s">
        <v>1586</v>
      </c>
      <c r="O388" s="105"/>
      <c r="P388" s="56"/>
      <c r="Q388" s="56"/>
      <c r="R388" s="56"/>
      <c r="S388" s="56"/>
      <c r="T388" s="56"/>
      <c r="U388" s="87"/>
      <c r="V388" s="66"/>
      <c r="W388" s="66"/>
      <c r="X388" s="71"/>
      <c r="Y388" s="76"/>
      <c r="Z388" s="76"/>
      <c r="AA388" s="76"/>
      <c r="AB388" s="76"/>
      <c r="AC388" s="110" t="s">
        <v>1586</v>
      </c>
      <c r="AD388" s="111"/>
      <c r="AE388" s="24" t="s">
        <v>39</v>
      </c>
      <c r="AF388" s="82" t="s">
        <v>78</v>
      </c>
      <c r="AG388" s="25">
        <v>41306</v>
      </c>
      <c r="AH388" s="25">
        <v>39937</v>
      </c>
      <c r="AI388" s="82" t="s">
        <v>32</v>
      </c>
      <c r="AJ388" s="82">
        <v>157.07</v>
      </c>
      <c r="AK388" s="82" t="s">
        <v>15</v>
      </c>
      <c r="AL388" s="82">
        <v>10.744999999999999</v>
      </c>
    </row>
    <row r="389" spans="1:38" ht="26.1" customHeight="1" thickBot="1" x14ac:dyDescent="0.3">
      <c r="A389" s="81" t="s">
        <v>1117</v>
      </c>
      <c r="B389" s="228" t="s">
        <v>1118</v>
      </c>
      <c r="C389" s="226"/>
      <c r="D389" s="227"/>
      <c r="E389" s="81" t="s">
        <v>763</v>
      </c>
      <c r="F389" s="83" t="s">
        <v>438</v>
      </c>
      <c r="G389" s="113" t="s">
        <v>1315</v>
      </c>
      <c r="H389" s="113" t="s">
        <v>391</v>
      </c>
      <c r="I389" s="84" t="s">
        <v>1125</v>
      </c>
      <c r="J389" s="81" t="s">
        <v>27</v>
      </c>
      <c r="K389" s="81" t="s">
        <v>28</v>
      </c>
      <c r="L389" s="83" t="s">
        <v>1316</v>
      </c>
      <c r="M389" s="35"/>
      <c r="N389" s="5">
        <v>42374</v>
      </c>
      <c r="O389" s="39">
        <v>43105</v>
      </c>
      <c r="P389" s="57" t="s">
        <v>1604</v>
      </c>
      <c r="Q389" s="57"/>
      <c r="R389" s="57" t="s">
        <v>1758</v>
      </c>
      <c r="S389" s="57" t="s">
        <v>1599</v>
      </c>
      <c r="T389" s="57" t="s">
        <v>1759</v>
      </c>
      <c r="U389" s="88"/>
      <c r="V389" s="67" t="s">
        <v>1604</v>
      </c>
      <c r="W389" s="67"/>
      <c r="X389" s="72"/>
      <c r="Y389" s="77" t="s">
        <v>1604</v>
      </c>
      <c r="Z389" s="77"/>
      <c r="AA389" s="77" t="s">
        <v>1605</v>
      </c>
      <c r="AB389" s="77"/>
      <c r="AC389" s="110" t="s">
        <v>1586</v>
      </c>
      <c r="AD389" s="111"/>
      <c r="AE389" s="84" t="s">
        <v>88</v>
      </c>
      <c r="AF389" s="81" t="s">
        <v>89</v>
      </c>
      <c r="AG389" s="28">
        <v>41306</v>
      </c>
      <c r="AH389" s="28">
        <v>39027</v>
      </c>
      <c r="AI389" s="81" t="s">
        <v>32</v>
      </c>
      <c r="AJ389" s="81">
        <v>151.66999999999999</v>
      </c>
      <c r="AK389" s="81" t="s">
        <v>33</v>
      </c>
      <c r="AL389" s="81">
        <v>4700</v>
      </c>
    </row>
    <row r="390" spans="1:38" ht="26.1" hidden="1" customHeight="1" thickBot="1" x14ac:dyDescent="0.3">
      <c r="A390" s="82" t="s">
        <v>1117</v>
      </c>
      <c r="B390" s="225" t="s">
        <v>1118</v>
      </c>
      <c r="C390" s="226"/>
      <c r="D390" s="227"/>
      <c r="E390" s="82" t="s">
        <v>411</v>
      </c>
      <c r="F390" s="33" t="s">
        <v>1317</v>
      </c>
      <c r="G390" s="114" t="s">
        <v>1318</v>
      </c>
      <c r="H390" s="114" t="s">
        <v>169</v>
      </c>
      <c r="I390" s="24" t="s">
        <v>25</v>
      </c>
      <c r="J390" s="82" t="s">
        <v>27</v>
      </c>
      <c r="K390" s="82" t="s">
        <v>61</v>
      </c>
      <c r="L390" s="33" t="s">
        <v>833</v>
      </c>
      <c r="M390" s="34"/>
      <c r="N390" s="104" t="s">
        <v>1586</v>
      </c>
      <c r="O390" s="105"/>
      <c r="P390" s="56"/>
      <c r="Q390" s="56"/>
      <c r="R390" s="56"/>
      <c r="S390" s="56"/>
      <c r="T390" s="56"/>
      <c r="U390" s="87"/>
      <c r="V390" s="66"/>
      <c r="W390" s="66"/>
      <c r="X390" s="71"/>
      <c r="Y390" s="76"/>
      <c r="Z390" s="76"/>
      <c r="AA390" s="76"/>
      <c r="AB390" s="76"/>
      <c r="AC390" s="110" t="s">
        <v>1586</v>
      </c>
      <c r="AD390" s="111"/>
      <c r="AE390" s="24" t="s">
        <v>39</v>
      </c>
      <c r="AF390" s="82" t="s">
        <v>78</v>
      </c>
      <c r="AG390" s="25">
        <v>41306</v>
      </c>
      <c r="AH390" s="25">
        <v>41206</v>
      </c>
      <c r="AI390" s="82" t="s">
        <v>32</v>
      </c>
      <c r="AJ390" s="82">
        <v>164.67</v>
      </c>
      <c r="AK390" s="82" t="s">
        <v>15</v>
      </c>
      <c r="AL390" s="82">
        <v>10.118</v>
      </c>
    </row>
    <row r="391" spans="1:38" ht="26.1" hidden="1" customHeight="1" thickBot="1" x14ac:dyDescent="0.3">
      <c r="A391" s="81" t="s">
        <v>1117</v>
      </c>
      <c r="B391" s="228" t="s">
        <v>1118</v>
      </c>
      <c r="C391" s="226"/>
      <c r="D391" s="227"/>
      <c r="E391" s="81" t="s">
        <v>411</v>
      </c>
      <c r="F391" s="83" t="s">
        <v>349</v>
      </c>
      <c r="G391" s="113" t="s">
        <v>371</v>
      </c>
      <c r="H391" s="113" t="s">
        <v>1319</v>
      </c>
      <c r="I391" s="84" t="s">
        <v>25</v>
      </c>
      <c r="J391" s="81" t="s">
        <v>27</v>
      </c>
      <c r="K391" s="81" t="s">
        <v>61</v>
      </c>
      <c r="L391" s="83" t="s">
        <v>1140</v>
      </c>
      <c r="M391" s="35"/>
      <c r="N391" s="104" t="s">
        <v>1586</v>
      </c>
      <c r="O391" s="105"/>
      <c r="P391" s="56"/>
      <c r="Q391" s="56"/>
      <c r="R391" s="56"/>
      <c r="S391" s="56"/>
      <c r="T391" s="56"/>
      <c r="U391" s="87"/>
      <c r="V391" s="66"/>
      <c r="W391" s="66"/>
      <c r="X391" s="71"/>
      <c r="Y391" s="76"/>
      <c r="Z391" s="76"/>
      <c r="AA391" s="76"/>
      <c r="AB391" s="76"/>
      <c r="AC391" s="110" t="s">
        <v>1586</v>
      </c>
      <c r="AD391" s="111"/>
      <c r="AE391" s="84" t="s">
        <v>30</v>
      </c>
      <c r="AF391" s="81" t="s">
        <v>749</v>
      </c>
      <c r="AG391" s="28">
        <v>41306</v>
      </c>
      <c r="AH391" s="28">
        <v>36178</v>
      </c>
      <c r="AI391" s="81" t="s">
        <v>32</v>
      </c>
      <c r="AJ391" s="81">
        <v>164.67</v>
      </c>
      <c r="AK391" s="81" t="s">
        <v>15</v>
      </c>
      <c r="AL391" s="81">
        <v>11.32</v>
      </c>
    </row>
    <row r="392" spans="1:38" ht="26.1" hidden="1" customHeight="1" thickBot="1" x14ac:dyDescent="0.3">
      <c r="A392" s="82" t="s">
        <v>1117</v>
      </c>
      <c r="B392" s="225" t="s">
        <v>1118</v>
      </c>
      <c r="C392" s="226"/>
      <c r="D392" s="227"/>
      <c r="E392" s="82" t="s">
        <v>411</v>
      </c>
      <c r="F392" s="33" t="s">
        <v>1320</v>
      </c>
      <c r="G392" s="114" t="s">
        <v>440</v>
      </c>
      <c r="H392" s="114" t="s">
        <v>742</v>
      </c>
      <c r="I392" s="24" t="s">
        <v>1138</v>
      </c>
      <c r="J392" s="82" t="s">
        <v>27</v>
      </c>
      <c r="K392" s="82" t="s">
        <v>61</v>
      </c>
      <c r="L392" s="33" t="s">
        <v>833</v>
      </c>
      <c r="M392" s="34"/>
      <c r="N392" s="104" t="s">
        <v>1586</v>
      </c>
      <c r="O392" s="105"/>
      <c r="P392" s="56"/>
      <c r="Q392" s="56"/>
      <c r="R392" s="56"/>
      <c r="S392" s="56"/>
      <c r="T392" s="56"/>
      <c r="U392" s="87"/>
      <c r="V392" s="66"/>
      <c r="W392" s="66"/>
      <c r="X392" s="71"/>
      <c r="Y392" s="76"/>
      <c r="Z392" s="76"/>
      <c r="AA392" s="76"/>
      <c r="AB392" s="76"/>
      <c r="AC392" s="110" t="s">
        <v>1586</v>
      </c>
      <c r="AD392" s="111"/>
      <c r="AE392" s="24" t="s">
        <v>39</v>
      </c>
      <c r="AF392" s="82" t="s">
        <v>78</v>
      </c>
      <c r="AG392" s="25">
        <v>41800</v>
      </c>
      <c r="AH392" s="25">
        <v>41800</v>
      </c>
      <c r="AI392" s="82" t="s">
        <v>32</v>
      </c>
      <c r="AJ392" s="82">
        <v>131.74</v>
      </c>
      <c r="AK392" s="82" t="s">
        <v>15</v>
      </c>
      <c r="AL392" s="82">
        <v>9.8759999999999994</v>
      </c>
    </row>
    <row r="393" spans="1:38" ht="26.1" hidden="1" customHeight="1" thickBot="1" x14ac:dyDescent="0.3">
      <c r="A393" s="81" t="s">
        <v>1117</v>
      </c>
      <c r="B393" s="228" t="s">
        <v>1118</v>
      </c>
      <c r="C393" s="226"/>
      <c r="D393" s="227"/>
      <c r="E393" s="81" t="s">
        <v>411</v>
      </c>
      <c r="F393" s="83" t="s">
        <v>1321</v>
      </c>
      <c r="G393" s="113" t="s">
        <v>1322</v>
      </c>
      <c r="H393" s="113" t="s">
        <v>1323</v>
      </c>
      <c r="I393" s="84" t="s">
        <v>1138</v>
      </c>
      <c r="J393" s="81" t="s">
        <v>27</v>
      </c>
      <c r="K393" s="81" t="s">
        <v>61</v>
      </c>
      <c r="L393" s="83" t="s">
        <v>833</v>
      </c>
      <c r="M393" s="35"/>
      <c r="N393" s="104" t="s">
        <v>1586</v>
      </c>
      <c r="O393" s="105"/>
      <c r="P393" s="56"/>
      <c r="Q393" s="56"/>
      <c r="R393" s="56"/>
      <c r="S393" s="56"/>
      <c r="T393" s="56"/>
      <c r="U393" s="87"/>
      <c r="V393" s="66"/>
      <c r="W393" s="66"/>
      <c r="X393" s="71"/>
      <c r="Y393" s="76"/>
      <c r="Z393" s="76"/>
      <c r="AA393" s="76"/>
      <c r="AB393" s="76"/>
      <c r="AC393" s="110" t="s">
        <v>1586</v>
      </c>
      <c r="AD393" s="111"/>
      <c r="AE393" s="84" t="s">
        <v>96</v>
      </c>
      <c r="AF393" s="81" t="s">
        <v>97</v>
      </c>
      <c r="AG393" s="28">
        <v>41306</v>
      </c>
      <c r="AH393" s="28">
        <v>33329</v>
      </c>
      <c r="AI393" s="81" t="s">
        <v>32</v>
      </c>
      <c r="AJ393" s="81">
        <v>164.67</v>
      </c>
      <c r="AK393" s="81" t="s">
        <v>15</v>
      </c>
      <c r="AL393" s="81">
        <v>12.063000000000001</v>
      </c>
    </row>
    <row r="394" spans="1:38" ht="26.1" hidden="1" customHeight="1" thickBot="1" x14ac:dyDescent="0.3">
      <c r="A394" s="82" t="s">
        <v>1117</v>
      </c>
      <c r="B394" s="225" t="s">
        <v>1118</v>
      </c>
      <c r="C394" s="226"/>
      <c r="D394" s="227"/>
      <c r="E394" s="82" t="s">
        <v>1119</v>
      </c>
      <c r="F394" s="33" t="s">
        <v>1324</v>
      </c>
      <c r="G394" s="114" t="s">
        <v>1325</v>
      </c>
      <c r="H394" s="114" t="s">
        <v>1326</v>
      </c>
      <c r="I394" s="24" t="s">
        <v>25</v>
      </c>
      <c r="J394" s="82" t="s">
        <v>27</v>
      </c>
      <c r="K394" s="82" t="s">
        <v>53</v>
      </c>
      <c r="L394" s="33" t="s">
        <v>1121</v>
      </c>
      <c r="M394" s="34"/>
      <c r="N394" s="104" t="s">
        <v>1586</v>
      </c>
      <c r="O394" s="105"/>
      <c r="P394" s="56"/>
      <c r="Q394" s="56"/>
      <c r="R394" s="56"/>
      <c r="S394" s="56"/>
      <c r="T394" s="56"/>
      <c r="U394" s="87"/>
      <c r="V394" s="66"/>
      <c r="W394" s="66"/>
      <c r="X394" s="71"/>
      <c r="Y394" s="76"/>
      <c r="Z394" s="76"/>
      <c r="AA394" s="76"/>
      <c r="AB394" s="76"/>
      <c r="AC394" s="110" t="s">
        <v>1586</v>
      </c>
      <c r="AD394" s="111"/>
      <c r="AE394" s="24" t="s">
        <v>88</v>
      </c>
      <c r="AF394" s="82" t="s">
        <v>116</v>
      </c>
      <c r="AG394" s="25">
        <v>41306</v>
      </c>
      <c r="AH394" s="25">
        <v>40259</v>
      </c>
      <c r="AI394" s="82" t="s">
        <v>32</v>
      </c>
      <c r="AJ394" s="82">
        <v>151.66999999999999</v>
      </c>
      <c r="AK394" s="82" t="s">
        <v>15</v>
      </c>
      <c r="AL394" s="82">
        <v>13.635999999999999</v>
      </c>
    </row>
    <row r="395" spans="1:38" ht="26.1" hidden="1" customHeight="1" thickBot="1" x14ac:dyDescent="0.3">
      <c r="A395" s="81" t="s">
        <v>1117</v>
      </c>
      <c r="B395" s="228" t="s">
        <v>1118</v>
      </c>
      <c r="C395" s="226"/>
      <c r="D395" s="227"/>
      <c r="E395" s="81" t="s">
        <v>1119</v>
      </c>
      <c r="F395" s="83" t="s">
        <v>1001</v>
      </c>
      <c r="G395" s="113" t="s">
        <v>373</v>
      </c>
      <c r="H395" s="113" t="s">
        <v>728</v>
      </c>
      <c r="I395" s="84" t="s">
        <v>25</v>
      </c>
      <c r="J395" s="81" t="s">
        <v>27</v>
      </c>
      <c r="K395" s="81" t="s">
        <v>53</v>
      </c>
      <c r="L395" s="83" t="s">
        <v>1267</v>
      </c>
      <c r="M395" s="35"/>
      <c r="N395" s="104" t="s">
        <v>1586</v>
      </c>
      <c r="O395" s="105"/>
      <c r="P395" s="56"/>
      <c r="Q395" s="56"/>
      <c r="R395" s="56"/>
      <c r="S395" s="56"/>
      <c r="T395" s="56"/>
      <c r="U395" s="87"/>
      <c r="V395" s="66"/>
      <c r="W395" s="66"/>
      <c r="X395" s="71"/>
      <c r="Y395" s="76"/>
      <c r="Z395" s="76"/>
      <c r="AA395" s="76"/>
      <c r="AB395" s="76"/>
      <c r="AC395" s="110" t="s">
        <v>1586</v>
      </c>
      <c r="AD395" s="111"/>
      <c r="AE395" s="84" t="s">
        <v>88</v>
      </c>
      <c r="AF395" s="81" t="s">
        <v>116</v>
      </c>
      <c r="AG395" s="28">
        <v>41306</v>
      </c>
      <c r="AH395" s="28">
        <v>36010</v>
      </c>
      <c r="AI395" s="81" t="s">
        <v>32</v>
      </c>
      <c r="AJ395" s="81">
        <v>148.19999999999999</v>
      </c>
      <c r="AK395" s="81" t="s">
        <v>15</v>
      </c>
      <c r="AL395" s="81">
        <v>16.504000000000001</v>
      </c>
    </row>
    <row r="396" spans="1:38" ht="26.1" hidden="1" customHeight="1" thickBot="1" x14ac:dyDescent="0.3">
      <c r="A396" s="82" t="s">
        <v>1117</v>
      </c>
      <c r="B396" s="225" t="s">
        <v>1118</v>
      </c>
      <c r="C396" s="226"/>
      <c r="D396" s="227"/>
      <c r="E396" s="82" t="s">
        <v>411</v>
      </c>
      <c r="F396" s="33" t="s">
        <v>1327</v>
      </c>
      <c r="G396" s="114" t="s">
        <v>584</v>
      </c>
      <c r="H396" s="114" t="s">
        <v>970</v>
      </c>
      <c r="I396" s="24" t="s">
        <v>25</v>
      </c>
      <c r="J396" s="82" t="s">
        <v>27</v>
      </c>
      <c r="K396" s="82" t="s">
        <v>61</v>
      </c>
      <c r="L396" s="33" t="s">
        <v>833</v>
      </c>
      <c r="M396" s="34"/>
      <c r="N396" s="104" t="s">
        <v>1586</v>
      </c>
      <c r="O396" s="105"/>
      <c r="P396" s="56"/>
      <c r="Q396" s="56"/>
      <c r="R396" s="56"/>
      <c r="S396" s="56"/>
      <c r="T396" s="56"/>
      <c r="U396" s="87"/>
      <c r="V396" s="66"/>
      <c r="W396" s="66"/>
      <c r="X396" s="71"/>
      <c r="Y396" s="76"/>
      <c r="Z396" s="76"/>
      <c r="AA396" s="76"/>
      <c r="AB396" s="76"/>
      <c r="AC396" s="110" t="s">
        <v>1586</v>
      </c>
      <c r="AD396" s="111"/>
      <c r="AE396" s="24" t="s">
        <v>30</v>
      </c>
      <c r="AF396" s="82" t="s">
        <v>749</v>
      </c>
      <c r="AG396" s="25">
        <v>41306</v>
      </c>
      <c r="AH396" s="25">
        <v>40091</v>
      </c>
      <c r="AI396" s="82" t="s">
        <v>32</v>
      </c>
      <c r="AJ396" s="82">
        <v>131.74</v>
      </c>
      <c r="AK396" s="82" t="s">
        <v>15</v>
      </c>
      <c r="AL396" s="82">
        <v>10.472</v>
      </c>
    </row>
    <row r="397" spans="1:38" ht="26.1" hidden="1" customHeight="1" thickBot="1" x14ac:dyDescent="0.3">
      <c r="A397" s="81" t="s">
        <v>1117</v>
      </c>
      <c r="B397" s="228" t="s">
        <v>1118</v>
      </c>
      <c r="C397" s="226"/>
      <c r="D397" s="227"/>
      <c r="E397" s="81" t="s">
        <v>654</v>
      </c>
      <c r="F397" s="83" t="s">
        <v>110</v>
      </c>
      <c r="G397" s="113" t="s">
        <v>1328</v>
      </c>
      <c r="H397" s="113" t="s">
        <v>122</v>
      </c>
      <c r="I397" s="84" t="s">
        <v>25</v>
      </c>
      <c r="J397" s="81" t="s">
        <v>27</v>
      </c>
      <c r="K397" s="81" t="s">
        <v>53</v>
      </c>
      <c r="L397" s="83" t="s">
        <v>741</v>
      </c>
      <c r="M397" s="35"/>
      <c r="N397" s="104" t="s">
        <v>1586</v>
      </c>
      <c r="O397" s="105"/>
      <c r="P397" s="56"/>
      <c r="Q397" s="56"/>
      <c r="R397" s="56"/>
      <c r="S397" s="56"/>
      <c r="T397" s="56"/>
      <c r="U397" s="87"/>
      <c r="V397" s="66"/>
      <c r="W397" s="66"/>
      <c r="X397" s="71"/>
      <c r="Y397" s="76"/>
      <c r="Z397" s="76"/>
      <c r="AA397" s="76"/>
      <c r="AB397" s="76"/>
      <c r="AC397" s="110" t="s">
        <v>1586</v>
      </c>
      <c r="AD397" s="111"/>
      <c r="AE397" s="84" t="s">
        <v>88</v>
      </c>
      <c r="AF397" s="81" t="s">
        <v>116</v>
      </c>
      <c r="AG397" s="28">
        <v>42736</v>
      </c>
      <c r="AH397" s="28">
        <v>33546</v>
      </c>
      <c r="AI397" s="81" t="s">
        <v>32</v>
      </c>
      <c r="AJ397" s="81">
        <v>164.67</v>
      </c>
      <c r="AK397" s="81" t="s">
        <v>15</v>
      </c>
      <c r="AL397" s="81">
        <v>14.205</v>
      </c>
    </row>
    <row r="398" spans="1:38" ht="26.1" customHeight="1" thickBot="1" x14ac:dyDescent="0.3">
      <c r="A398" s="82" t="s">
        <v>1117</v>
      </c>
      <c r="B398" s="225" t="s">
        <v>1118</v>
      </c>
      <c r="C398" s="226"/>
      <c r="D398" s="227"/>
      <c r="E398" s="82" t="s">
        <v>1179</v>
      </c>
      <c r="F398" s="33" t="s">
        <v>1329</v>
      </c>
      <c r="G398" s="114" t="s">
        <v>1330</v>
      </c>
      <c r="H398" s="114" t="s">
        <v>719</v>
      </c>
      <c r="I398" s="24" t="s">
        <v>25</v>
      </c>
      <c r="J398" s="82" t="s">
        <v>27</v>
      </c>
      <c r="K398" s="82" t="s">
        <v>61</v>
      </c>
      <c r="L398" s="33" t="s">
        <v>1121</v>
      </c>
      <c r="M398" s="34"/>
      <c r="N398" s="5">
        <v>42440</v>
      </c>
      <c r="O398" s="39">
        <v>43170</v>
      </c>
      <c r="P398" s="57" t="s">
        <v>1604</v>
      </c>
      <c r="Q398" s="57"/>
      <c r="R398" s="57" t="s">
        <v>1714</v>
      </c>
      <c r="S398" s="57" t="s">
        <v>1600</v>
      </c>
      <c r="T398" s="57" t="s">
        <v>1715</v>
      </c>
      <c r="U398" s="88"/>
      <c r="V398" s="67" t="s">
        <v>1604</v>
      </c>
      <c r="W398" s="67"/>
      <c r="X398" s="72"/>
      <c r="Y398" s="77"/>
      <c r="Z398" s="77" t="s">
        <v>1604</v>
      </c>
      <c r="AA398" s="77"/>
      <c r="AB398" s="77"/>
      <c r="AC398" s="110" t="s">
        <v>1586</v>
      </c>
      <c r="AD398" s="111"/>
      <c r="AE398" s="24" t="s">
        <v>39</v>
      </c>
      <c r="AF398" s="82" t="s">
        <v>78</v>
      </c>
      <c r="AG398" s="25">
        <v>41306</v>
      </c>
      <c r="AH398" s="25">
        <v>40189</v>
      </c>
      <c r="AI398" s="82" t="s">
        <v>32</v>
      </c>
      <c r="AJ398" s="82">
        <v>164.67</v>
      </c>
      <c r="AK398" s="82" t="s">
        <v>15</v>
      </c>
      <c r="AL398" s="82">
        <v>11.303000000000001</v>
      </c>
    </row>
    <row r="399" spans="1:38" ht="26.1" hidden="1" customHeight="1" thickBot="1" x14ac:dyDescent="0.3">
      <c r="A399" s="81" t="s">
        <v>1117</v>
      </c>
      <c r="B399" s="228" t="s">
        <v>1118</v>
      </c>
      <c r="C399" s="226"/>
      <c r="D399" s="227"/>
      <c r="E399" s="81" t="s">
        <v>1142</v>
      </c>
      <c r="F399" s="83" t="s">
        <v>1331</v>
      </c>
      <c r="G399" s="113" t="s">
        <v>1332</v>
      </c>
      <c r="H399" s="113" t="s">
        <v>1333</v>
      </c>
      <c r="I399" s="84" t="s">
        <v>25</v>
      </c>
      <c r="J399" s="81" t="s">
        <v>27</v>
      </c>
      <c r="K399" s="81" t="s">
        <v>61</v>
      </c>
      <c r="L399" s="83" t="s">
        <v>833</v>
      </c>
      <c r="M399" s="35"/>
      <c r="N399" s="104" t="s">
        <v>1586</v>
      </c>
      <c r="O399" s="105"/>
      <c r="P399" s="56"/>
      <c r="Q399" s="56"/>
      <c r="R399" s="56"/>
      <c r="S399" s="56"/>
      <c r="T399" s="56"/>
      <c r="U399" s="87"/>
      <c r="V399" s="66"/>
      <c r="W399" s="66"/>
      <c r="X399" s="71"/>
      <c r="Y399" s="76"/>
      <c r="Z399" s="76"/>
      <c r="AA399" s="76"/>
      <c r="AB399" s="76"/>
      <c r="AC399" s="110" t="s">
        <v>1586</v>
      </c>
      <c r="AD399" s="111"/>
      <c r="AE399" s="84" t="s">
        <v>55</v>
      </c>
      <c r="AF399" s="81" t="s">
        <v>69</v>
      </c>
      <c r="AG399" s="28">
        <v>41306</v>
      </c>
      <c r="AH399" s="28">
        <v>41122</v>
      </c>
      <c r="AI399" s="81" t="s">
        <v>32</v>
      </c>
      <c r="AJ399" s="81">
        <v>164.67</v>
      </c>
      <c r="AK399" s="81" t="s">
        <v>15</v>
      </c>
      <c r="AL399" s="81">
        <v>10.814</v>
      </c>
    </row>
    <row r="400" spans="1:38" ht="26.1" hidden="1" customHeight="1" thickBot="1" x14ac:dyDescent="0.3">
      <c r="A400" s="81" t="s">
        <v>1117</v>
      </c>
      <c r="B400" s="228" t="s">
        <v>1118</v>
      </c>
      <c r="C400" s="226"/>
      <c r="D400" s="227"/>
      <c r="E400" s="81" t="s">
        <v>1142</v>
      </c>
      <c r="F400" s="83" t="s">
        <v>383</v>
      </c>
      <c r="G400" s="113" t="s">
        <v>1334</v>
      </c>
      <c r="H400" s="113" t="s">
        <v>1335</v>
      </c>
      <c r="I400" s="84" t="s">
        <v>25</v>
      </c>
      <c r="J400" s="81" t="s">
        <v>27</v>
      </c>
      <c r="K400" s="81" t="s">
        <v>61</v>
      </c>
      <c r="L400" s="83" t="s">
        <v>1336</v>
      </c>
      <c r="M400" s="35"/>
      <c r="N400" s="104" t="s">
        <v>1586</v>
      </c>
      <c r="O400" s="105"/>
      <c r="P400" s="56"/>
      <c r="Q400" s="56"/>
      <c r="R400" s="56"/>
      <c r="S400" s="56"/>
      <c r="T400" s="56"/>
      <c r="U400" s="87"/>
      <c r="V400" s="66"/>
      <c r="W400" s="66"/>
      <c r="X400" s="71"/>
      <c r="Y400" s="76"/>
      <c r="Z400" s="76"/>
      <c r="AA400" s="76"/>
      <c r="AB400" s="76"/>
      <c r="AC400" s="110" t="s">
        <v>1586</v>
      </c>
      <c r="AD400" s="111"/>
      <c r="AE400" s="84" t="s">
        <v>39</v>
      </c>
      <c r="AF400" s="81" t="s">
        <v>78</v>
      </c>
      <c r="AG400" s="28">
        <v>41306</v>
      </c>
      <c r="AH400" s="28">
        <v>38180</v>
      </c>
      <c r="AI400" s="81" t="s">
        <v>32</v>
      </c>
      <c r="AJ400" s="81">
        <v>164.67</v>
      </c>
      <c r="AK400" s="81" t="s">
        <v>15</v>
      </c>
      <c r="AL400" s="81">
        <v>10.853</v>
      </c>
    </row>
    <row r="401" spans="1:38" ht="26.1" customHeight="1" thickBot="1" x14ac:dyDescent="0.3">
      <c r="A401" s="82" t="s">
        <v>1117</v>
      </c>
      <c r="B401" s="225" t="s">
        <v>1118</v>
      </c>
      <c r="C401" s="226"/>
      <c r="D401" s="227"/>
      <c r="E401" s="82" t="s">
        <v>1130</v>
      </c>
      <c r="F401" s="33" t="s">
        <v>362</v>
      </c>
      <c r="G401" s="114" t="s">
        <v>1337</v>
      </c>
      <c r="H401" s="114" t="s">
        <v>233</v>
      </c>
      <c r="I401" s="24" t="s">
        <v>25</v>
      </c>
      <c r="J401" s="82" t="s">
        <v>27</v>
      </c>
      <c r="K401" s="82" t="s">
        <v>28</v>
      </c>
      <c r="L401" s="33" t="s">
        <v>1338</v>
      </c>
      <c r="M401" s="34"/>
      <c r="N401" s="5">
        <v>42479</v>
      </c>
      <c r="O401" s="39">
        <v>43209</v>
      </c>
      <c r="P401" s="57" t="s">
        <v>1604</v>
      </c>
      <c r="Q401" s="57"/>
      <c r="R401" s="57" t="s">
        <v>1716</v>
      </c>
      <c r="S401" s="57" t="s">
        <v>1599</v>
      </c>
      <c r="T401" s="57" t="s">
        <v>1757</v>
      </c>
      <c r="U401" s="88"/>
      <c r="V401" s="67" t="s">
        <v>1604</v>
      </c>
      <c r="W401" s="67"/>
      <c r="X401" s="72"/>
      <c r="Y401" s="77" t="s">
        <v>1604</v>
      </c>
      <c r="Z401" s="77"/>
      <c r="AA401" s="77" t="s">
        <v>1605</v>
      </c>
      <c r="AB401" s="77"/>
      <c r="AC401" s="110" t="s">
        <v>1586</v>
      </c>
      <c r="AD401" s="111"/>
      <c r="AE401" s="24" t="s">
        <v>55</v>
      </c>
      <c r="AF401" s="82" t="s">
        <v>136</v>
      </c>
      <c r="AG401" s="25">
        <v>41306</v>
      </c>
      <c r="AH401" s="25">
        <v>35016</v>
      </c>
      <c r="AI401" s="82" t="s">
        <v>32</v>
      </c>
      <c r="AJ401" s="82">
        <v>151.66999999999999</v>
      </c>
      <c r="AK401" s="82" t="s">
        <v>33</v>
      </c>
      <c r="AL401" s="82">
        <v>4000</v>
      </c>
    </row>
    <row r="402" spans="1:38" ht="26.1" hidden="1" customHeight="1" thickBot="1" x14ac:dyDescent="0.3">
      <c r="A402" s="81" t="s">
        <v>1117</v>
      </c>
      <c r="B402" s="228" t="s">
        <v>1118</v>
      </c>
      <c r="C402" s="226"/>
      <c r="D402" s="227"/>
      <c r="E402" s="81" t="s">
        <v>1223</v>
      </c>
      <c r="F402" s="83" t="s">
        <v>1339</v>
      </c>
      <c r="G402" s="113" t="s">
        <v>1337</v>
      </c>
      <c r="H402" s="113" t="s">
        <v>302</v>
      </c>
      <c r="I402" s="84" t="s">
        <v>25</v>
      </c>
      <c r="J402" s="81" t="s">
        <v>27</v>
      </c>
      <c r="K402" s="81" t="s">
        <v>61</v>
      </c>
      <c r="L402" s="83" t="s">
        <v>1340</v>
      </c>
      <c r="M402" s="35"/>
      <c r="N402" s="104" t="s">
        <v>1586</v>
      </c>
      <c r="O402" s="105"/>
      <c r="P402" s="56"/>
      <c r="Q402" s="56"/>
      <c r="R402" s="56"/>
      <c r="S402" s="56"/>
      <c r="T402" s="56"/>
      <c r="U402" s="87"/>
      <c r="V402" s="66"/>
      <c r="W402" s="66"/>
      <c r="X402" s="71"/>
      <c r="Y402" s="76"/>
      <c r="Z402" s="76"/>
      <c r="AA402" s="76"/>
      <c r="AB402" s="76"/>
      <c r="AC402" s="110" t="s">
        <v>1586</v>
      </c>
      <c r="AD402" s="111"/>
      <c r="AE402" s="84" t="s">
        <v>96</v>
      </c>
      <c r="AF402" s="81" t="s">
        <v>97</v>
      </c>
      <c r="AG402" s="28">
        <v>41306</v>
      </c>
      <c r="AH402" s="28">
        <v>35689</v>
      </c>
      <c r="AI402" s="81" t="s">
        <v>32</v>
      </c>
      <c r="AJ402" s="81">
        <v>132.16</v>
      </c>
      <c r="AK402" s="81" t="s">
        <v>15</v>
      </c>
      <c r="AL402" s="81">
        <v>13.624000000000001</v>
      </c>
    </row>
    <row r="403" spans="1:38" ht="26.1" customHeight="1" thickBot="1" x14ac:dyDescent="0.3">
      <c r="A403" s="82" t="s">
        <v>1117</v>
      </c>
      <c r="B403" s="225" t="s">
        <v>1118</v>
      </c>
      <c r="C403" s="226"/>
      <c r="D403" s="227"/>
      <c r="E403" s="82" t="s">
        <v>1226</v>
      </c>
      <c r="F403" s="33" t="s">
        <v>80</v>
      </c>
      <c r="G403" s="114" t="s">
        <v>1341</v>
      </c>
      <c r="H403" s="114" t="s">
        <v>129</v>
      </c>
      <c r="I403" s="24" t="s">
        <v>25</v>
      </c>
      <c r="J403" s="82" t="s">
        <v>27</v>
      </c>
      <c r="K403" s="82" t="s">
        <v>28</v>
      </c>
      <c r="L403" s="33" t="s">
        <v>1342</v>
      </c>
      <c r="M403" s="34"/>
      <c r="N403" s="5">
        <v>42476</v>
      </c>
      <c r="O403" s="39">
        <v>43206</v>
      </c>
      <c r="P403" s="57" t="s">
        <v>1604</v>
      </c>
      <c r="Q403" s="57"/>
      <c r="R403" s="57" t="s">
        <v>1716</v>
      </c>
      <c r="S403" s="57" t="s">
        <v>1599</v>
      </c>
      <c r="T403" s="57" t="s">
        <v>1717</v>
      </c>
      <c r="U403" s="88"/>
      <c r="V403" s="67" t="s">
        <v>1604</v>
      </c>
      <c r="W403" s="67"/>
      <c r="X403" s="72"/>
      <c r="Y403" s="77" t="s">
        <v>1604</v>
      </c>
      <c r="Z403" s="77"/>
      <c r="AA403" s="77" t="s">
        <v>1718</v>
      </c>
      <c r="AB403" s="77"/>
      <c r="AC403" s="110" t="s">
        <v>1586</v>
      </c>
      <c r="AD403" s="111"/>
      <c r="AE403" s="24" t="s">
        <v>55</v>
      </c>
      <c r="AF403" s="82" t="s">
        <v>136</v>
      </c>
      <c r="AG403" s="25">
        <v>41306</v>
      </c>
      <c r="AH403" s="25">
        <v>38737</v>
      </c>
      <c r="AI403" s="82" t="s">
        <v>32</v>
      </c>
      <c r="AJ403" s="82">
        <v>151.66999999999999</v>
      </c>
      <c r="AK403" s="82" t="s">
        <v>33</v>
      </c>
      <c r="AL403" s="82">
        <v>4667</v>
      </c>
    </row>
    <row r="404" spans="1:38" ht="26.1" hidden="1" customHeight="1" thickBot="1" x14ac:dyDescent="0.3">
      <c r="A404" s="81" t="s">
        <v>1117</v>
      </c>
      <c r="B404" s="228" t="s">
        <v>1118</v>
      </c>
      <c r="C404" s="226"/>
      <c r="D404" s="227"/>
      <c r="E404" s="81" t="s">
        <v>411</v>
      </c>
      <c r="F404" s="83" t="s">
        <v>1343</v>
      </c>
      <c r="G404" s="113" t="s">
        <v>1344</v>
      </c>
      <c r="H404" s="113" t="s">
        <v>302</v>
      </c>
      <c r="I404" s="84" t="s">
        <v>25</v>
      </c>
      <c r="J404" s="81" t="s">
        <v>27</v>
      </c>
      <c r="K404" s="81" t="s">
        <v>61</v>
      </c>
      <c r="L404" s="83" t="s">
        <v>1121</v>
      </c>
      <c r="M404" s="35"/>
      <c r="N404" s="104" t="s">
        <v>1586</v>
      </c>
      <c r="O404" s="105"/>
      <c r="P404" s="56"/>
      <c r="Q404" s="56"/>
      <c r="R404" s="56"/>
      <c r="S404" s="56"/>
      <c r="T404" s="56"/>
      <c r="U404" s="87"/>
      <c r="V404" s="66"/>
      <c r="W404" s="66"/>
      <c r="X404" s="71"/>
      <c r="Y404" s="76"/>
      <c r="Z404" s="76"/>
      <c r="AA404" s="76"/>
      <c r="AB404" s="76"/>
      <c r="AC404" s="110" t="s">
        <v>1586</v>
      </c>
      <c r="AD404" s="111"/>
      <c r="AE404" s="84" t="s">
        <v>96</v>
      </c>
      <c r="AF404" s="81" t="s">
        <v>97</v>
      </c>
      <c r="AG404" s="28">
        <v>42401</v>
      </c>
      <c r="AH404" s="28">
        <v>33255</v>
      </c>
      <c r="AI404" s="81" t="s">
        <v>32</v>
      </c>
      <c r="AJ404" s="81">
        <v>169</v>
      </c>
      <c r="AK404" s="81" t="s">
        <v>15</v>
      </c>
      <c r="AL404" s="81">
        <v>14.298</v>
      </c>
    </row>
    <row r="405" spans="1:38" ht="26.1" hidden="1" customHeight="1" thickBot="1" x14ac:dyDescent="0.3">
      <c r="A405" s="82" t="s">
        <v>1117</v>
      </c>
      <c r="B405" s="225" t="s">
        <v>1118</v>
      </c>
      <c r="C405" s="226"/>
      <c r="D405" s="227"/>
      <c r="E405" s="82" t="s">
        <v>1142</v>
      </c>
      <c r="F405" s="33" t="s">
        <v>715</v>
      </c>
      <c r="G405" s="114" t="s">
        <v>1345</v>
      </c>
      <c r="H405" s="114" t="s">
        <v>1066</v>
      </c>
      <c r="I405" s="24" t="s">
        <v>25</v>
      </c>
      <c r="J405" s="82" t="s">
        <v>27</v>
      </c>
      <c r="K405" s="82" t="s">
        <v>61</v>
      </c>
      <c r="L405" s="33" t="s">
        <v>833</v>
      </c>
      <c r="M405" s="34"/>
      <c r="N405" s="104" t="s">
        <v>1586</v>
      </c>
      <c r="O405" s="105"/>
      <c r="P405" s="56"/>
      <c r="Q405" s="56"/>
      <c r="R405" s="56"/>
      <c r="S405" s="56"/>
      <c r="T405" s="56"/>
      <c r="U405" s="87"/>
      <c r="V405" s="66"/>
      <c r="W405" s="66"/>
      <c r="X405" s="71"/>
      <c r="Y405" s="76"/>
      <c r="Z405" s="76"/>
      <c r="AA405" s="76"/>
      <c r="AB405" s="76"/>
      <c r="AC405" s="110" t="s">
        <v>1586</v>
      </c>
      <c r="AD405" s="111"/>
      <c r="AE405" s="24" t="s">
        <v>55</v>
      </c>
      <c r="AF405" s="82" t="s">
        <v>69</v>
      </c>
      <c r="AG405" s="25">
        <v>42627</v>
      </c>
      <c r="AH405" s="25">
        <v>42627</v>
      </c>
      <c r="AI405" s="82" t="s">
        <v>32</v>
      </c>
      <c r="AJ405" s="82">
        <v>164.67</v>
      </c>
      <c r="AK405" s="82" t="s">
        <v>15</v>
      </c>
      <c r="AL405" s="82">
        <v>10.202</v>
      </c>
    </row>
    <row r="406" spans="1:38" ht="26.1" hidden="1" customHeight="1" thickBot="1" x14ac:dyDescent="0.3">
      <c r="A406" s="81" t="s">
        <v>1117</v>
      </c>
      <c r="B406" s="228" t="s">
        <v>1118</v>
      </c>
      <c r="C406" s="226"/>
      <c r="D406" s="227"/>
      <c r="E406" s="81" t="s">
        <v>79</v>
      </c>
      <c r="F406" s="83" t="s">
        <v>1346</v>
      </c>
      <c r="G406" s="113" t="s">
        <v>171</v>
      </c>
      <c r="H406" s="113" t="s">
        <v>353</v>
      </c>
      <c r="I406" s="84" t="s">
        <v>1019</v>
      </c>
      <c r="J406" s="81" t="s">
        <v>27</v>
      </c>
      <c r="K406" s="81" t="s">
        <v>28</v>
      </c>
      <c r="L406" s="83" t="s">
        <v>1347</v>
      </c>
      <c r="M406" s="35"/>
      <c r="N406" s="104" t="s">
        <v>1586</v>
      </c>
      <c r="O406" s="105"/>
      <c r="P406" s="56"/>
      <c r="Q406" s="56"/>
      <c r="R406" s="56"/>
      <c r="S406" s="56"/>
      <c r="T406" s="56"/>
      <c r="U406" s="87"/>
      <c r="V406" s="66"/>
      <c r="W406" s="66"/>
      <c r="X406" s="71"/>
      <c r="Y406" s="76"/>
      <c r="Z406" s="76"/>
      <c r="AA406" s="76"/>
      <c r="AB406" s="76"/>
      <c r="AC406" s="110" t="s">
        <v>1586</v>
      </c>
      <c r="AD406" s="111"/>
      <c r="AE406" s="84" t="s">
        <v>170</v>
      </c>
      <c r="AF406" s="81" t="s">
        <v>295</v>
      </c>
      <c r="AG406" s="28">
        <v>42296</v>
      </c>
      <c r="AH406" s="28">
        <v>42296</v>
      </c>
      <c r="AI406" s="81" t="s">
        <v>32</v>
      </c>
      <c r="AJ406" s="81">
        <v>151.66999999999999</v>
      </c>
      <c r="AK406" s="81" t="s">
        <v>33</v>
      </c>
      <c r="AL406" s="81">
        <v>6500</v>
      </c>
    </row>
    <row r="407" spans="1:38" ht="26.1" hidden="1" customHeight="1" thickBot="1" x14ac:dyDescent="0.3">
      <c r="A407" s="82" t="s">
        <v>1117</v>
      </c>
      <c r="B407" s="225" t="s">
        <v>1118</v>
      </c>
      <c r="C407" s="226"/>
      <c r="D407" s="227"/>
      <c r="E407" s="82" t="s">
        <v>1142</v>
      </c>
      <c r="F407" s="33" t="s">
        <v>1348</v>
      </c>
      <c r="G407" s="114" t="s">
        <v>1349</v>
      </c>
      <c r="H407" s="114" t="s">
        <v>1350</v>
      </c>
      <c r="I407" s="24" t="s">
        <v>25</v>
      </c>
      <c r="J407" s="82" t="s">
        <v>27</v>
      </c>
      <c r="K407" s="82" t="s">
        <v>61</v>
      </c>
      <c r="L407" s="33" t="s">
        <v>833</v>
      </c>
      <c r="M407" s="34"/>
      <c r="N407" s="104" t="s">
        <v>1586</v>
      </c>
      <c r="O407" s="105"/>
      <c r="P407" s="56"/>
      <c r="Q407" s="56"/>
      <c r="R407" s="56"/>
      <c r="S407" s="56"/>
      <c r="T407" s="56"/>
      <c r="U407" s="87"/>
      <c r="V407" s="66"/>
      <c r="W407" s="66"/>
      <c r="X407" s="71"/>
      <c r="Y407" s="76"/>
      <c r="Z407" s="76"/>
      <c r="AA407" s="76"/>
      <c r="AB407" s="76"/>
      <c r="AC407" s="110" t="s">
        <v>1586</v>
      </c>
      <c r="AD407" s="111"/>
      <c r="AE407" s="24" t="s">
        <v>55</v>
      </c>
      <c r="AF407" s="82" t="s">
        <v>69</v>
      </c>
      <c r="AG407" s="25">
        <v>41306</v>
      </c>
      <c r="AH407" s="25">
        <v>41223</v>
      </c>
      <c r="AI407" s="82" t="s">
        <v>32</v>
      </c>
      <c r="AJ407" s="82">
        <v>164.67</v>
      </c>
      <c r="AK407" s="82" t="s">
        <v>15</v>
      </c>
      <c r="AL407" s="82">
        <v>10.814</v>
      </c>
    </row>
    <row r="408" spans="1:38" ht="26.1" hidden="1" customHeight="1" thickBot="1" x14ac:dyDescent="0.3">
      <c r="A408" s="81" t="s">
        <v>1117</v>
      </c>
      <c r="B408" s="228" t="s">
        <v>1118</v>
      </c>
      <c r="C408" s="226"/>
      <c r="D408" s="227"/>
      <c r="E408" s="81" t="s">
        <v>411</v>
      </c>
      <c r="F408" s="83" t="s">
        <v>1351</v>
      </c>
      <c r="G408" s="113" t="s">
        <v>1014</v>
      </c>
      <c r="H408" s="113" t="s">
        <v>302</v>
      </c>
      <c r="I408" s="84" t="s">
        <v>1138</v>
      </c>
      <c r="J408" s="81" t="s">
        <v>27</v>
      </c>
      <c r="K408" s="81" t="s">
        <v>61</v>
      </c>
      <c r="L408" s="83" t="s">
        <v>1352</v>
      </c>
      <c r="M408" s="35"/>
      <c r="N408" s="104" t="s">
        <v>1586</v>
      </c>
      <c r="O408" s="105"/>
      <c r="P408" s="56"/>
      <c r="Q408" s="56"/>
      <c r="R408" s="56"/>
      <c r="S408" s="56"/>
      <c r="T408" s="56"/>
      <c r="U408" s="87"/>
      <c r="V408" s="66"/>
      <c r="W408" s="66"/>
      <c r="X408" s="71"/>
      <c r="Y408" s="76"/>
      <c r="Z408" s="76"/>
      <c r="AA408" s="76"/>
      <c r="AB408" s="76"/>
      <c r="AC408" s="110" t="s">
        <v>1586</v>
      </c>
      <c r="AD408" s="111"/>
      <c r="AE408" s="84" t="s">
        <v>30</v>
      </c>
      <c r="AF408" s="81" t="s">
        <v>749</v>
      </c>
      <c r="AG408" s="28">
        <v>41306</v>
      </c>
      <c r="AH408" s="28">
        <v>40238</v>
      </c>
      <c r="AI408" s="81" t="s">
        <v>32</v>
      </c>
      <c r="AJ408" s="81">
        <v>164.67</v>
      </c>
      <c r="AK408" s="81" t="s">
        <v>15</v>
      </c>
      <c r="AL408" s="81">
        <v>10.553000000000001</v>
      </c>
    </row>
    <row r="409" spans="1:38" ht="26.1" hidden="1" customHeight="1" thickBot="1" x14ac:dyDescent="0.3">
      <c r="A409" s="82" t="s">
        <v>1117</v>
      </c>
      <c r="B409" s="225" t="s">
        <v>1118</v>
      </c>
      <c r="C409" s="226"/>
      <c r="D409" s="227"/>
      <c r="E409" s="82" t="s">
        <v>79</v>
      </c>
      <c r="F409" s="33" t="s">
        <v>1353</v>
      </c>
      <c r="G409" s="114" t="s">
        <v>1354</v>
      </c>
      <c r="H409" s="114" t="s">
        <v>233</v>
      </c>
      <c r="I409" s="24" t="s">
        <v>25</v>
      </c>
      <c r="J409" s="82" t="s">
        <v>27</v>
      </c>
      <c r="K409" s="82" t="s">
        <v>28</v>
      </c>
      <c r="L409" s="33" t="s">
        <v>1355</v>
      </c>
      <c r="M409" s="34"/>
      <c r="N409" s="104" t="s">
        <v>1586</v>
      </c>
      <c r="O409" s="105"/>
      <c r="P409" s="56"/>
      <c r="Q409" s="56"/>
      <c r="R409" s="56"/>
      <c r="S409" s="56"/>
      <c r="T409" s="56"/>
      <c r="U409" s="87"/>
      <c r="V409" s="66"/>
      <c r="W409" s="66"/>
      <c r="X409" s="71"/>
      <c r="Y409" s="76"/>
      <c r="Z409" s="76"/>
      <c r="AA409" s="76"/>
      <c r="AB409" s="76"/>
      <c r="AC409" s="110" t="s">
        <v>1586</v>
      </c>
      <c r="AD409" s="111"/>
      <c r="AE409" s="24" t="s">
        <v>30</v>
      </c>
      <c r="AF409" s="82"/>
      <c r="AG409" s="25">
        <v>41897</v>
      </c>
      <c r="AH409" s="25">
        <v>41897</v>
      </c>
      <c r="AI409" s="82" t="s">
        <v>32</v>
      </c>
      <c r="AJ409" s="82">
        <v>151.66999999999999</v>
      </c>
      <c r="AK409" s="82" t="s">
        <v>33</v>
      </c>
      <c r="AL409" s="82">
        <v>10000</v>
      </c>
    </row>
    <row r="410" spans="1:38" ht="26.1" hidden="1" customHeight="1" thickBot="1" x14ac:dyDescent="0.3">
      <c r="A410" s="82" t="s">
        <v>1117</v>
      </c>
      <c r="B410" s="225" t="s">
        <v>1118</v>
      </c>
      <c r="C410" s="226"/>
      <c r="D410" s="227"/>
      <c r="E410" s="82" t="s">
        <v>1254</v>
      </c>
      <c r="F410" s="33" t="s">
        <v>1356</v>
      </c>
      <c r="G410" s="114" t="s">
        <v>1357</v>
      </c>
      <c r="H410" s="114" t="s">
        <v>122</v>
      </c>
      <c r="I410" s="24" t="s">
        <v>25</v>
      </c>
      <c r="J410" s="82" t="s">
        <v>27</v>
      </c>
      <c r="K410" s="82" t="s">
        <v>53</v>
      </c>
      <c r="L410" s="33" t="s">
        <v>1358</v>
      </c>
      <c r="M410" s="34"/>
      <c r="N410" s="104" t="s">
        <v>1586</v>
      </c>
      <c r="O410" s="105"/>
      <c r="P410" s="56"/>
      <c r="Q410" s="56"/>
      <c r="R410" s="56"/>
      <c r="S410" s="56"/>
      <c r="T410" s="56"/>
      <c r="U410" s="87"/>
      <c r="V410" s="66"/>
      <c r="W410" s="66"/>
      <c r="X410" s="71"/>
      <c r="Y410" s="76"/>
      <c r="Z410" s="76"/>
      <c r="AA410" s="76"/>
      <c r="AB410" s="76"/>
      <c r="AC410" s="110" t="s">
        <v>1586</v>
      </c>
      <c r="AD410" s="111"/>
      <c r="AE410" s="24" t="s">
        <v>88</v>
      </c>
      <c r="AF410" s="82" t="s">
        <v>116</v>
      </c>
      <c r="AG410" s="25">
        <v>42101</v>
      </c>
      <c r="AH410" s="25">
        <v>42101</v>
      </c>
      <c r="AI410" s="82" t="s">
        <v>32</v>
      </c>
      <c r="AJ410" s="82">
        <v>169</v>
      </c>
      <c r="AK410" s="82" t="s">
        <v>15</v>
      </c>
      <c r="AL410" s="82">
        <v>15.499000000000001</v>
      </c>
    </row>
    <row r="411" spans="1:38" ht="26.1" hidden="1" customHeight="1" thickBot="1" x14ac:dyDescent="0.3">
      <c r="A411" s="81" t="s">
        <v>1117</v>
      </c>
      <c r="B411" s="228" t="s">
        <v>1118</v>
      </c>
      <c r="C411" s="226"/>
      <c r="D411" s="227"/>
      <c r="E411" s="81" t="s">
        <v>79</v>
      </c>
      <c r="F411" s="83" t="s">
        <v>364</v>
      </c>
      <c r="G411" s="113" t="s">
        <v>1359</v>
      </c>
      <c r="H411" s="113" t="s">
        <v>194</v>
      </c>
      <c r="I411" s="84" t="s">
        <v>663</v>
      </c>
      <c r="J411" s="81" t="s">
        <v>27</v>
      </c>
      <c r="K411" s="81" t="s">
        <v>28</v>
      </c>
      <c r="L411" s="83" t="s">
        <v>1360</v>
      </c>
      <c r="M411" s="35"/>
      <c r="N411" s="104" t="s">
        <v>1586</v>
      </c>
      <c r="O411" s="105"/>
      <c r="P411" s="56"/>
      <c r="Q411" s="56"/>
      <c r="R411" s="56"/>
      <c r="S411" s="56"/>
      <c r="T411" s="56"/>
      <c r="U411" s="87"/>
      <c r="V411" s="66"/>
      <c r="W411" s="66"/>
      <c r="X411" s="71"/>
      <c r="Y411" s="76"/>
      <c r="Z411" s="76"/>
      <c r="AA411" s="76"/>
      <c r="AB411" s="76"/>
      <c r="AC411" s="110" t="s">
        <v>1586</v>
      </c>
      <c r="AD411" s="111"/>
      <c r="AE411" s="84" t="s">
        <v>37</v>
      </c>
      <c r="AF411" s="81" t="s">
        <v>103</v>
      </c>
      <c r="AG411" s="28">
        <v>41306</v>
      </c>
      <c r="AH411" s="28">
        <v>36404</v>
      </c>
      <c r="AI411" s="81" t="s">
        <v>32</v>
      </c>
      <c r="AJ411" s="81">
        <v>151.66999999999999</v>
      </c>
      <c r="AK411" s="81" t="s">
        <v>33</v>
      </c>
      <c r="AL411" s="81">
        <v>6000</v>
      </c>
    </row>
    <row r="412" spans="1:38" ht="26.1" customHeight="1" thickBot="1" x14ac:dyDescent="0.3">
      <c r="A412" s="82" t="s">
        <v>1117</v>
      </c>
      <c r="B412" s="225" t="s">
        <v>1118</v>
      </c>
      <c r="C412" s="226"/>
      <c r="D412" s="227"/>
      <c r="E412" s="82" t="s">
        <v>1130</v>
      </c>
      <c r="F412" s="33" t="s">
        <v>395</v>
      </c>
      <c r="G412" s="114" t="s">
        <v>490</v>
      </c>
      <c r="H412" s="114" t="s">
        <v>41</v>
      </c>
      <c r="I412" s="24" t="s">
        <v>25</v>
      </c>
      <c r="J412" s="82" t="s">
        <v>27</v>
      </c>
      <c r="K412" s="82" t="s">
        <v>28</v>
      </c>
      <c r="L412" s="33" t="s">
        <v>1361</v>
      </c>
      <c r="M412" s="34"/>
      <c r="N412" s="6">
        <v>42521</v>
      </c>
      <c r="O412" s="43">
        <v>43251</v>
      </c>
      <c r="P412" s="57" t="s">
        <v>1604</v>
      </c>
      <c r="Q412" s="57"/>
      <c r="R412" s="57" t="s">
        <v>1760</v>
      </c>
      <c r="S412" s="57" t="s">
        <v>1599</v>
      </c>
      <c r="T412" s="57" t="s">
        <v>1761</v>
      </c>
      <c r="U412" s="88"/>
      <c r="V412" s="67" t="s">
        <v>1604</v>
      </c>
      <c r="W412" s="67"/>
      <c r="X412" s="72"/>
      <c r="Y412" s="77"/>
      <c r="Z412" s="77" t="s">
        <v>1604</v>
      </c>
      <c r="AA412" s="77"/>
      <c r="AB412" s="77"/>
      <c r="AC412" s="110" t="s">
        <v>1586</v>
      </c>
      <c r="AD412" s="111"/>
      <c r="AE412" s="24" t="s">
        <v>170</v>
      </c>
      <c r="AF412" s="82" t="s">
        <v>295</v>
      </c>
      <c r="AG412" s="25">
        <v>41306</v>
      </c>
      <c r="AH412" s="25">
        <v>38762</v>
      </c>
      <c r="AI412" s="82" t="s">
        <v>32</v>
      </c>
      <c r="AJ412" s="82">
        <v>151.66999999999999</v>
      </c>
      <c r="AK412" s="82" t="s">
        <v>33</v>
      </c>
      <c r="AL412" s="82">
        <v>4108.34</v>
      </c>
    </row>
    <row r="413" spans="1:38" ht="26.1" hidden="1" customHeight="1" thickBot="1" x14ac:dyDescent="0.3">
      <c r="A413" s="81" t="s">
        <v>1117</v>
      </c>
      <c r="B413" s="228" t="s">
        <v>1118</v>
      </c>
      <c r="C413" s="226"/>
      <c r="D413" s="227"/>
      <c r="E413" s="81" t="s">
        <v>257</v>
      </c>
      <c r="F413" s="83" t="s">
        <v>1362</v>
      </c>
      <c r="G413" s="113" t="s">
        <v>1363</v>
      </c>
      <c r="H413" s="113" t="s">
        <v>680</v>
      </c>
      <c r="I413" s="84" t="s">
        <v>663</v>
      </c>
      <c r="J413" s="81" t="s">
        <v>27</v>
      </c>
      <c r="K413" s="81" t="s">
        <v>61</v>
      </c>
      <c r="L413" s="83" t="s">
        <v>833</v>
      </c>
      <c r="M413" s="35"/>
      <c r="N413" s="104" t="s">
        <v>1586</v>
      </c>
      <c r="O413" s="105"/>
      <c r="P413" s="56"/>
      <c r="Q413" s="56"/>
      <c r="R413" s="56"/>
      <c r="S413" s="56"/>
      <c r="T413" s="56"/>
      <c r="U413" s="87"/>
      <c r="V413" s="66"/>
      <c r="W413" s="66"/>
      <c r="X413" s="71"/>
      <c r="Y413" s="76"/>
      <c r="Z413" s="76"/>
      <c r="AA413" s="76"/>
      <c r="AB413" s="76"/>
      <c r="AC413" s="110" t="s">
        <v>1586</v>
      </c>
      <c r="AD413" s="111"/>
      <c r="AE413" s="84" t="s">
        <v>55</v>
      </c>
      <c r="AF413" s="81" t="s">
        <v>69</v>
      </c>
      <c r="AG413" s="28">
        <v>41306</v>
      </c>
      <c r="AH413" s="28">
        <v>41271</v>
      </c>
      <c r="AI413" s="81" t="s">
        <v>32</v>
      </c>
      <c r="AJ413" s="81">
        <v>164.67</v>
      </c>
      <c r="AK413" s="81" t="s">
        <v>15</v>
      </c>
      <c r="AL413" s="81">
        <v>11.315</v>
      </c>
    </row>
    <row r="414" spans="1:38" ht="26.1" customHeight="1" thickBot="1" x14ac:dyDescent="0.3">
      <c r="A414" s="82" t="s">
        <v>1117</v>
      </c>
      <c r="B414" s="225" t="s">
        <v>1118</v>
      </c>
      <c r="C414" s="226"/>
      <c r="D414" s="227"/>
      <c r="E414" s="82" t="s">
        <v>1130</v>
      </c>
      <c r="F414" s="33" t="s">
        <v>453</v>
      </c>
      <c r="G414" s="114" t="s">
        <v>990</v>
      </c>
      <c r="H414" s="114" t="s">
        <v>1364</v>
      </c>
      <c r="I414" s="24" t="s">
        <v>25</v>
      </c>
      <c r="J414" s="82" t="s">
        <v>27</v>
      </c>
      <c r="K414" s="82" t="s">
        <v>28</v>
      </c>
      <c r="L414" s="33" t="s">
        <v>1365</v>
      </c>
      <c r="M414" s="34"/>
      <c r="N414" s="5">
        <v>42508</v>
      </c>
      <c r="O414" s="39">
        <v>43238</v>
      </c>
      <c r="P414" s="57" t="s">
        <v>1604</v>
      </c>
      <c r="Q414" s="57"/>
      <c r="R414" s="57" t="s">
        <v>1719</v>
      </c>
      <c r="S414" s="57" t="s">
        <v>1599</v>
      </c>
      <c r="T414" s="57" t="s">
        <v>1721</v>
      </c>
      <c r="U414" s="88"/>
      <c r="V414" s="67" t="s">
        <v>1604</v>
      </c>
      <c r="W414" s="67"/>
      <c r="X414" s="72"/>
      <c r="Y414" s="77" t="s">
        <v>1604</v>
      </c>
      <c r="Z414" s="77"/>
      <c r="AA414" s="77" t="s">
        <v>1720</v>
      </c>
      <c r="AB414" s="77"/>
      <c r="AC414" s="110" t="s">
        <v>1586</v>
      </c>
      <c r="AD414" s="111"/>
      <c r="AE414" s="24" t="s">
        <v>39</v>
      </c>
      <c r="AF414" s="82" t="s">
        <v>83</v>
      </c>
      <c r="AG414" s="25">
        <v>41306</v>
      </c>
      <c r="AH414" s="25">
        <v>38769</v>
      </c>
      <c r="AI414" s="82" t="s">
        <v>32</v>
      </c>
      <c r="AJ414" s="82">
        <v>151.66999999999999</v>
      </c>
      <c r="AK414" s="82" t="s">
        <v>33</v>
      </c>
      <c r="AL414" s="82">
        <v>3808</v>
      </c>
    </row>
    <row r="415" spans="1:38" ht="26.1" hidden="1" customHeight="1" thickBot="1" x14ac:dyDescent="0.3">
      <c r="A415" s="81" t="s">
        <v>1117</v>
      </c>
      <c r="B415" s="228" t="s">
        <v>1118</v>
      </c>
      <c r="C415" s="226"/>
      <c r="D415" s="227"/>
      <c r="E415" s="81" t="s">
        <v>1179</v>
      </c>
      <c r="F415" s="83" t="s">
        <v>940</v>
      </c>
      <c r="G415" s="113" t="s">
        <v>1366</v>
      </c>
      <c r="H415" s="113" t="s">
        <v>1367</v>
      </c>
      <c r="I415" s="84" t="s">
        <v>25</v>
      </c>
      <c r="J415" s="81" t="s">
        <v>27</v>
      </c>
      <c r="K415" s="81" t="s">
        <v>61</v>
      </c>
      <c r="L415" s="83" t="s">
        <v>833</v>
      </c>
      <c r="M415" s="35"/>
      <c r="N415" s="104" t="s">
        <v>1586</v>
      </c>
      <c r="O415" s="105"/>
      <c r="P415" s="56"/>
      <c r="Q415" s="56"/>
      <c r="R415" s="56"/>
      <c r="S415" s="56"/>
      <c r="T415" s="56"/>
      <c r="U415" s="87"/>
      <c r="V415" s="66"/>
      <c r="W415" s="66"/>
      <c r="X415" s="71"/>
      <c r="Y415" s="76"/>
      <c r="Z415" s="76"/>
      <c r="AA415" s="76"/>
      <c r="AB415" s="76"/>
      <c r="AC415" s="110" t="s">
        <v>1586</v>
      </c>
      <c r="AD415" s="111"/>
      <c r="AE415" s="84" t="s">
        <v>55</v>
      </c>
      <c r="AF415" s="81" t="s">
        <v>69</v>
      </c>
      <c r="AG415" s="28">
        <v>42520</v>
      </c>
      <c r="AH415" s="28">
        <v>42520</v>
      </c>
      <c r="AI415" s="81" t="s">
        <v>32</v>
      </c>
      <c r="AJ415" s="81">
        <v>164.67</v>
      </c>
      <c r="AK415" s="81" t="s">
        <v>15</v>
      </c>
      <c r="AL415" s="81">
        <v>10</v>
      </c>
    </row>
    <row r="416" spans="1:38" ht="26.1" hidden="1" customHeight="1" thickBot="1" x14ac:dyDescent="0.3">
      <c r="A416" s="82" t="s">
        <v>1117</v>
      </c>
      <c r="B416" s="225" t="s">
        <v>1118</v>
      </c>
      <c r="C416" s="226"/>
      <c r="D416" s="227"/>
      <c r="E416" s="82" t="s">
        <v>79</v>
      </c>
      <c r="F416" s="33" t="s">
        <v>1368</v>
      </c>
      <c r="G416" s="114" t="s">
        <v>1369</v>
      </c>
      <c r="H416" s="114" t="s">
        <v>207</v>
      </c>
      <c r="I416" s="24" t="s">
        <v>25</v>
      </c>
      <c r="J416" s="82" t="s">
        <v>27</v>
      </c>
      <c r="K416" s="82" t="s">
        <v>28</v>
      </c>
      <c r="L416" s="33" t="s">
        <v>1370</v>
      </c>
      <c r="M416" s="34"/>
      <c r="N416" s="104" t="s">
        <v>1586</v>
      </c>
      <c r="O416" s="105"/>
      <c r="P416" s="56"/>
      <c r="Q416" s="56"/>
      <c r="R416" s="56"/>
      <c r="S416" s="56"/>
      <c r="T416" s="56"/>
      <c r="U416" s="87"/>
      <c r="V416" s="66"/>
      <c r="W416" s="66"/>
      <c r="X416" s="71"/>
      <c r="Y416" s="76"/>
      <c r="Z416" s="76"/>
      <c r="AA416" s="76"/>
      <c r="AB416" s="76"/>
      <c r="AC416" s="110" t="s">
        <v>1586</v>
      </c>
      <c r="AD416" s="111"/>
      <c r="AE416" s="24" t="s">
        <v>88</v>
      </c>
      <c r="AF416" s="82" t="s">
        <v>89</v>
      </c>
      <c r="AG416" s="25">
        <v>41306</v>
      </c>
      <c r="AH416" s="25">
        <v>39335</v>
      </c>
      <c r="AI416" s="82" t="s">
        <v>32</v>
      </c>
      <c r="AJ416" s="82">
        <v>151.66999999999999</v>
      </c>
      <c r="AK416" s="82" t="s">
        <v>33</v>
      </c>
      <c r="AL416" s="82">
        <v>4000</v>
      </c>
    </row>
    <row r="417" spans="1:38" ht="26.1" hidden="1" customHeight="1" thickBot="1" x14ac:dyDescent="0.3">
      <c r="A417" s="81" t="s">
        <v>1117</v>
      </c>
      <c r="B417" s="228" t="s">
        <v>1118</v>
      </c>
      <c r="C417" s="226"/>
      <c r="D417" s="227"/>
      <c r="E417" s="81" t="s">
        <v>1119</v>
      </c>
      <c r="F417" s="83" t="s">
        <v>1371</v>
      </c>
      <c r="G417" s="113" t="s">
        <v>269</v>
      </c>
      <c r="H417" s="113" t="s">
        <v>1219</v>
      </c>
      <c r="I417" s="84" t="s">
        <v>25</v>
      </c>
      <c r="J417" s="81" t="s">
        <v>27</v>
      </c>
      <c r="K417" s="81" t="s">
        <v>53</v>
      </c>
      <c r="L417" s="83" t="s">
        <v>1121</v>
      </c>
      <c r="M417" s="102"/>
      <c r="N417" s="104" t="s">
        <v>1586</v>
      </c>
      <c r="O417" s="109"/>
      <c r="P417" s="59"/>
      <c r="Q417" s="59"/>
      <c r="R417" s="59"/>
      <c r="S417" s="59"/>
      <c r="T417" s="59"/>
      <c r="U417" s="90"/>
      <c r="V417" s="69"/>
      <c r="W417" s="69"/>
      <c r="X417" s="74"/>
      <c r="Y417" s="79"/>
      <c r="Z417" s="79"/>
      <c r="AA417" s="79"/>
      <c r="AB417" s="79"/>
      <c r="AC417" s="110" t="s">
        <v>1586</v>
      </c>
      <c r="AD417" s="111"/>
      <c r="AE417" s="84" t="s">
        <v>88</v>
      </c>
      <c r="AF417" s="81" t="s">
        <v>116</v>
      </c>
      <c r="AG417" s="28">
        <v>41306</v>
      </c>
      <c r="AH417" s="28">
        <v>39231</v>
      </c>
      <c r="AI417" s="81" t="s">
        <v>32</v>
      </c>
      <c r="AJ417" s="81">
        <v>164.67</v>
      </c>
      <c r="AK417" s="81" t="s">
        <v>15</v>
      </c>
      <c r="AL417" s="81">
        <v>13.5</v>
      </c>
    </row>
    <row r="418" spans="1:38" ht="26.1" hidden="1" customHeight="1" thickBot="1" x14ac:dyDescent="0.3">
      <c r="A418" s="82" t="s">
        <v>1117</v>
      </c>
      <c r="B418" s="225" t="s">
        <v>1118</v>
      </c>
      <c r="C418" s="226"/>
      <c r="D418" s="227"/>
      <c r="E418" s="82" t="s">
        <v>1149</v>
      </c>
      <c r="F418" s="33" t="s">
        <v>1372</v>
      </c>
      <c r="G418" s="114" t="s">
        <v>1116</v>
      </c>
      <c r="H418" s="114" t="s">
        <v>187</v>
      </c>
      <c r="I418" s="24" t="s">
        <v>25</v>
      </c>
      <c r="J418" s="82" t="s">
        <v>27</v>
      </c>
      <c r="K418" s="82" t="s">
        <v>53</v>
      </c>
      <c r="L418" s="33" t="s">
        <v>1373</v>
      </c>
      <c r="M418" s="34"/>
      <c r="N418" s="104" t="s">
        <v>1586</v>
      </c>
      <c r="O418" s="105"/>
      <c r="P418" s="56"/>
      <c r="Q418" s="56"/>
      <c r="R418" s="56"/>
      <c r="S418" s="56"/>
      <c r="T418" s="56"/>
      <c r="U418" s="87"/>
      <c r="V418" s="66"/>
      <c r="W418" s="66"/>
      <c r="X418" s="71"/>
      <c r="Y418" s="76"/>
      <c r="Z418" s="76"/>
      <c r="AA418" s="76"/>
      <c r="AB418" s="76"/>
      <c r="AC418" s="110" t="s">
        <v>1586</v>
      </c>
      <c r="AD418" s="111"/>
      <c r="AE418" s="24" t="s">
        <v>88</v>
      </c>
      <c r="AF418" s="82" t="s">
        <v>116</v>
      </c>
      <c r="AG418" s="25">
        <v>41778</v>
      </c>
      <c r="AH418" s="25">
        <v>41778</v>
      </c>
      <c r="AI418" s="82" t="s">
        <v>32</v>
      </c>
      <c r="AJ418" s="82">
        <v>169</v>
      </c>
      <c r="AK418" s="82" t="s">
        <v>15</v>
      </c>
      <c r="AL418" s="82">
        <v>11.539</v>
      </c>
    </row>
    <row r="419" spans="1:38" ht="26.1" hidden="1" customHeight="1" thickBot="1" x14ac:dyDescent="0.3">
      <c r="A419" s="82" t="s">
        <v>1117</v>
      </c>
      <c r="B419" s="225" t="s">
        <v>1118</v>
      </c>
      <c r="C419" s="226"/>
      <c r="D419" s="227"/>
      <c r="E419" s="82" t="s">
        <v>411</v>
      </c>
      <c r="F419" s="33" t="s">
        <v>404</v>
      </c>
      <c r="G419" s="114" t="s">
        <v>1374</v>
      </c>
      <c r="H419" s="114" t="s">
        <v>308</v>
      </c>
      <c r="I419" s="24" t="s">
        <v>1138</v>
      </c>
      <c r="J419" s="82" t="s">
        <v>27</v>
      </c>
      <c r="K419" s="82" t="s">
        <v>61</v>
      </c>
      <c r="L419" s="33" t="s">
        <v>833</v>
      </c>
      <c r="M419" s="34"/>
      <c r="N419" s="104" t="s">
        <v>1586</v>
      </c>
      <c r="O419" s="105"/>
      <c r="P419" s="56"/>
      <c r="Q419" s="56"/>
      <c r="R419" s="56"/>
      <c r="S419" s="56"/>
      <c r="T419" s="56"/>
      <c r="U419" s="87"/>
      <c r="V419" s="66"/>
      <c r="W419" s="66"/>
      <c r="X419" s="71"/>
      <c r="Y419" s="76"/>
      <c r="Z419" s="76"/>
      <c r="AA419" s="76"/>
      <c r="AB419" s="76"/>
      <c r="AC419" s="110" t="s">
        <v>1586</v>
      </c>
      <c r="AD419" s="111"/>
      <c r="AE419" s="24" t="s">
        <v>30</v>
      </c>
      <c r="AF419" s="82" t="s">
        <v>749</v>
      </c>
      <c r="AG419" s="25">
        <v>41306</v>
      </c>
      <c r="AH419" s="25">
        <v>37900</v>
      </c>
      <c r="AI419" s="82" t="s">
        <v>32</v>
      </c>
      <c r="AJ419" s="82">
        <v>164.67</v>
      </c>
      <c r="AK419" s="82" t="s">
        <v>15</v>
      </c>
      <c r="AL419" s="82">
        <v>11.023999999999999</v>
      </c>
    </row>
    <row r="420" spans="1:38" ht="26.1" customHeight="1" thickBot="1" x14ac:dyDescent="0.3">
      <c r="A420" s="81" t="s">
        <v>1117</v>
      </c>
      <c r="B420" s="228" t="s">
        <v>1118</v>
      </c>
      <c r="C420" s="226"/>
      <c r="D420" s="227"/>
      <c r="E420" s="81" t="s">
        <v>1130</v>
      </c>
      <c r="F420" s="83" t="s">
        <v>445</v>
      </c>
      <c r="G420" s="113" t="s">
        <v>22</v>
      </c>
      <c r="H420" s="113" t="s">
        <v>1211</v>
      </c>
      <c r="I420" s="84" t="s">
        <v>25</v>
      </c>
      <c r="J420" s="81" t="s">
        <v>27</v>
      </c>
      <c r="K420" s="81" t="s">
        <v>101</v>
      </c>
      <c r="L420" s="83" t="s">
        <v>1375</v>
      </c>
      <c r="M420" s="35"/>
      <c r="N420" s="6">
        <v>42521</v>
      </c>
      <c r="O420" s="43">
        <v>43251</v>
      </c>
      <c r="P420" s="57"/>
      <c r="Q420" s="57"/>
      <c r="R420" s="57"/>
      <c r="S420" s="57"/>
      <c r="T420" s="57"/>
      <c r="U420" s="88"/>
      <c r="V420" s="67"/>
      <c r="W420" s="67"/>
      <c r="X420" s="72"/>
      <c r="Y420" s="77"/>
      <c r="Z420" s="77"/>
      <c r="AA420" s="77"/>
      <c r="AB420" s="77"/>
      <c r="AC420" s="110" t="s">
        <v>1586</v>
      </c>
      <c r="AD420" s="111"/>
      <c r="AE420" s="84" t="s">
        <v>170</v>
      </c>
      <c r="AF420" s="81" t="s">
        <v>295</v>
      </c>
      <c r="AG420" s="28">
        <v>41306</v>
      </c>
      <c r="AH420" s="28">
        <v>33511</v>
      </c>
      <c r="AI420" s="81" t="s">
        <v>32</v>
      </c>
      <c r="AJ420" s="81">
        <v>131.41999999999999</v>
      </c>
      <c r="AK420" s="81" t="s">
        <v>15</v>
      </c>
      <c r="AL420" s="81">
        <v>31.132000000000001</v>
      </c>
    </row>
    <row r="421" spans="1:38" ht="26.1" hidden="1" customHeight="1" thickBot="1" x14ac:dyDescent="0.3">
      <c r="A421" s="82" t="s">
        <v>1117</v>
      </c>
      <c r="B421" s="225" t="s">
        <v>1118</v>
      </c>
      <c r="C421" s="226"/>
      <c r="D421" s="227"/>
      <c r="E421" s="82" t="s">
        <v>20</v>
      </c>
      <c r="F421" s="33" t="s">
        <v>75</v>
      </c>
      <c r="G421" s="114" t="s">
        <v>22</v>
      </c>
      <c r="H421" s="114" t="s">
        <v>23</v>
      </c>
      <c r="I421" s="24" t="s">
        <v>25</v>
      </c>
      <c r="J421" s="82" t="s">
        <v>27</v>
      </c>
      <c r="K421" s="82" t="s">
        <v>28</v>
      </c>
      <c r="L421" s="33" t="s">
        <v>29</v>
      </c>
      <c r="M421" s="34"/>
      <c r="N421" s="104" t="s">
        <v>1586</v>
      </c>
      <c r="O421" s="105"/>
      <c r="P421" s="56"/>
      <c r="Q421" s="56"/>
      <c r="R421" s="56"/>
      <c r="S421" s="56"/>
      <c r="T421" s="56"/>
      <c r="U421" s="87"/>
      <c r="V421" s="66"/>
      <c r="W421" s="66"/>
      <c r="X421" s="71"/>
      <c r="Y421" s="76"/>
      <c r="Z421" s="76"/>
      <c r="AA421" s="76"/>
      <c r="AB421" s="76"/>
      <c r="AC421" s="110" t="s">
        <v>1586</v>
      </c>
      <c r="AD421" s="111"/>
      <c r="AE421" s="24" t="s">
        <v>30</v>
      </c>
      <c r="AF421" s="82" t="s">
        <v>26</v>
      </c>
      <c r="AG421" s="25">
        <v>41306</v>
      </c>
      <c r="AH421" s="25">
        <v>34455</v>
      </c>
      <c r="AI421" s="82" t="s">
        <v>32</v>
      </c>
      <c r="AJ421" s="82">
        <v>141.93</v>
      </c>
      <c r="AK421" s="82" t="s">
        <v>33</v>
      </c>
      <c r="AL421" s="82">
        <v>13100</v>
      </c>
    </row>
    <row r="422" spans="1:38" ht="26.1" customHeight="1" thickBot="1" x14ac:dyDescent="0.3">
      <c r="A422" s="81" t="s">
        <v>1117</v>
      </c>
      <c r="B422" s="228" t="s">
        <v>1118</v>
      </c>
      <c r="C422" s="226"/>
      <c r="D422" s="227"/>
      <c r="E422" s="81" t="s">
        <v>763</v>
      </c>
      <c r="F422" s="83" t="s">
        <v>1376</v>
      </c>
      <c r="G422" s="113" t="s">
        <v>1377</v>
      </c>
      <c r="H422" s="113" t="s">
        <v>1378</v>
      </c>
      <c r="I422" s="84" t="s">
        <v>25</v>
      </c>
      <c r="J422" s="81" t="s">
        <v>27</v>
      </c>
      <c r="K422" s="81" t="s">
        <v>28</v>
      </c>
      <c r="L422" s="83" t="s">
        <v>1379</v>
      </c>
      <c r="M422" s="35"/>
      <c r="N422" s="5">
        <v>42388</v>
      </c>
      <c r="O422" s="39">
        <v>43119</v>
      </c>
      <c r="P422" s="57" t="s">
        <v>1604</v>
      </c>
      <c r="Q422" s="57"/>
      <c r="R422" s="57" t="s">
        <v>1723</v>
      </c>
      <c r="S422" s="57" t="s">
        <v>1599</v>
      </c>
      <c r="T422" s="57" t="s">
        <v>1722</v>
      </c>
      <c r="U422" s="88"/>
      <c r="V422" s="67" t="s">
        <v>1604</v>
      </c>
      <c r="W422" s="67"/>
      <c r="X422" s="72"/>
      <c r="Y422" s="77"/>
      <c r="Z422" s="77" t="s">
        <v>1604</v>
      </c>
      <c r="AA422" s="77"/>
      <c r="AB422" s="77"/>
      <c r="AC422" s="110" t="s">
        <v>1586</v>
      </c>
      <c r="AD422" s="111"/>
      <c r="AE422" s="84" t="s">
        <v>37</v>
      </c>
      <c r="AF422" s="81" t="s">
        <v>103</v>
      </c>
      <c r="AG422" s="28">
        <v>42240</v>
      </c>
      <c r="AH422" s="28">
        <v>42240</v>
      </c>
      <c r="AI422" s="81" t="s">
        <v>32</v>
      </c>
      <c r="AJ422" s="81">
        <v>151.66999999999999</v>
      </c>
      <c r="AK422" s="81" t="s">
        <v>33</v>
      </c>
      <c r="AL422" s="81">
        <v>3500</v>
      </c>
    </row>
    <row r="423" spans="1:38" ht="26.1" hidden="1" customHeight="1" thickBot="1" x14ac:dyDescent="0.3">
      <c r="A423" s="82" t="s">
        <v>1117</v>
      </c>
      <c r="B423" s="225" t="s">
        <v>1118</v>
      </c>
      <c r="C423" s="226"/>
      <c r="D423" s="227"/>
      <c r="E423" s="82" t="s">
        <v>1179</v>
      </c>
      <c r="F423" s="33" t="s">
        <v>1380</v>
      </c>
      <c r="G423" s="114" t="s">
        <v>1381</v>
      </c>
      <c r="H423" s="114" t="s">
        <v>704</v>
      </c>
      <c r="I423" s="24" t="s">
        <v>25</v>
      </c>
      <c r="J423" s="82" t="s">
        <v>27</v>
      </c>
      <c r="K423" s="82" t="s">
        <v>61</v>
      </c>
      <c r="L423" s="33" t="s">
        <v>833</v>
      </c>
      <c r="M423" s="34"/>
      <c r="N423" s="104" t="s">
        <v>1586</v>
      </c>
      <c r="O423" s="105"/>
      <c r="P423" s="56"/>
      <c r="Q423" s="56"/>
      <c r="R423" s="56"/>
      <c r="S423" s="56"/>
      <c r="T423" s="56"/>
      <c r="U423" s="87"/>
      <c r="V423" s="66"/>
      <c r="W423" s="66"/>
      <c r="X423" s="71"/>
      <c r="Y423" s="76"/>
      <c r="Z423" s="76"/>
      <c r="AA423" s="76"/>
      <c r="AB423" s="76"/>
      <c r="AC423" s="110" t="s">
        <v>1586</v>
      </c>
      <c r="AD423" s="111"/>
      <c r="AE423" s="24" t="s">
        <v>39</v>
      </c>
      <c r="AF423" s="82" t="s">
        <v>78</v>
      </c>
      <c r="AG423" s="25">
        <v>41306</v>
      </c>
      <c r="AH423" s="25">
        <v>40924</v>
      </c>
      <c r="AI423" s="82" t="s">
        <v>32</v>
      </c>
      <c r="AJ423" s="82">
        <v>164.67</v>
      </c>
      <c r="AK423" s="82" t="s">
        <v>15</v>
      </c>
      <c r="AL423" s="82">
        <v>10.182</v>
      </c>
    </row>
    <row r="424" spans="1:38" ht="26.1" hidden="1" customHeight="1" thickBot="1" x14ac:dyDescent="0.3">
      <c r="A424" s="81" t="s">
        <v>1117</v>
      </c>
      <c r="B424" s="228" t="s">
        <v>1118</v>
      </c>
      <c r="C424" s="226"/>
      <c r="D424" s="227"/>
      <c r="E424" s="81" t="s">
        <v>1149</v>
      </c>
      <c r="F424" s="83" t="s">
        <v>359</v>
      </c>
      <c r="G424" s="113" t="s">
        <v>1382</v>
      </c>
      <c r="H424" s="113" t="s">
        <v>122</v>
      </c>
      <c r="I424" s="84" t="s">
        <v>25</v>
      </c>
      <c r="J424" s="81" t="s">
        <v>27</v>
      </c>
      <c r="K424" s="81" t="s">
        <v>53</v>
      </c>
      <c r="L424" s="83" t="s">
        <v>1207</v>
      </c>
      <c r="M424" s="35"/>
      <c r="N424" s="104" t="s">
        <v>1586</v>
      </c>
      <c r="O424" s="105"/>
      <c r="P424" s="56"/>
      <c r="Q424" s="56"/>
      <c r="R424" s="56"/>
      <c r="S424" s="56"/>
      <c r="T424" s="56"/>
      <c r="U424" s="87"/>
      <c r="V424" s="66"/>
      <c r="W424" s="66"/>
      <c r="X424" s="71"/>
      <c r="Y424" s="76"/>
      <c r="Z424" s="76"/>
      <c r="AA424" s="76"/>
      <c r="AB424" s="76"/>
      <c r="AC424" s="110" t="s">
        <v>1586</v>
      </c>
      <c r="AD424" s="111"/>
      <c r="AE424" s="84" t="s">
        <v>88</v>
      </c>
      <c r="AF424" s="81" t="s">
        <v>116</v>
      </c>
      <c r="AG424" s="28">
        <v>41306</v>
      </c>
      <c r="AH424" s="28">
        <v>39588</v>
      </c>
      <c r="AI424" s="81" t="s">
        <v>32</v>
      </c>
      <c r="AJ424" s="81">
        <v>169</v>
      </c>
      <c r="AK424" s="81" t="s">
        <v>15</v>
      </c>
      <c r="AL424" s="81">
        <v>13.279</v>
      </c>
    </row>
    <row r="425" spans="1:38" ht="26.1" hidden="1" customHeight="1" thickBot="1" x14ac:dyDescent="0.3">
      <c r="A425" s="82" t="s">
        <v>1117</v>
      </c>
      <c r="B425" s="225" t="s">
        <v>1118</v>
      </c>
      <c r="C425" s="226"/>
      <c r="D425" s="227"/>
      <c r="E425" s="82" t="s">
        <v>79</v>
      </c>
      <c r="F425" s="33" t="s">
        <v>1383</v>
      </c>
      <c r="G425" s="114" t="s">
        <v>1384</v>
      </c>
      <c r="H425" s="114" t="s">
        <v>216</v>
      </c>
      <c r="I425" s="24" t="s">
        <v>1099</v>
      </c>
      <c r="J425" s="82" t="s">
        <v>27</v>
      </c>
      <c r="K425" s="82" t="s">
        <v>28</v>
      </c>
      <c r="L425" s="33" t="s">
        <v>1385</v>
      </c>
      <c r="M425" s="34"/>
      <c r="N425" s="104" t="s">
        <v>1586</v>
      </c>
      <c r="O425" s="105"/>
      <c r="P425" s="56"/>
      <c r="Q425" s="56"/>
      <c r="R425" s="56"/>
      <c r="S425" s="56"/>
      <c r="T425" s="56"/>
      <c r="U425" s="87"/>
      <c r="V425" s="66"/>
      <c r="W425" s="66"/>
      <c r="X425" s="71"/>
      <c r="Y425" s="76"/>
      <c r="Z425" s="76"/>
      <c r="AA425" s="76"/>
      <c r="AB425" s="76"/>
      <c r="AC425" s="110" t="s">
        <v>1586</v>
      </c>
      <c r="AD425" s="111"/>
      <c r="AE425" s="24" t="s">
        <v>37</v>
      </c>
      <c r="AF425" s="82" t="s">
        <v>103</v>
      </c>
      <c r="AG425" s="25">
        <v>41306</v>
      </c>
      <c r="AH425" s="25">
        <v>40849</v>
      </c>
      <c r="AI425" s="82" t="s">
        <v>32</v>
      </c>
      <c r="AJ425" s="82">
        <v>151.66999999999999</v>
      </c>
      <c r="AK425" s="82" t="s">
        <v>33</v>
      </c>
      <c r="AL425" s="82">
        <v>8458.33</v>
      </c>
    </row>
    <row r="426" spans="1:38" ht="26.1" hidden="1" customHeight="1" thickBot="1" x14ac:dyDescent="0.3">
      <c r="A426" s="81" t="s">
        <v>1117</v>
      </c>
      <c r="B426" s="228" t="s">
        <v>1118</v>
      </c>
      <c r="C426" s="226"/>
      <c r="D426" s="227"/>
      <c r="E426" s="81" t="s">
        <v>1208</v>
      </c>
      <c r="F426" s="83" t="s">
        <v>981</v>
      </c>
      <c r="G426" s="113" t="s">
        <v>1386</v>
      </c>
      <c r="H426" s="113" t="s">
        <v>1387</v>
      </c>
      <c r="I426" s="84" t="s">
        <v>25</v>
      </c>
      <c r="J426" s="81" t="s">
        <v>27</v>
      </c>
      <c r="K426" s="81" t="s">
        <v>53</v>
      </c>
      <c r="L426" s="83" t="s">
        <v>1388</v>
      </c>
      <c r="M426" s="35"/>
      <c r="N426" s="104" t="s">
        <v>1586</v>
      </c>
      <c r="O426" s="105"/>
      <c r="P426" s="56"/>
      <c r="Q426" s="56"/>
      <c r="R426" s="56"/>
      <c r="S426" s="56"/>
      <c r="T426" s="56"/>
      <c r="U426" s="87"/>
      <c r="V426" s="66"/>
      <c r="W426" s="66"/>
      <c r="X426" s="71"/>
      <c r="Y426" s="76"/>
      <c r="Z426" s="76"/>
      <c r="AA426" s="76"/>
      <c r="AB426" s="76"/>
      <c r="AC426" s="110" t="s">
        <v>1586</v>
      </c>
      <c r="AD426" s="111"/>
      <c r="AE426" s="84" t="s">
        <v>37</v>
      </c>
      <c r="AF426" s="81" t="s">
        <v>304</v>
      </c>
      <c r="AG426" s="28">
        <v>41306</v>
      </c>
      <c r="AH426" s="28">
        <v>38483</v>
      </c>
      <c r="AI426" s="81" t="s">
        <v>32</v>
      </c>
      <c r="AJ426" s="81">
        <v>169</v>
      </c>
      <c r="AK426" s="81" t="s">
        <v>15</v>
      </c>
      <c r="AL426" s="81">
        <v>11.856</v>
      </c>
    </row>
    <row r="427" spans="1:38" ht="26.1" hidden="1" customHeight="1" thickBot="1" x14ac:dyDescent="0.3">
      <c r="A427" s="82" t="s">
        <v>1117</v>
      </c>
      <c r="B427" s="225" t="s">
        <v>1118</v>
      </c>
      <c r="C427" s="226"/>
      <c r="D427" s="227"/>
      <c r="E427" s="82" t="s">
        <v>1285</v>
      </c>
      <c r="F427" s="33" t="s">
        <v>1389</v>
      </c>
      <c r="G427" s="114" t="s">
        <v>1390</v>
      </c>
      <c r="H427" s="114" t="s">
        <v>970</v>
      </c>
      <c r="I427" s="24" t="s">
        <v>25</v>
      </c>
      <c r="J427" s="82" t="s">
        <v>27</v>
      </c>
      <c r="K427" s="82" t="s">
        <v>53</v>
      </c>
      <c r="L427" s="33" t="s">
        <v>1307</v>
      </c>
      <c r="M427" s="34"/>
      <c r="N427" s="104" t="s">
        <v>1586</v>
      </c>
      <c r="O427" s="105"/>
      <c r="P427" s="56"/>
      <c r="Q427" s="56"/>
      <c r="R427" s="56"/>
      <c r="S427" s="56"/>
      <c r="T427" s="56"/>
      <c r="U427" s="87"/>
      <c r="V427" s="66"/>
      <c r="W427" s="66"/>
      <c r="X427" s="71"/>
      <c r="Y427" s="76"/>
      <c r="Z427" s="76"/>
      <c r="AA427" s="76"/>
      <c r="AB427" s="76"/>
      <c r="AC427" s="110" t="s">
        <v>1586</v>
      </c>
      <c r="AD427" s="111"/>
      <c r="AE427" s="24" t="s">
        <v>88</v>
      </c>
      <c r="AF427" s="82" t="s">
        <v>116</v>
      </c>
      <c r="AG427" s="25">
        <v>41275</v>
      </c>
      <c r="AH427" s="25">
        <v>39142</v>
      </c>
      <c r="AI427" s="82" t="s">
        <v>32</v>
      </c>
      <c r="AJ427" s="82">
        <v>169</v>
      </c>
      <c r="AK427" s="82" t="s">
        <v>15</v>
      </c>
      <c r="AL427" s="82">
        <v>12.853999999999999</v>
      </c>
    </row>
    <row r="428" spans="1:38" ht="26.1" hidden="1" customHeight="1" thickBot="1" x14ac:dyDescent="0.3">
      <c r="A428" s="81" t="s">
        <v>1117</v>
      </c>
      <c r="B428" s="228" t="s">
        <v>1118</v>
      </c>
      <c r="C428" s="226"/>
      <c r="D428" s="227"/>
      <c r="E428" s="81" t="s">
        <v>654</v>
      </c>
      <c r="F428" s="83" t="s">
        <v>1391</v>
      </c>
      <c r="G428" s="113" t="s">
        <v>1392</v>
      </c>
      <c r="H428" s="113" t="s">
        <v>73</v>
      </c>
      <c r="I428" s="84" t="s">
        <v>657</v>
      </c>
      <c r="J428" s="81" t="s">
        <v>27</v>
      </c>
      <c r="K428" s="81" t="s">
        <v>61</v>
      </c>
      <c r="L428" s="83" t="s">
        <v>833</v>
      </c>
      <c r="M428" s="35"/>
      <c r="N428" s="104" t="s">
        <v>1586</v>
      </c>
      <c r="O428" s="105"/>
      <c r="P428" s="56"/>
      <c r="Q428" s="56"/>
      <c r="R428" s="56"/>
      <c r="S428" s="56"/>
      <c r="T428" s="56"/>
      <c r="U428" s="87"/>
      <c r="V428" s="66"/>
      <c r="W428" s="66"/>
      <c r="X428" s="71"/>
      <c r="Y428" s="76"/>
      <c r="Z428" s="76"/>
      <c r="AA428" s="76"/>
      <c r="AB428" s="76"/>
      <c r="AC428" s="110" t="s">
        <v>1586</v>
      </c>
      <c r="AD428" s="111"/>
      <c r="AE428" s="84" t="s">
        <v>55</v>
      </c>
      <c r="AF428" s="81" t="s">
        <v>69</v>
      </c>
      <c r="AG428" s="28">
        <v>41306</v>
      </c>
      <c r="AH428" s="28">
        <v>40634</v>
      </c>
      <c r="AI428" s="81" t="s">
        <v>32</v>
      </c>
      <c r="AJ428" s="81">
        <v>169</v>
      </c>
      <c r="AK428" s="81" t="s">
        <v>15</v>
      </c>
      <c r="AL428" s="81">
        <v>10.172000000000001</v>
      </c>
    </row>
    <row r="429" spans="1:38" ht="26.1" hidden="1" customHeight="1" thickBot="1" x14ac:dyDescent="0.3">
      <c r="A429" s="82" t="s">
        <v>1117</v>
      </c>
      <c r="B429" s="225" t="s">
        <v>1118</v>
      </c>
      <c r="C429" s="226"/>
      <c r="D429" s="227"/>
      <c r="E429" s="82" t="s">
        <v>79</v>
      </c>
      <c r="F429" s="33" t="s">
        <v>910</v>
      </c>
      <c r="G429" s="114" t="s">
        <v>1393</v>
      </c>
      <c r="H429" s="114" t="s">
        <v>666</v>
      </c>
      <c r="I429" s="24" t="s">
        <v>25</v>
      </c>
      <c r="J429" s="82" t="s">
        <v>27</v>
      </c>
      <c r="K429" s="82" t="s">
        <v>61</v>
      </c>
      <c r="L429" s="33" t="s">
        <v>1394</v>
      </c>
      <c r="M429" s="34"/>
      <c r="N429" s="104" t="s">
        <v>1586</v>
      </c>
      <c r="O429" s="105"/>
      <c r="P429" s="56"/>
      <c r="Q429" s="56"/>
      <c r="R429" s="56"/>
      <c r="S429" s="56"/>
      <c r="T429" s="56"/>
      <c r="U429" s="87"/>
      <c r="V429" s="66"/>
      <c r="W429" s="66"/>
      <c r="X429" s="71"/>
      <c r="Y429" s="76"/>
      <c r="Z429" s="76"/>
      <c r="AA429" s="76"/>
      <c r="AB429" s="76"/>
      <c r="AC429" s="110" t="s">
        <v>1586</v>
      </c>
      <c r="AD429" s="111"/>
      <c r="AE429" s="24" t="s">
        <v>39</v>
      </c>
      <c r="AF429" s="82" t="s">
        <v>78</v>
      </c>
      <c r="AG429" s="25">
        <v>41306</v>
      </c>
      <c r="AH429" s="25">
        <v>33854</v>
      </c>
      <c r="AI429" s="82" t="s">
        <v>32</v>
      </c>
      <c r="AJ429" s="82">
        <v>169</v>
      </c>
      <c r="AK429" s="82" t="s">
        <v>15</v>
      </c>
      <c r="AL429" s="82">
        <v>11.297000000000001</v>
      </c>
    </row>
    <row r="430" spans="1:38" ht="26.1" hidden="1" customHeight="1" thickBot="1" x14ac:dyDescent="0.3">
      <c r="A430" s="81" t="s">
        <v>1117</v>
      </c>
      <c r="B430" s="228" t="s">
        <v>1118</v>
      </c>
      <c r="C430" s="226"/>
      <c r="D430" s="227"/>
      <c r="E430" s="81" t="s">
        <v>763</v>
      </c>
      <c r="F430" s="83" t="s">
        <v>1395</v>
      </c>
      <c r="G430" s="113" t="s">
        <v>964</v>
      </c>
      <c r="H430" s="113" t="s">
        <v>73</v>
      </c>
      <c r="I430" s="84" t="s">
        <v>1125</v>
      </c>
      <c r="J430" s="81" t="s">
        <v>27</v>
      </c>
      <c r="K430" s="81" t="s">
        <v>28</v>
      </c>
      <c r="L430" s="83" t="s">
        <v>1396</v>
      </c>
      <c r="M430" s="35"/>
      <c r="N430" s="104" t="s">
        <v>1586</v>
      </c>
      <c r="O430" s="105"/>
      <c r="P430" s="56"/>
      <c r="Q430" s="56"/>
      <c r="R430" s="56"/>
      <c r="S430" s="56"/>
      <c r="T430" s="56"/>
      <c r="U430" s="87"/>
      <c r="V430" s="66"/>
      <c r="W430" s="66"/>
      <c r="X430" s="71"/>
      <c r="Y430" s="76"/>
      <c r="Z430" s="76"/>
      <c r="AA430" s="76"/>
      <c r="AB430" s="76"/>
      <c r="AC430" s="110" t="s">
        <v>1586</v>
      </c>
      <c r="AD430" s="111"/>
      <c r="AE430" s="84" t="s">
        <v>37</v>
      </c>
      <c r="AF430" s="81" t="s">
        <v>103</v>
      </c>
      <c r="AG430" s="28">
        <v>42240</v>
      </c>
      <c r="AH430" s="28">
        <v>42240</v>
      </c>
      <c r="AI430" s="81" t="s">
        <v>32</v>
      </c>
      <c r="AJ430" s="81">
        <v>151.66999999999999</v>
      </c>
      <c r="AK430" s="81" t="s">
        <v>33</v>
      </c>
      <c r="AL430" s="81">
        <v>5500</v>
      </c>
    </row>
    <row r="431" spans="1:38" ht="26.1" hidden="1" customHeight="1" thickBot="1" x14ac:dyDescent="0.3">
      <c r="A431" s="82" t="s">
        <v>1117</v>
      </c>
      <c r="B431" s="225" t="s">
        <v>1118</v>
      </c>
      <c r="C431" s="226"/>
      <c r="D431" s="227"/>
      <c r="E431" s="82" t="s">
        <v>1223</v>
      </c>
      <c r="F431" s="33" t="s">
        <v>991</v>
      </c>
      <c r="G431" s="114" t="s">
        <v>1397</v>
      </c>
      <c r="H431" s="114" t="s">
        <v>1398</v>
      </c>
      <c r="I431" s="24" t="s">
        <v>25</v>
      </c>
      <c r="J431" s="82" t="s">
        <v>27</v>
      </c>
      <c r="K431" s="82" t="s">
        <v>53</v>
      </c>
      <c r="L431" s="33" t="s">
        <v>1399</v>
      </c>
      <c r="M431" s="34"/>
      <c r="N431" s="104" t="s">
        <v>1586</v>
      </c>
      <c r="O431" s="105"/>
      <c r="P431" s="56"/>
      <c r="Q431" s="56"/>
      <c r="R431" s="56"/>
      <c r="S431" s="56"/>
      <c r="T431" s="56"/>
      <c r="U431" s="87"/>
      <c r="V431" s="66"/>
      <c r="W431" s="66"/>
      <c r="X431" s="71"/>
      <c r="Y431" s="76"/>
      <c r="Z431" s="76"/>
      <c r="AA431" s="76"/>
      <c r="AB431" s="76"/>
      <c r="AC431" s="110" t="s">
        <v>1586</v>
      </c>
      <c r="AD431" s="111"/>
      <c r="AE431" s="24" t="s">
        <v>170</v>
      </c>
      <c r="AF431" s="82" t="s">
        <v>488</v>
      </c>
      <c r="AG431" s="25">
        <v>41306</v>
      </c>
      <c r="AH431" s="25">
        <v>37410</v>
      </c>
      <c r="AI431" s="82" t="s">
        <v>32</v>
      </c>
      <c r="AJ431" s="82">
        <v>180</v>
      </c>
      <c r="AK431" s="82" t="s">
        <v>15</v>
      </c>
      <c r="AL431" s="82">
        <v>13.817</v>
      </c>
    </row>
    <row r="432" spans="1:38" ht="26.1" hidden="1" customHeight="1" thickBot="1" x14ac:dyDescent="0.3">
      <c r="A432" s="81" t="s">
        <v>1117</v>
      </c>
      <c r="B432" s="228" t="s">
        <v>1118</v>
      </c>
      <c r="C432" s="226"/>
      <c r="D432" s="227"/>
      <c r="E432" s="81" t="s">
        <v>411</v>
      </c>
      <c r="F432" s="83" t="s">
        <v>1029</v>
      </c>
      <c r="G432" s="113" t="s">
        <v>1400</v>
      </c>
      <c r="H432" s="113" t="s">
        <v>36</v>
      </c>
      <c r="I432" s="84" t="s">
        <v>25</v>
      </c>
      <c r="J432" s="81" t="s">
        <v>27</v>
      </c>
      <c r="K432" s="81" t="s">
        <v>61</v>
      </c>
      <c r="L432" s="83" t="s">
        <v>1140</v>
      </c>
      <c r="M432" s="35"/>
      <c r="N432" s="104" t="s">
        <v>1586</v>
      </c>
      <c r="O432" s="105"/>
      <c r="P432" s="56"/>
      <c r="Q432" s="56"/>
      <c r="R432" s="56"/>
      <c r="S432" s="56"/>
      <c r="T432" s="56"/>
      <c r="U432" s="87"/>
      <c r="V432" s="66"/>
      <c r="W432" s="66"/>
      <c r="X432" s="71"/>
      <c r="Y432" s="76"/>
      <c r="Z432" s="76"/>
      <c r="AA432" s="76"/>
      <c r="AB432" s="76"/>
      <c r="AC432" s="110" t="s">
        <v>1586</v>
      </c>
      <c r="AD432" s="111"/>
      <c r="AE432" s="84" t="s">
        <v>30</v>
      </c>
      <c r="AF432" s="81" t="s">
        <v>749</v>
      </c>
      <c r="AG432" s="28">
        <v>41306</v>
      </c>
      <c r="AH432" s="28">
        <v>38443</v>
      </c>
      <c r="AI432" s="81" t="s">
        <v>32</v>
      </c>
      <c r="AJ432" s="81">
        <v>164.67</v>
      </c>
      <c r="AK432" s="81" t="s">
        <v>15</v>
      </c>
      <c r="AL432" s="81">
        <v>10.728999999999999</v>
      </c>
    </row>
    <row r="433" spans="1:38" ht="26.1" customHeight="1" thickBot="1" x14ac:dyDescent="0.3">
      <c r="A433" s="82" t="s">
        <v>1117</v>
      </c>
      <c r="B433" s="225" t="s">
        <v>1118</v>
      </c>
      <c r="C433" s="226"/>
      <c r="D433" s="227"/>
      <c r="E433" s="82" t="s">
        <v>763</v>
      </c>
      <c r="F433" s="33" t="s">
        <v>1036</v>
      </c>
      <c r="G433" s="114" t="s">
        <v>1401</v>
      </c>
      <c r="H433" s="114" t="s">
        <v>256</v>
      </c>
      <c r="I433" s="24" t="s">
        <v>25</v>
      </c>
      <c r="J433" s="82" t="s">
        <v>27</v>
      </c>
      <c r="K433" s="82" t="s">
        <v>61</v>
      </c>
      <c r="L433" s="33" t="s">
        <v>1402</v>
      </c>
      <c r="M433" s="34"/>
      <c r="N433" s="5">
        <v>42380</v>
      </c>
      <c r="O433" s="39">
        <v>43111</v>
      </c>
      <c r="P433" s="57" t="s">
        <v>1604</v>
      </c>
      <c r="Q433" s="57"/>
      <c r="R433" s="57" t="s">
        <v>1762</v>
      </c>
      <c r="S433" s="57" t="s">
        <v>1599</v>
      </c>
      <c r="T433" s="57" t="s">
        <v>1752</v>
      </c>
      <c r="U433" s="88"/>
      <c r="V433" s="67" t="s">
        <v>1604</v>
      </c>
      <c r="W433" s="67"/>
      <c r="X433" s="72"/>
      <c r="Y433" s="77"/>
      <c r="Z433" s="77" t="s">
        <v>1604</v>
      </c>
      <c r="AA433" s="77"/>
      <c r="AB433" s="77"/>
      <c r="AC433" s="110" t="s">
        <v>1586</v>
      </c>
      <c r="AD433" s="111"/>
      <c r="AE433" s="24" t="s">
        <v>96</v>
      </c>
      <c r="AF433" s="82" t="s">
        <v>97</v>
      </c>
      <c r="AG433" s="25">
        <v>41306</v>
      </c>
      <c r="AH433" s="25">
        <v>38887</v>
      </c>
      <c r="AI433" s="82" t="s">
        <v>32</v>
      </c>
      <c r="AJ433" s="82">
        <v>169</v>
      </c>
      <c r="AK433" s="82" t="s">
        <v>15</v>
      </c>
      <c r="AL433" s="82">
        <v>15.164999999999999</v>
      </c>
    </row>
    <row r="434" spans="1:38" ht="26.1" hidden="1" customHeight="1" thickBot="1" x14ac:dyDescent="0.3">
      <c r="A434" s="81" t="s">
        <v>1117</v>
      </c>
      <c r="B434" s="228" t="s">
        <v>1118</v>
      </c>
      <c r="C434" s="226"/>
      <c r="D434" s="227"/>
      <c r="E434" s="81" t="s">
        <v>1119</v>
      </c>
      <c r="F434" s="83" t="s">
        <v>1013</v>
      </c>
      <c r="G434" s="113" t="s">
        <v>1403</v>
      </c>
      <c r="H434" s="113" t="s">
        <v>233</v>
      </c>
      <c r="I434" s="84" t="s">
        <v>25</v>
      </c>
      <c r="J434" s="81" t="s">
        <v>27</v>
      </c>
      <c r="K434" s="81" t="s">
        <v>53</v>
      </c>
      <c r="L434" s="83" t="s">
        <v>1121</v>
      </c>
      <c r="M434" s="35"/>
      <c r="N434" s="104" t="s">
        <v>1586</v>
      </c>
      <c r="O434" s="105"/>
      <c r="P434" s="56"/>
      <c r="Q434" s="56"/>
      <c r="R434" s="56"/>
      <c r="S434" s="56"/>
      <c r="T434" s="56"/>
      <c r="U434" s="87"/>
      <c r="V434" s="66"/>
      <c r="W434" s="66"/>
      <c r="X434" s="71"/>
      <c r="Y434" s="76"/>
      <c r="Z434" s="76"/>
      <c r="AA434" s="76"/>
      <c r="AB434" s="76"/>
      <c r="AC434" s="110" t="s">
        <v>1586</v>
      </c>
      <c r="AD434" s="111"/>
      <c r="AE434" s="84" t="s">
        <v>88</v>
      </c>
      <c r="AF434" s="81" t="s">
        <v>116</v>
      </c>
      <c r="AG434" s="28">
        <v>41306</v>
      </c>
      <c r="AH434" s="28">
        <v>38231</v>
      </c>
      <c r="AI434" s="81" t="s">
        <v>32</v>
      </c>
      <c r="AJ434" s="81">
        <v>148.19999999999999</v>
      </c>
      <c r="AK434" s="81" t="s">
        <v>15</v>
      </c>
      <c r="AL434" s="81">
        <v>14.528</v>
      </c>
    </row>
    <row r="435" spans="1:38" ht="26.1" hidden="1" customHeight="1" thickBot="1" x14ac:dyDescent="0.3">
      <c r="A435" s="82" t="s">
        <v>1117</v>
      </c>
      <c r="B435" s="225" t="s">
        <v>1118</v>
      </c>
      <c r="C435" s="226"/>
      <c r="D435" s="227"/>
      <c r="E435" s="82" t="s">
        <v>20</v>
      </c>
      <c r="F435" s="33" t="s">
        <v>1404</v>
      </c>
      <c r="G435" s="114" t="s">
        <v>1405</v>
      </c>
      <c r="H435" s="114" t="s">
        <v>76</v>
      </c>
      <c r="I435" s="24" t="s">
        <v>25</v>
      </c>
      <c r="J435" s="82" t="s">
        <v>27</v>
      </c>
      <c r="K435" s="82" t="s">
        <v>275</v>
      </c>
      <c r="L435" s="33" t="s">
        <v>1406</v>
      </c>
      <c r="M435" s="34"/>
      <c r="N435" s="104" t="s">
        <v>1586</v>
      </c>
      <c r="O435" s="105"/>
      <c r="P435" s="56"/>
      <c r="Q435" s="56"/>
      <c r="R435" s="56"/>
      <c r="S435" s="56"/>
      <c r="T435" s="56"/>
      <c r="U435" s="87"/>
      <c r="V435" s="66"/>
      <c r="W435" s="66"/>
      <c r="X435" s="71"/>
      <c r="Y435" s="76"/>
      <c r="Z435" s="76"/>
      <c r="AA435" s="76"/>
      <c r="AB435" s="76"/>
      <c r="AC435" s="110" t="s">
        <v>1586</v>
      </c>
      <c r="AD435" s="111"/>
      <c r="AE435" s="24" t="s">
        <v>37</v>
      </c>
      <c r="AF435" s="82" t="s">
        <v>240</v>
      </c>
      <c r="AG435" s="25">
        <v>41306</v>
      </c>
      <c r="AH435" s="25">
        <v>39755</v>
      </c>
      <c r="AI435" s="82" t="s">
        <v>32</v>
      </c>
      <c r="AJ435" s="82">
        <v>190</v>
      </c>
      <c r="AK435" s="82" t="s">
        <v>15</v>
      </c>
      <c r="AL435" s="82">
        <v>11.141</v>
      </c>
    </row>
    <row r="436" spans="1:38" ht="26.1" customHeight="1" thickBot="1" x14ac:dyDescent="0.3">
      <c r="A436" s="81" t="s">
        <v>1407</v>
      </c>
      <c r="B436" s="228" t="s">
        <v>1408</v>
      </c>
      <c r="C436" s="226"/>
      <c r="D436" s="227"/>
      <c r="E436" s="81" t="s">
        <v>1130</v>
      </c>
      <c r="F436" s="83" t="s">
        <v>386</v>
      </c>
      <c r="G436" s="113" t="s">
        <v>1131</v>
      </c>
      <c r="H436" s="113" t="s">
        <v>122</v>
      </c>
      <c r="I436" s="84" t="s">
        <v>25</v>
      </c>
      <c r="J436" s="81" t="s">
        <v>27</v>
      </c>
      <c r="K436" s="81" t="s">
        <v>28</v>
      </c>
      <c r="L436" s="83" t="s">
        <v>1409</v>
      </c>
      <c r="M436" s="35"/>
      <c r="N436" s="7">
        <v>42515</v>
      </c>
      <c r="O436" s="45">
        <v>43245</v>
      </c>
      <c r="P436" s="57"/>
      <c r="Q436" s="59" t="s">
        <v>1604</v>
      </c>
      <c r="R436" s="57"/>
      <c r="S436" s="57"/>
      <c r="T436" s="57"/>
      <c r="U436" s="88"/>
      <c r="V436" s="67" t="s">
        <v>1604</v>
      </c>
      <c r="W436" s="67"/>
      <c r="X436" s="72"/>
      <c r="Y436" s="77" t="s">
        <v>1604</v>
      </c>
      <c r="Z436" s="77"/>
      <c r="AA436" s="77" t="s">
        <v>1605</v>
      </c>
      <c r="AB436" s="77"/>
      <c r="AC436" s="110" t="s">
        <v>1586</v>
      </c>
      <c r="AD436" s="111"/>
      <c r="AE436" s="84" t="s">
        <v>39</v>
      </c>
      <c r="AF436" s="81" t="s">
        <v>83</v>
      </c>
      <c r="AG436" s="28">
        <v>41609</v>
      </c>
      <c r="AH436" s="28">
        <v>34652</v>
      </c>
      <c r="AI436" s="81" t="s">
        <v>32</v>
      </c>
      <c r="AJ436" s="81">
        <v>136.5</v>
      </c>
      <c r="AK436" s="81" t="s">
        <v>33</v>
      </c>
      <c r="AL436" s="81">
        <v>4284.05</v>
      </c>
    </row>
    <row r="437" spans="1:38" ht="26.1" customHeight="1" thickBot="1" x14ac:dyDescent="0.3">
      <c r="A437" s="82" t="s">
        <v>1407</v>
      </c>
      <c r="B437" s="225" t="s">
        <v>1408</v>
      </c>
      <c r="C437" s="226"/>
      <c r="D437" s="227"/>
      <c r="E437" s="82" t="s">
        <v>1130</v>
      </c>
      <c r="F437" s="33" t="s">
        <v>372</v>
      </c>
      <c r="G437" s="114" t="s">
        <v>1410</v>
      </c>
      <c r="H437" s="114" t="s">
        <v>172</v>
      </c>
      <c r="I437" s="24" t="s">
        <v>25</v>
      </c>
      <c r="J437" s="82" t="s">
        <v>27</v>
      </c>
      <c r="K437" s="82" t="s">
        <v>101</v>
      </c>
      <c r="L437" s="33" t="s">
        <v>1411</v>
      </c>
      <c r="M437" s="34"/>
      <c r="N437" s="5">
        <v>42514</v>
      </c>
      <c r="O437" s="39">
        <v>43244</v>
      </c>
      <c r="P437" s="57"/>
      <c r="Q437" s="59" t="s">
        <v>1604</v>
      </c>
      <c r="R437" s="57"/>
      <c r="S437" s="57"/>
      <c r="T437" s="57"/>
      <c r="U437" s="88"/>
      <c r="V437" s="67" t="s">
        <v>1604</v>
      </c>
      <c r="W437" s="67"/>
      <c r="X437" s="72"/>
      <c r="Y437" s="77" t="s">
        <v>1604</v>
      </c>
      <c r="Z437" s="77"/>
      <c r="AA437" s="77" t="s">
        <v>1605</v>
      </c>
      <c r="AB437" s="77"/>
      <c r="AC437" s="110" t="s">
        <v>1586</v>
      </c>
      <c r="AD437" s="111"/>
      <c r="AE437" s="24" t="s">
        <v>88</v>
      </c>
      <c r="AF437" s="82" t="s">
        <v>89</v>
      </c>
      <c r="AG437" s="25">
        <v>41609</v>
      </c>
      <c r="AH437" s="25">
        <v>33900</v>
      </c>
      <c r="AI437" s="82" t="s">
        <v>32</v>
      </c>
      <c r="AJ437" s="82">
        <v>86.67</v>
      </c>
      <c r="AK437" s="82" t="s">
        <v>15</v>
      </c>
      <c r="AL437" s="82">
        <v>24.713999999999999</v>
      </c>
    </row>
    <row r="438" spans="1:38" ht="26.1" hidden="1" customHeight="1" thickBot="1" x14ac:dyDescent="0.3">
      <c r="A438" s="81" t="s">
        <v>1407</v>
      </c>
      <c r="B438" s="228" t="s">
        <v>1408</v>
      </c>
      <c r="C438" s="226"/>
      <c r="D438" s="227"/>
      <c r="E438" s="81" t="s">
        <v>79</v>
      </c>
      <c r="F438" s="83" t="s">
        <v>1412</v>
      </c>
      <c r="G438" s="113" t="s">
        <v>679</v>
      </c>
      <c r="H438" s="113" t="s">
        <v>86</v>
      </c>
      <c r="I438" s="84" t="s">
        <v>25</v>
      </c>
      <c r="J438" s="81" t="s">
        <v>27</v>
      </c>
      <c r="K438" s="81" t="s">
        <v>28</v>
      </c>
      <c r="L438" s="83" t="s">
        <v>1413</v>
      </c>
      <c r="M438" s="35"/>
      <c r="N438" s="104" t="s">
        <v>1586</v>
      </c>
      <c r="O438" s="105"/>
      <c r="P438" s="56"/>
      <c r="Q438" s="56"/>
      <c r="R438" s="56"/>
      <c r="S438" s="56"/>
      <c r="T438" s="56"/>
      <c r="U438" s="87"/>
      <c r="V438" s="66"/>
      <c r="W438" s="66"/>
      <c r="X438" s="71"/>
      <c r="Y438" s="76"/>
      <c r="Z438" s="76"/>
      <c r="AA438" s="76"/>
      <c r="AB438" s="76"/>
      <c r="AC438" s="110" t="s">
        <v>1586</v>
      </c>
      <c r="AD438" s="111"/>
      <c r="AE438" s="84" t="s">
        <v>37</v>
      </c>
      <c r="AF438" s="81" t="s">
        <v>103</v>
      </c>
      <c r="AG438" s="28">
        <v>41609</v>
      </c>
      <c r="AH438" s="28">
        <v>39489</v>
      </c>
      <c r="AI438" s="81" t="s">
        <v>32</v>
      </c>
      <c r="AJ438" s="81">
        <v>151.66999999999999</v>
      </c>
      <c r="AK438" s="81" t="s">
        <v>33</v>
      </c>
      <c r="AL438" s="81">
        <v>6200</v>
      </c>
    </row>
    <row r="439" spans="1:38" ht="26.1" hidden="1" customHeight="1" thickBot="1" x14ac:dyDescent="0.3">
      <c r="A439" s="82" t="s">
        <v>1407</v>
      </c>
      <c r="B439" s="225" t="s">
        <v>1408</v>
      </c>
      <c r="C439" s="226"/>
      <c r="D439" s="227"/>
      <c r="E439" s="82" t="s">
        <v>79</v>
      </c>
      <c r="F439" s="33" t="s">
        <v>1414</v>
      </c>
      <c r="G439" s="114" t="s">
        <v>1415</v>
      </c>
      <c r="H439" s="114" t="s">
        <v>249</v>
      </c>
      <c r="I439" s="24" t="s">
        <v>25</v>
      </c>
      <c r="J439" s="82" t="s">
        <v>27</v>
      </c>
      <c r="K439" s="82" t="s">
        <v>28</v>
      </c>
      <c r="L439" s="33" t="s">
        <v>1416</v>
      </c>
      <c r="M439" s="34"/>
      <c r="N439" s="104" t="s">
        <v>1586</v>
      </c>
      <c r="O439" s="105"/>
      <c r="P439" s="56"/>
      <c r="Q439" s="56"/>
      <c r="R439" s="56"/>
      <c r="S439" s="56"/>
      <c r="T439" s="56"/>
      <c r="U439" s="87"/>
      <c r="V439" s="66"/>
      <c r="W439" s="66"/>
      <c r="X439" s="71"/>
      <c r="Y439" s="76"/>
      <c r="Z439" s="76"/>
      <c r="AA439" s="76"/>
      <c r="AB439" s="76"/>
      <c r="AC439" s="110" t="s">
        <v>1586</v>
      </c>
      <c r="AD439" s="111"/>
      <c r="AE439" s="24" t="s">
        <v>30</v>
      </c>
      <c r="AF439" s="82"/>
      <c r="AG439" s="25">
        <v>42736</v>
      </c>
      <c r="AH439" s="25">
        <v>42552</v>
      </c>
      <c r="AI439" s="82" t="s">
        <v>32</v>
      </c>
      <c r="AJ439" s="82">
        <v>16.697600000000001</v>
      </c>
      <c r="AK439" s="82" t="s">
        <v>33</v>
      </c>
      <c r="AL439" s="82">
        <v>651.74</v>
      </c>
    </row>
    <row r="440" spans="1:38" ht="26.1" customHeight="1" thickBot="1" x14ac:dyDescent="0.3">
      <c r="A440" s="81" t="s">
        <v>1407</v>
      </c>
      <c r="B440" s="228" t="s">
        <v>1408</v>
      </c>
      <c r="C440" s="226"/>
      <c r="D440" s="227"/>
      <c r="E440" s="81" t="s">
        <v>1130</v>
      </c>
      <c r="F440" s="83" t="s">
        <v>766</v>
      </c>
      <c r="G440" s="113" t="s">
        <v>1417</v>
      </c>
      <c r="H440" s="113" t="s">
        <v>1418</v>
      </c>
      <c r="I440" s="84" t="s">
        <v>25</v>
      </c>
      <c r="J440" s="81" t="s">
        <v>27</v>
      </c>
      <c r="K440" s="81" t="s">
        <v>28</v>
      </c>
      <c r="L440" s="83" t="s">
        <v>1419</v>
      </c>
      <c r="M440" s="35"/>
      <c r="N440" s="6">
        <v>42600</v>
      </c>
      <c r="O440" s="39">
        <v>43330</v>
      </c>
      <c r="P440" s="57" t="s">
        <v>1604</v>
      </c>
      <c r="Q440" s="57"/>
      <c r="R440" s="57" t="s">
        <v>1716</v>
      </c>
      <c r="S440" s="57" t="s">
        <v>1599</v>
      </c>
      <c r="T440" s="57" t="s">
        <v>1686</v>
      </c>
      <c r="U440" s="88"/>
      <c r="V440" s="67" t="s">
        <v>1604</v>
      </c>
      <c r="W440" s="67"/>
      <c r="X440" s="72"/>
      <c r="Y440" s="77" t="s">
        <v>1604</v>
      </c>
      <c r="Z440" s="77"/>
      <c r="AA440" s="77" t="s">
        <v>1724</v>
      </c>
      <c r="AB440" s="77"/>
      <c r="AC440" s="51">
        <v>42593</v>
      </c>
      <c r="AD440" s="15">
        <v>42958</v>
      </c>
      <c r="AE440" s="84" t="s">
        <v>42</v>
      </c>
      <c r="AF440" s="81" t="s">
        <v>287</v>
      </c>
      <c r="AG440" s="28">
        <v>41609</v>
      </c>
      <c r="AH440" s="28">
        <v>39234</v>
      </c>
      <c r="AI440" s="81" t="s">
        <v>32</v>
      </c>
      <c r="AJ440" s="81">
        <v>91</v>
      </c>
      <c r="AK440" s="81" t="s">
        <v>33</v>
      </c>
      <c r="AL440" s="81">
        <v>2700</v>
      </c>
    </row>
    <row r="441" spans="1:38" ht="26.1" hidden="1" customHeight="1" thickBot="1" x14ac:dyDescent="0.3">
      <c r="A441" s="82" t="s">
        <v>1407</v>
      </c>
      <c r="B441" s="225" t="s">
        <v>1408</v>
      </c>
      <c r="C441" s="226"/>
      <c r="D441" s="227"/>
      <c r="E441" s="82" t="s">
        <v>1420</v>
      </c>
      <c r="F441" s="33" t="s">
        <v>1421</v>
      </c>
      <c r="G441" s="114" t="s">
        <v>22</v>
      </c>
      <c r="H441" s="114" t="s">
        <v>23</v>
      </c>
      <c r="I441" s="24" t="s">
        <v>25</v>
      </c>
      <c r="J441" s="82" t="s">
        <v>27</v>
      </c>
      <c r="K441" s="82" t="s">
        <v>28</v>
      </c>
      <c r="L441" s="33" t="s">
        <v>1422</v>
      </c>
      <c r="M441" s="34"/>
      <c r="N441" s="104" t="s">
        <v>1586</v>
      </c>
      <c r="O441" s="105"/>
      <c r="P441" s="56"/>
      <c r="Q441" s="56"/>
      <c r="R441" s="56"/>
      <c r="S441" s="56"/>
      <c r="T441" s="56"/>
      <c r="U441" s="87"/>
      <c r="V441" s="66"/>
      <c r="W441" s="66"/>
      <c r="X441" s="71"/>
      <c r="Y441" s="76"/>
      <c r="Z441" s="76"/>
      <c r="AA441" s="76"/>
      <c r="AB441" s="76"/>
      <c r="AC441" s="110" t="s">
        <v>1586</v>
      </c>
      <c r="AD441" s="111"/>
      <c r="AE441" s="24" t="s">
        <v>30</v>
      </c>
      <c r="AF441" s="82" t="s">
        <v>1423</v>
      </c>
      <c r="AG441" s="25">
        <v>42705</v>
      </c>
      <c r="AH441" s="25">
        <v>42705</v>
      </c>
      <c r="AI441" s="82" t="s">
        <v>32</v>
      </c>
      <c r="AJ441" s="82">
        <v>5.57</v>
      </c>
      <c r="AK441" s="82" t="s">
        <v>33</v>
      </c>
      <c r="AL441" s="82">
        <v>500</v>
      </c>
    </row>
    <row r="442" spans="1:38" ht="26.1" hidden="1" customHeight="1" thickBot="1" x14ac:dyDescent="0.3">
      <c r="A442" s="81" t="s">
        <v>1407</v>
      </c>
      <c r="B442" s="228" t="s">
        <v>1408</v>
      </c>
      <c r="C442" s="226"/>
      <c r="D442" s="227"/>
      <c r="E442" s="81" t="s">
        <v>79</v>
      </c>
      <c r="F442" s="83" t="s">
        <v>1089</v>
      </c>
      <c r="G442" s="113" t="s">
        <v>1424</v>
      </c>
      <c r="H442" s="113" t="s">
        <v>41</v>
      </c>
      <c r="I442" s="84" t="s">
        <v>25</v>
      </c>
      <c r="J442" s="81" t="s">
        <v>27</v>
      </c>
      <c r="K442" s="81" t="s">
        <v>28</v>
      </c>
      <c r="L442" s="83" t="s">
        <v>1425</v>
      </c>
      <c r="M442" s="35"/>
      <c r="N442" s="104" t="s">
        <v>1586</v>
      </c>
      <c r="O442" s="105"/>
      <c r="P442" s="56"/>
      <c r="Q442" s="56"/>
      <c r="R442" s="56"/>
      <c r="S442" s="56"/>
      <c r="T442" s="56"/>
      <c r="U442" s="87"/>
      <c r="V442" s="66"/>
      <c r="W442" s="66"/>
      <c r="X442" s="71"/>
      <c r="Y442" s="76"/>
      <c r="Z442" s="76"/>
      <c r="AA442" s="76"/>
      <c r="AB442" s="76"/>
      <c r="AC442" s="110" t="s">
        <v>1586</v>
      </c>
      <c r="AD442" s="111"/>
      <c r="AE442" s="84" t="s">
        <v>42</v>
      </c>
      <c r="AF442" s="81" t="s">
        <v>1426</v>
      </c>
      <c r="AG442" s="28">
        <v>41609</v>
      </c>
      <c r="AH442" s="28">
        <v>39052</v>
      </c>
      <c r="AI442" s="81" t="s">
        <v>32</v>
      </c>
      <c r="AJ442" s="81">
        <v>151.66999999999999</v>
      </c>
      <c r="AK442" s="81" t="s">
        <v>33</v>
      </c>
      <c r="AL442" s="81">
        <v>5800</v>
      </c>
    </row>
    <row r="443" spans="1:38" ht="26.1" hidden="1" customHeight="1" thickBot="1" x14ac:dyDescent="0.3">
      <c r="A443" s="82" t="s">
        <v>1407</v>
      </c>
      <c r="B443" s="225" t="s">
        <v>1408</v>
      </c>
      <c r="C443" s="226"/>
      <c r="D443" s="227"/>
      <c r="E443" s="82" t="s">
        <v>79</v>
      </c>
      <c r="F443" s="33" t="s">
        <v>1427</v>
      </c>
      <c r="G443" s="114" t="s">
        <v>1428</v>
      </c>
      <c r="H443" s="114" t="s">
        <v>213</v>
      </c>
      <c r="I443" s="24" t="s">
        <v>25</v>
      </c>
      <c r="J443" s="82" t="s">
        <v>27</v>
      </c>
      <c r="K443" s="82" t="s">
        <v>28</v>
      </c>
      <c r="L443" s="33" t="s">
        <v>1429</v>
      </c>
      <c r="M443" s="34"/>
      <c r="N443" s="104" t="s">
        <v>1586</v>
      </c>
      <c r="O443" s="105"/>
      <c r="P443" s="56"/>
      <c r="Q443" s="56"/>
      <c r="R443" s="56"/>
      <c r="S443" s="56"/>
      <c r="T443" s="56"/>
      <c r="U443" s="87"/>
      <c r="V443" s="66"/>
      <c r="W443" s="66"/>
      <c r="X443" s="71"/>
      <c r="Y443" s="76"/>
      <c r="Z443" s="76"/>
      <c r="AA443" s="76"/>
      <c r="AB443" s="76"/>
      <c r="AC443" s="110" t="s">
        <v>1586</v>
      </c>
      <c r="AD443" s="111"/>
      <c r="AE443" s="24" t="s">
        <v>170</v>
      </c>
      <c r="AF443" s="82" t="s">
        <v>295</v>
      </c>
      <c r="AG443" s="25">
        <v>42370</v>
      </c>
      <c r="AH443" s="25">
        <v>42370</v>
      </c>
      <c r="AI443" s="82" t="s">
        <v>32</v>
      </c>
      <c r="AJ443" s="82">
        <v>7</v>
      </c>
      <c r="AK443" s="82" t="s">
        <v>33</v>
      </c>
      <c r="AL443" s="82">
        <v>320</v>
      </c>
    </row>
    <row r="444" spans="1:38" ht="26.1" hidden="1" customHeight="1" thickBot="1" x14ac:dyDescent="0.3">
      <c r="A444" s="81" t="s">
        <v>1430</v>
      </c>
      <c r="B444" s="228" t="s">
        <v>1431</v>
      </c>
      <c r="C444" s="226"/>
      <c r="D444" s="227"/>
      <c r="E444" s="81" t="s">
        <v>335</v>
      </c>
      <c r="F444" s="83" t="s">
        <v>337</v>
      </c>
      <c r="G444" s="113" t="s">
        <v>1432</v>
      </c>
      <c r="H444" s="113" t="s">
        <v>122</v>
      </c>
      <c r="I444" s="84" t="s">
        <v>1433</v>
      </c>
      <c r="J444" s="81" t="s">
        <v>27</v>
      </c>
      <c r="K444" s="81" t="s">
        <v>53</v>
      </c>
      <c r="L444" s="83" t="s">
        <v>651</v>
      </c>
      <c r="M444" s="35"/>
      <c r="N444" s="104" t="s">
        <v>1586</v>
      </c>
      <c r="O444" s="105"/>
      <c r="P444" s="56"/>
      <c r="Q444" s="56"/>
      <c r="R444" s="56"/>
      <c r="S444" s="56"/>
      <c r="T444" s="56"/>
      <c r="U444" s="87"/>
      <c r="V444" s="66"/>
      <c r="W444" s="66"/>
      <c r="X444" s="71"/>
      <c r="Y444" s="76"/>
      <c r="Z444" s="76"/>
      <c r="AA444" s="76"/>
      <c r="AB444" s="76"/>
      <c r="AC444" s="51">
        <v>42631</v>
      </c>
      <c r="AD444" s="36">
        <v>42996</v>
      </c>
      <c r="AE444" s="84" t="s">
        <v>88</v>
      </c>
      <c r="AF444" s="81" t="s">
        <v>116</v>
      </c>
      <c r="AG444" s="28">
        <v>39426</v>
      </c>
      <c r="AH444" s="28">
        <v>39426</v>
      </c>
      <c r="AI444" s="81" t="s">
        <v>32</v>
      </c>
      <c r="AJ444" s="81">
        <v>169</v>
      </c>
      <c r="AK444" s="81" t="s">
        <v>15</v>
      </c>
      <c r="AL444" s="81">
        <v>12.250999999999999</v>
      </c>
    </row>
    <row r="445" spans="1:38" ht="26.1" customHeight="1" thickBot="1" x14ac:dyDescent="0.3">
      <c r="A445" s="82" t="s">
        <v>1430</v>
      </c>
      <c r="B445" s="225" t="s">
        <v>1431</v>
      </c>
      <c r="C445" s="226"/>
      <c r="D445" s="227"/>
      <c r="E445" s="82" t="s">
        <v>335</v>
      </c>
      <c r="F445" s="33" t="s">
        <v>281</v>
      </c>
      <c r="G445" s="114" t="s">
        <v>1434</v>
      </c>
      <c r="H445" s="114" t="s">
        <v>938</v>
      </c>
      <c r="I445" s="24" t="s">
        <v>1433</v>
      </c>
      <c r="J445" s="82" t="s">
        <v>27</v>
      </c>
      <c r="K445" s="82" t="s">
        <v>53</v>
      </c>
      <c r="L445" s="33" t="s">
        <v>1435</v>
      </c>
      <c r="M445" s="34"/>
      <c r="N445" s="5">
        <v>42372</v>
      </c>
      <c r="O445" s="39">
        <v>43103</v>
      </c>
      <c r="P445" s="57"/>
      <c r="Q445" s="59" t="s">
        <v>1604</v>
      </c>
      <c r="R445" s="57"/>
      <c r="S445" s="57"/>
      <c r="T445" s="57"/>
      <c r="U445" s="88"/>
      <c r="V445" s="67" t="s">
        <v>1604</v>
      </c>
      <c r="W445" s="67"/>
      <c r="X445" s="72"/>
      <c r="Y445" s="77" t="s">
        <v>1604</v>
      </c>
      <c r="Z445" s="77"/>
      <c r="AA445" s="77" t="s">
        <v>1605</v>
      </c>
      <c r="AB445" s="77"/>
      <c r="AC445" s="110" t="s">
        <v>1586</v>
      </c>
      <c r="AD445" s="111"/>
      <c r="AE445" s="24" t="s">
        <v>42</v>
      </c>
      <c r="AF445" s="82" t="s">
        <v>161</v>
      </c>
      <c r="AG445" s="25">
        <v>40142</v>
      </c>
      <c r="AH445" s="25">
        <v>40142</v>
      </c>
      <c r="AI445" s="82" t="s">
        <v>32</v>
      </c>
      <c r="AJ445" s="82">
        <v>169</v>
      </c>
      <c r="AK445" s="82" t="s">
        <v>15</v>
      </c>
      <c r="AL445" s="82">
        <v>12.335000000000001</v>
      </c>
    </row>
    <row r="446" spans="1:38" ht="26.1" customHeight="1" thickBot="1" x14ac:dyDescent="0.3">
      <c r="A446" s="81" t="s">
        <v>1430</v>
      </c>
      <c r="B446" s="228" t="s">
        <v>1431</v>
      </c>
      <c r="C446" s="226"/>
      <c r="D446" s="227"/>
      <c r="E446" s="81" t="s">
        <v>335</v>
      </c>
      <c r="F446" s="83" t="s">
        <v>338</v>
      </c>
      <c r="G446" s="113" t="s">
        <v>1436</v>
      </c>
      <c r="H446" s="113" t="s">
        <v>221</v>
      </c>
      <c r="I446" s="84" t="s">
        <v>1433</v>
      </c>
      <c r="J446" s="81" t="s">
        <v>27</v>
      </c>
      <c r="K446" s="81" t="s">
        <v>53</v>
      </c>
      <c r="L446" s="83" t="s">
        <v>651</v>
      </c>
      <c r="M446" s="35"/>
      <c r="N446" s="5">
        <v>42434</v>
      </c>
      <c r="O446" s="39">
        <v>43164</v>
      </c>
      <c r="P446" s="57"/>
      <c r="Q446" s="59" t="s">
        <v>1604</v>
      </c>
      <c r="R446" s="57"/>
      <c r="S446" s="57"/>
      <c r="T446" s="57"/>
      <c r="U446" s="88"/>
      <c r="V446" s="67" t="s">
        <v>1604</v>
      </c>
      <c r="W446" s="67"/>
      <c r="X446" s="72"/>
      <c r="Y446" s="77"/>
      <c r="Z446" s="77" t="s">
        <v>1604</v>
      </c>
      <c r="AA446" s="77"/>
      <c r="AB446" s="77"/>
      <c r="AC446" s="110" t="s">
        <v>1586</v>
      </c>
      <c r="AD446" s="111"/>
      <c r="AE446" s="84" t="s">
        <v>88</v>
      </c>
      <c r="AF446" s="81" t="s">
        <v>116</v>
      </c>
      <c r="AG446" s="28">
        <v>41337</v>
      </c>
      <c r="AH446" s="28">
        <v>41337</v>
      </c>
      <c r="AI446" s="81" t="s">
        <v>32</v>
      </c>
      <c r="AJ446" s="81">
        <v>169</v>
      </c>
      <c r="AK446" s="81" t="s">
        <v>15</v>
      </c>
      <c r="AL446" s="81">
        <v>12.89</v>
      </c>
    </row>
    <row r="447" spans="1:38" ht="26.1" customHeight="1" thickBot="1" x14ac:dyDescent="0.3">
      <c r="A447" s="82" t="s">
        <v>1430</v>
      </c>
      <c r="B447" s="225" t="s">
        <v>1431</v>
      </c>
      <c r="C447" s="226"/>
      <c r="D447" s="227"/>
      <c r="E447" s="82" t="s">
        <v>335</v>
      </c>
      <c r="F447" s="33" t="s">
        <v>421</v>
      </c>
      <c r="G447" s="114" t="s">
        <v>1437</v>
      </c>
      <c r="H447" s="114" t="s">
        <v>134</v>
      </c>
      <c r="I447" s="24" t="s">
        <v>1433</v>
      </c>
      <c r="J447" s="82" t="s">
        <v>27</v>
      </c>
      <c r="K447" s="82" t="s">
        <v>101</v>
      </c>
      <c r="L447" s="33" t="s">
        <v>1438</v>
      </c>
      <c r="M447" s="34"/>
      <c r="N447" s="5">
        <v>42445</v>
      </c>
      <c r="O447" s="39">
        <v>43175</v>
      </c>
      <c r="P447" s="57" t="s">
        <v>1604</v>
      </c>
      <c r="Q447" s="57"/>
      <c r="R447" s="57" t="s">
        <v>1738</v>
      </c>
      <c r="S447" s="57" t="s">
        <v>1599</v>
      </c>
      <c r="T447" s="57" t="s">
        <v>1686</v>
      </c>
      <c r="U447" s="88"/>
      <c r="V447" s="67" t="s">
        <v>1604</v>
      </c>
      <c r="W447" s="67"/>
      <c r="X447" s="72"/>
      <c r="Y447" s="77" t="s">
        <v>1604</v>
      </c>
      <c r="Z447" s="77"/>
      <c r="AA447" s="77" t="s">
        <v>1660</v>
      </c>
      <c r="AB447" s="77"/>
      <c r="AC447" s="110" t="s">
        <v>1586</v>
      </c>
      <c r="AD447" s="111"/>
      <c r="AE447" s="24" t="s">
        <v>42</v>
      </c>
      <c r="AF447" s="82" t="s">
        <v>287</v>
      </c>
      <c r="AG447" s="25">
        <v>38153</v>
      </c>
      <c r="AH447" s="25">
        <v>38153</v>
      </c>
      <c r="AI447" s="82" t="s">
        <v>32</v>
      </c>
      <c r="AJ447" s="82">
        <v>169</v>
      </c>
      <c r="AK447" s="82" t="s">
        <v>15</v>
      </c>
      <c r="AL447" s="82">
        <v>19.422999999999998</v>
      </c>
    </row>
    <row r="448" spans="1:38" ht="26.1" hidden="1" customHeight="1" thickBot="1" x14ac:dyDescent="0.3">
      <c r="A448" s="81" t="s">
        <v>1430</v>
      </c>
      <c r="B448" s="228" t="s">
        <v>1431</v>
      </c>
      <c r="C448" s="226"/>
      <c r="D448" s="227"/>
      <c r="E448" s="81" t="s">
        <v>335</v>
      </c>
      <c r="F448" s="83" t="s">
        <v>885</v>
      </c>
      <c r="G448" s="113" t="s">
        <v>1439</v>
      </c>
      <c r="H448" s="113" t="s">
        <v>408</v>
      </c>
      <c r="I448" s="84" t="s">
        <v>1433</v>
      </c>
      <c r="J448" s="81" t="s">
        <v>27</v>
      </c>
      <c r="K448" s="81" t="s">
        <v>53</v>
      </c>
      <c r="L448" s="83" t="s">
        <v>118</v>
      </c>
      <c r="M448" s="35"/>
      <c r="N448" s="104" t="s">
        <v>1586</v>
      </c>
      <c r="O448" s="105"/>
      <c r="P448" s="56"/>
      <c r="Q448" s="56"/>
      <c r="R448" s="56"/>
      <c r="S448" s="56"/>
      <c r="T448" s="56"/>
      <c r="U448" s="87"/>
      <c r="V448" s="66"/>
      <c r="W448" s="66"/>
      <c r="X448" s="71"/>
      <c r="Y448" s="76"/>
      <c r="Z448" s="76"/>
      <c r="AA448" s="76"/>
      <c r="AB448" s="76"/>
      <c r="AC448" s="110" t="s">
        <v>1586</v>
      </c>
      <c r="AD448" s="111"/>
      <c r="AE448" s="84" t="s">
        <v>88</v>
      </c>
      <c r="AF448" s="81" t="s">
        <v>116</v>
      </c>
      <c r="AG448" s="28">
        <v>42751</v>
      </c>
      <c r="AH448" s="28">
        <v>42751</v>
      </c>
      <c r="AI448" s="81" t="s">
        <v>32</v>
      </c>
      <c r="AJ448" s="81">
        <v>151.66999999999999</v>
      </c>
      <c r="AK448" s="81" t="s">
        <v>15</v>
      </c>
      <c r="AL448" s="81">
        <v>18.462</v>
      </c>
    </row>
    <row r="449" spans="1:38" ht="26.1" customHeight="1" thickBot="1" x14ac:dyDescent="0.3">
      <c r="A449" s="82" t="s">
        <v>1430</v>
      </c>
      <c r="B449" s="225" t="s">
        <v>1431</v>
      </c>
      <c r="C449" s="226"/>
      <c r="D449" s="227"/>
      <c r="E449" s="82" t="s">
        <v>335</v>
      </c>
      <c r="F449" s="33" t="s">
        <v>336</v>
      </c>
      <c r="G449" s="114" t="s">
        <v>677</v>
      </c>
      <c r="H449" s="114" t="s">
        <v>122</v>
      </c>
      <c r="I449" s="24" t="s">
        <v>1433</v>
      </c>
      <c r="J449" s="82" t="s">
        <v>27</v>
      </c>
      <c r="K449" s="82" t="s">
        <v>53</v>
      </c>
      <c r="L449" s="33" t="s">
        <v>1440</v>
      </c>
      <c r="M449" s="34"/>
      <c r="N449" s="5">
        <v>42541</v>
      </c>
      <c r="O449" s="39">
        <v>43271</v>
      </c>
      <c r="P449" s="57"/>
      <c r="Q449" s="59" t="s">
        <v>1604</v>
      </c>
      <c r="R449" s="57"/>
      <c r="S449" s="57"/>
      <c r="T449" s="57"/>
      <c r="U449" s="88" t="s">
        <v>1604</v>
      </c>
      <c r="V449" s="67"/>
      <c r="W449" s="67" t="s">
        <v>1725</v>
      </c>
      <c r="X449" s="72"/>
      <c r="Y449" s="77" t="s">
        <v>1604</v>
      </c>
      <c r="Z449" s="77"/>
      <c r="AA449" s="77" t="s">
        <v>1605</v>
      </c>
      <c r="AB449" s="77"/>
      <c r="AC449" s="110" t="s">
        <v>1586</v>
      </c>
      <c r="AD449" s="111"/>
      <c r="AE449" s="24" t="s">
        <v>88</v>
      </c>
      <c r="AF449" s="82" t="s">
        <v>116</v>
      </c>
      <c r="AG449" s="25">
        <v>39734</v>
      </c>
      <c r="AH449" s="25">
        <v>39734</v>
      </c>
      <c r="AI449" s="82" t="s">
        <v>32</v>
      </c>
      <c r="AJ449" s="82">
        <v>169</v>
      </c>
      <c r="AK449" s="82" t="s">
        <v>15</v>
      </c>
      <c r="AL449" s="82">
        <v>12.69</v>
      </c>
    </row>
    <row r="450" spans="1:38" ht="26.1" customHeight="1" thickBot="1" x14ac:dyDescent="0.3">
      <c r="A450" s="81" t="s">
        <v>1430</v>
      </c>
      <c r="B450" s="228" t="s">
        <v>1431</v>
      </c>
      <c r="C450" s="226"/>
      <c r="D450" s="227"/>
      <c r="E450" s="81" t="s">
        <v>335</v>
      </c>
      <c r="F450" s="83" t="s">
        <v>402</v>
      </c>
      <c r="G450" s="113" t="s">
        <v>360</v>
      </c>
      <c r="H450" s="113" t="s">
        <v>100</v>
      </c>
      <c r="I450" s="84" t="s">
        <v>1433</v>
      </c>
      <c r="J450" s="81" t="s">
        <v>27</v>
      </c>
      <c r="K450" s="81" t="s">
        <v>101</v>
      </c>
      <c r="L450" s="83" t="s">
        <v>1441</v>
      </c>
      <c r="M450" s="35"/>
      <c r="N450" s="5">
        <v>42444</v>
      </c>
      <c r="O450" s="39">
        <v>43174</v>
      </c>
      <c r="P450" s="57" t="s">
        <v>1604</v>
      </c>
      <c r="Q450" s="57"/>
      <c r="R450" s="57" t="s">
        <v>1726</v>
      </c>
      <c r="S450" s="57" t="s">
        <v>1600</v>
      </c>
      <c r="T450" s="57" t="s">
        <v>1715</v>
      </c>
      <c r="U450" s="88"/>
      <c r="V450" s="67" t="s">
        <v>1604</v>
      </c>
      <c r="W450" s="67"/>
      <c r="X450" s="72"/>
      <c r="Y450" s="77" t="s">
        <v>1604</v>
      </c>
      <c r="Z450" s="77"/>
      <c r="AA450" s="77" t="s">
        <v>1605</v>
      </c>
      <c r="AB450" s="77"/>
      <c r="AC450" s="110" t="s">
        <v>1586</v>
      </c>
      <c r="AD450" s="111"/>
      <c r="AE450" s="84" t="s">
        <v>42</v>
      </c>
      <c r="AF450" s="81" t="s">
        <v>287</v>
      </c>
      <c r="AG450" s="28">
        <v>37137</v>
      </c>
      <c r="AH450" s="28">
        <v>37137</v>
      </c>
      <c r="AI450" s="81" t="s">
        <v>32</v>
      </c>
      <c r="AJ450" s="81">
        <v>169</v>
      </c>
      <c r="AK450" s="81" t="s">
        <v>15</v>
      </c>
      <c r="AL450" s="81">
        <v>24.292999999999999</v>
      </c>
    </row>
    <row r="451" spans="1:38" ht="26.1" hidden="1" customHeight="1" thickBot="1" x14ac:dyDescent="0.3">
      <c r="A451" s="82" t="s">
        <v>1430</v>
      </c>
      <c r="B451" s="225" t="s">
        <v>1431</v>
      </c>
      <c r="C451" s="226"/>
      <c r="D451" s="227"/>
      <c r="E451" s="82" t="s">
        <v>335</v>
      </c>
      <c r="F451" s="33" t="s">
        <v>879</v>
      </c>
      <c r="G451" s="114" t="s">
        <v>1442</v>
      </c>
      <c r="H451" s="114" t="s">
        <v>128</v>
      </c>
      <c r="I451" s="24" t="s">
        <v>1433</v>
      </c>
      <c r="J451" s="82" t="s">
        <v>27</v>
      </c>
      <c r="K451" s="82" t="s">
        <v>275</v>
      </c>
      <c r="L451" s="33" t="s">
        <v>1085</v>
      </c>
      <c r="M451" s="34"/>
      <c r="N451" s="104" t="s">
        <v>1586</v>
      </c>
      <c r="O451" s="105"/>
      <c r="P451" s="56"/>
      <c r="Q451" s="56"/>
      <c r="R451" s="56"/>
      <c r="S451" s="56"/>
      <c r="T451" s="56"/>
      <c r="U451" s="87"/>
      <c r="V451" s="66"/>
      <c r="W451" s="66"/>
      <c r="X451" s="71"/>
      <c r="Y451" s="76"/>
      <c r="Z451" s="76"/>
      <c r="AA451" s="76"/>
      <c r="AB451" s="76"/>
      <c r="AC451" s="110" t="s">
        <v>1586</v>
      </c>
      <c r="AD451" s="111"/>
      <c r="AE451" s="24" t="s">
        <v>42</v>
      </c>
      <c r="AF451" s="82" t="s">
        <v>326</v>
      </c>
      <c r="AG451" s="25">
        <v>42380</v>
      </c>
      <c r="AH451" s="25">
        <v>42380</v>
      </c>
      <c r="AI451" s="82" t="s">
        <v>32</v>
      </c>
      <c r="AJ451" s="82">
        <v>151.66999999999999</v>
      </c>
      <c r="AK451" s="82" t="s">
        <v>15</v>
      </c>
      <c r="AL451" s="82">
        <v>11.94</v>
      </c>
    </row>
    <row r="452" spans="1:38" ht="26.1" hidden="1" customHeight="1" thickBot="1" x14ac:dyDescent="0.3">
      <c r="A452" s="81" t="s">
        <v>1443</v>
      </c>
      <c r="B452" s="228" t="s">
        <v>1444</v>
      </c>
      <c r="C452" s="226"/>
      <c r="D452" s="227"/>
      <c r="E452" s="81" t="s">
        <v>1445</v>
      </c>
      <c r="F452" s="83" t="s">
        <v>1446</v>
      </c>
      <c r="G452" s="113" t="s">
        <v>1447</v>
      </c>
      <c r="H452" s="113" t="s">
        <v>244</v>
      </c>
      <c r="I452" s="84" t="s">
        <v>1448</v>
      </c>
      <c r="J452" s="81" t="s">
        <v>27</v>
      </c>
      <c r="K452" s="81" t="s">
        <v>61</v>
      </c>
      <c r="L452" s="83" t="s">
        <v>1449</v>
      </c>
      <c r="M452" s="35"/>
      <c r="N452" s="104" t="s">
        <v>1586</v>
      </c>
      <c r="O452" s="105"/>
      <c r="P452" s="56"/>
      <c r="Q452" s="56"/>
      <c r="R452" s="56"/>
      <c r="S452" s="56"/>
      <c r="T452" s="56"/>
      <c r="U452" s="87"/>
      <c r="V452" s="66"/>
      <c r="W452" s="66"/>
      <c r="X452" s="71"/>
      <c r="Y452" s="76"/>
      <c r="Z452" s="76"/>
      <c r="AA452" s="76"/>
      <c r="AB452" s="76"/>
      <c r="AC452" s="110" t="s">
        <v>1586</v>
      </c>
      <c r="AD452" s="111"/>
      <c r="AE452" s="84"/>
      <c r="AF452" s="81" t="s">
        <v>1450</v>
      </c>
      <c r="AG452" s="28">
        <v>33178</v>
      </c>
      <c r="AH452" s="28">
        <v>33178</v>
      </c>
      <c r="AI452" s="81" t="s">
        <v>32</v>
      </c>
      <c r="AJ452" s="81">
        <v>169</v>
      </c>
      <c r="AK452" s="81" t="s">
        <v>15</v>
      </c>
      <c r="AL452" s="81">
        <v>12.981</v>
      </c>
    </row>
    <row r="453" spans="1:38" ht="26.1" customHeight="1" thickBot="1" x14ac:dyDescent="0.3">
      <c r="A453" s="82" t="s">
        <v>1443</v>
      </c>
      <c r="B453" s="225" t="s">
        <v>1444</v>
      </c>
      <c r="C453" s="226"/>
      <c r="D453" s="227"/>
      <c r="E453" s="82" t="s">
        <v>1445</v>
      </c>
      <c r="F453" s="33" t="s">
        <v>1451</v>
      </c>
      <c r="G453" s="114" t="s">
        <v>1452</v>
      </c>
      <c r="H453" s="114" t="s">
        <v>134</v>
      </c>
      <c r="I453" s="24" t="s">
        <v>1448</v>
      </c>
      <c r="J453" s="82" t="s">
        <v>27</v>
      </c>
      <c r="K453" s="82" t="s">
        <v>53</v>
      </c>
      <c r="L453" s="33" t="s">
        <v>1449</v>
      </c>
      <c r="M453" s="34"/>
      <c r="N453" s="5">
        <v>42445</v>
      </c>
      <c r="O453" s="39">
        <v>43175</v>
      </c>
      <c r="P453" s="57"/>
      <c r="Q453" s="59" t="s">
        <v>1604</v>
      </c>
      <c r="R453" s="57"/>
      <c r="S453" s="57"/>
      <c r="T453" s="57"/>
      <c r="U453" s="88"/>
      <c r="V453" s="67" t="s">
        <v>1604</v>
      </c>
      <c r="W453" s="67"/>
      <c r="X453" s="72"/>
      <c r="Y453" s="77" t="s">
        <v>1604</v>
      </c>
      <c r="Z453" s="77"/>
      <c r="AA453" s="77" t="s">
        <v>1605</v>
      </c>
      <c r="AB453" s="77"/>
      <c r="AC453" s="110" t="s">
        <v>1586</v>
      </c>
      <c r="AD453" s="111"/>
      <c r="AE453" s="24"/>
      <c r="AF453" s="82"/>
      <c r="AG453" s="25">
        <v>41673</v>
      </c>
      <c r="AH453" s="25">
        <v>41673</v>
      </c>
      <c r="AI453" s="82" t="s">
        <v>32</v>
      </c>
      <c r="AJ453" s="82">
        <v>169</v>
      </c>
      <c r="AK453" s="82" t="s">
        <v>15</v>
      </c>
      <c r="AL453" s="82">
        <v>11.827</v>
      </c>
    </row>
    <row r="454" spans="1:38" ht="26.1" hidden="1" customHeight="1" thickBot="1" x14ac:dyDescent="0.3">
      <c r="A454" s="81" t="s">
        <v>1443</v>
      </c>
      <c r="B454" s="228" t="s">
        <v>1444</v>
      </c>
      <c r="C454" s="226"/>
      <c r="D454" s="227"/>
      <c r="E454" s="81" t="s">
        <v>1445</v>
      </c>
      <c r="F454" s="83" t="s">
        <v>1453</v>
      </c>
      <c r="G454" s="113" t="s">
        <v>1454</v>
      </c>
      <c r="H454" s="113" t="s">
        <v>154</v>
      </c>
      <c r="I454" s="84" t="s">
        <v>1448</v>
      </c>
      <c r="J454" s="81" t="s">
        <v>27</v>
      </c>
      <c r="K454" s="81" t="s">
        <v>61</v>
      </c>
      <c r="L454" s="83" t="s">
        <v>1449</v>
      </c>
      <c r="M454" s="35"/>
      <c r="N454" s="104" t="s">
        <v>1586</v>
      </c>
      <c r="O454" s="105"/>
      <c r="P454" s="56"/>
      <c r="Q454" s="56"/>
      <c r="R454" s="56"/>
      <c r="S454" s="56"/>
      <c r="T454" s="56"/>
      <c r="U454" s="87"/>
      <c r="V454" s="66"/>
      <c r="W454" s="66"/>
      <c r="X454" s="71"/>
      <c r="Y454" s="76"/>
      <c r="Z454" s="76"/>
      <c r="AA454" s="76"/>
      <c r="AB454" s="76"/>
      <c r="AC454" s="110" t="s">
        <v>1586</v>
      </c>
      <c r="AD454" s="111"/>
      <c r="AE454" s="84"/>
      <c r="AF454" s="81" t="s">
        <v>1450</v>
      </c>
      <c r="AG454" s="28">
        <v>40323</v>
      </c>
      <c r="AH454" s="28">
        <v>40323</v>
      </c>
      <c r="AI454" s="81" t="s">
        <v>32</v>
      </c>
      <c r="AJ454" s="81">
        <v>169</v>
      </c>
      <c r="AK454" s="81" t="s">
        <v>15</v>
      </c>
      <c r="AL454" s="81">
        <v>11.539</v>
      </c>
    </row>
    <row r="455" spans="1:38" ht="26.1" hidden="1" customHeight="1" thickBot="1" x14ac:dyDescent="0.3">
      <c r="A455" s="82" t="s">
        <v>1443</v>
      </c>
      <c r="B455" s="225" t="s">
        <v>1444</v>
      </c>
      <c r="C455" s="226"/>
      <c r="D455" s="227"/>
      <c r="E455" s="82" t="s">
        <v>1445</v>
      </c>
      <c r="F455" s="33" t="s">
        <v>402</v>
      </c>
      <c r="G455" s="114" t="s">
        <v>1455</v>
      </c>
      <c r="H455" s="114" t="s">
        <v>1456</v>
      </c>
      <c r="I455" s="24" t="s">
        <v>1448</v>
      </c>
      <c r="J455" s="82" t="s">
        <v>27</v>
      </c>
      <c r="K455" s="82" t="s">
        <v>53</v>
      </c>
      <c r="L455" s="33" t="s">
        <v>193</v>
      </c>
      <c r="M455" s="34"/>
      <c r="N455" s="104" t="s">
        <v>1586</v>
      </c>
      <c r="O455" s="105"/>
      <c r="P455" s="56"/>
      <c r="Q455" s="56"/>
      <c r="R455" s="56"/>
      <c r="S455" s="56"/>
      <c r="T455" s="56"/>
      <c r="U455" s="87"/>
      <c r="V455" s="66"/>
      <c r="W455" s="66"/>
      <c r="X455" s="71"/>
      <c r="Y455" s="76"/>
      <c r="Z455" s="76"/>
      <c r="AA455" s="76"/>
      <c r="AB455" s="76"/>
      <c r="AC455" s="110" t="s">
        <v>1586</v>
      </c>
      <c r="AD455" s="111"/>
      <c r="AE455" s="24"/>
      <c r="AF455" s="82" t="s">
        <v>1457</v>
      </c>
      <c r="AG455" s="25">
        <v>38628</v>
      </c>
      <c r="AH455" s="25">
        <v>38628</v>
      </c>
      <c r="AI455" s="82" t="s">
        <v>32</v>
      </c>
      <c r="AJ455" s="82">
        <v>169</v>
      </c>
      <c r="AK455" s="82" t="s">
        <v>15</v>
      </c>
      <c r="AL455" s="82">
        <v>14.885</v>
      </c>
    </row>
    <row r="456" spans="1:38" ht="26.1" hidden="1" customHeight="1" thickBot="1" x14ac:dyDescent="0.3">
      <c r="A456" s="81" t="s">
        <v>1443</v>
      </c>
      <c r="B456" s="228" t="s">
        <v>1444</v>
      </c>
      <c r="C456" s="226"/>
      <c r="D456" s="227"/>
      <c r="E456" s="81" t="s">
        <v>1445</v>
      </c>
      <c r="F456" s="83" t="s">
        <v>1458</v>
      </c>
      <c r="G456" s="113" t="s">
        <v>1459</v>
      </c>
      <c r="H456" s="113" t="s">
        <v>296</v>
      </c>
      <c r="I456" s="84" t="s">
        <v>1448</v>
      </c>
      <c r="J456" s="81" t="s">
        <v>27</v>
      </c>
      <c r="K456" s="81" t="s">
        <v>61</v>
      </c>
      <c r="L456" s="83" t="s">
        <v>1449</v>
      </c>
      <c r="M456" s="35"/>
      <c r="N456" s="104" t="s">
        <v>1586</v>
      </c>
      <c r="O456" s="105"/>
      <c r="P456" s="56"/>
      <c r="Q456" s="56"/>
      <c r="R456" s="56"/>
      <c r="S456" s="56"/>
      <c r="T456" s="56"/>
      <c r="U456" s="87"/>
      <c r="V456" s="66"/>
      <c r="W456" s="66"/>
      <c r="X456" s="71"/>
      <c r="Y456" s="76"/>
      <c r="Z456" s="76"/>
      <c r="AA456" s="76"/>
      <c r="AB456" s="76"/>
      <c r="AC456" s="110" t="s">
        <v>1586</v>
      </c>
      <c r="AD456" s="111"/>
      <c r="AE456" s="84"/>
      <c r="AF456" s="81" t="s">
        <v>1460</v>
      </c>
      <c r="AG456" s="28">
        <v>42006</v>
      </c>
      <c r="AH456" s="28">
        <v>41913</v>
      </c>
      <c r="AI456" s="81" t="s">
        <v>32</v>
      </c>
      <c r="AJ456" s="81">
        <v>169</v>
      </c>
      <c r="AK456" s="81" t="s">
        <v>15</v>
      </c>
      <c r="AL456" s="81">
        <v>10.673999999999999</v>
      </c>
    </row>
    <row r="457" spans="1:38" ht="26.1" hidden="1" customHeight="1" thickBot="1" x14ac:dyDescent="0.3">
      <c r="A457" s="82" t="s">
        <v>1443</v>
      </c>
      <c r="B457" s="225" t="s">
        <v>1444</v>
      </c>
      <c r="C457" s="226"/>
      <c r="D457" s="227"/>
      <c r="E457" s="82" t="s">
        <v>1445</v>
      </c>
      <c r="F457" s="33" t="s">
        <v>457</v>
      </c>
      <c r="G457" s="114" t="s">
        <v>1461</v>
      </c>
      <c r="H457" s="114" t="s">
        <v>951</v>
      </c>
      <c r="I457" s="24" t="s">
        <v>1448</v>
      </c>
      <c r="J457" s="82" t="s">
        <v>27</v>
      </c>
      <c r="K457" s="82" t="s">
        <v>61</v>
      </c>
      <c r="L457" s="33" t="s">
        <v>1081</v>
      </c>
      <c r="M457" s="34"/>
      <c r="N457" s="104" t="s">
        <v>1586</v>
      </c>
      <c r="O457" s="105"/>
      <c r="P457" s="56"/>
      <c r="Q457" s="56"/>
      <c r="R457" s="56"/>
      <c r="S457" s="56"/>
      <c r="T457" s="56"/>
      <c r="U457" s="87"/>
      <c r="V457" s="66"/>
      <c r="W457" s="66"/>
      <c r="X457" s="71"/>
      <c r="Y457" s="76"/>
      <c r="Z457" s="76"/>
      <c r="AA457" s="76"/>
      <c r="AB457" s="76"/>
      <c r="AC457" s="110" t="s">
        <v>1586</v>
      </c>
      <c r="AD457" s="111"/>
      <c r="AE457" s="24"/>
      <c r="AF457" s="82" t="s">
        <v>1460</v>
      </c>
      <c r="AG457" s="25">
        <v>38000</v>
      </c>
      <c r="AH457" s="25">
        <v>38000</v>
      </c>
      <c r="AI457" s="82" t="s">
        <v>32</v>
      </c>
      <c r="AJ457" s="82">
        <v>169</v>
      </c>
      <c r="AK457" s="82" t="s">
        <v>15</v>
      </c>
      <c r="AL457" s="82">
        <v>10.731</v>
      </c>
    </row>
    <row r="458" spans="1:38" ht="26.1" hidden="1" customHeight="1" thickBot="1" x14ac:dyDescent="0.3">
      <c r="A458" s="81" t="s">
        <v>1443</v>
      </c>
      <c r="B458" s="228" t="s">
        <v>1444</v>
      </c>
      <c r="C458" s="226"/>
      <c r="D458" s="227"/>
      <c r="E458" s="81" t="s">
        <v>1445</v>
      </c>
      <c r="F458" s="83" t="s">
        <v>1462</v>
      </c>
      <c r="G458" s="113" t="s">
        <v>1463</v>
      </c>
      <c r="H458" s="113" t="s">
        <v>1464</v>
      </c>
      <c r="I458" s="84" t="s">
        <v>1465</v>
      </c>
      <c r="J458" s="81" t="s">
        <v>27</v>
      </c>
      <c r="K458" s="81" t="s">
        <v>53</v>
      </c>
      <c r="L458" s="83" t="s">
        <v>1466</v>
      </c>
      <c r="M458" s="35"/>
      <c r="N458" s="104" t="s">
        <v>1586</v>
      </c>
      <c r="O458" s="105"/>
      <c r="P458" s="56"/>
      <c r="Q458" s="56"/>
      <c r="R458" s="56"/>
      <c r="S458" s="56"/>
      <c r="T458" s="56"/>
      <c r="U458" s="87"/>
      <c r="V458" s="66"/>
      <c r="W458" s="66"/>
      <c r="X458" s="71"/>
      <c r="Y458" s="76"/>
      <c r="Z458" s="76"/>
      <c r="AA458" s="76"/>
      <c r="AB458" s="76"/>
      <c r="AC458" s="110" t="s">
        <v>1586</v>
      </c>
      <c r="AD458" s="111"/>
      <c r="AE458" s="84"/>
      <c r="AF458" s="81" t="s">
        <v>1467</v>
      </c>
      <c r="AG458" s="28">
        <v>38740</v>
      </c>
      <c r="AH458" s="28">
        <v>38740</v>
      </c>
      <c r="AI458" s="81" t="s">
        <v>32</v>
      </c>
      <c r="AJ458" s="81">
        <v>169</v>
      </c>
      <c r="AK458" s="81" t="s">
        <v>15</v>
      </c>
      <c r="AL458" s="81">
        <v>13.558</v>
      </c>
    </row>
    <row r="459" spans="1:38" ht="26.1" customHeight="1" thickBot="1" x14ac:dyDescent="0.3">
      <c r="A459" s="81" t="s">
        <v>1443</v>
      </c>
      <c r="B459" s="228" t="s">
        <v>1444</v>
      </c>
      <c r="C459" s="226"/>
      <c r="D459" s="227"/>
      <c r="E459" s="81" t="s">
        <v>1445</v>
      </c>
      <c r="F459" s="83" t="s">
        <v>281</v>
      </c>
      <c r="G459" s="113" t="s">
        <v>1468</v>
      </c>
      <c r="H459" s="113" t="s">
        <v>1469</v>
      </c>
      <c r="I459" s="84" t="s">
        <v>1448</v>
      </c>
      <c r="J459" s="81" t="s">
        <v>27</v>
      </c>
      <c r="K459" s="81" t="s">
        <v>53</v>
      </c>
      <c r="L459" s="83" t="s">
        <v>1470</v>
      </c>
      <c r="M459" s="35"/>
      <c r="N459" s="5">
        <v>42446</v>
      </c>
      <c r="O459" s="39">
        <v>43176</v>
      </c>
      <c r="P459" s="57" t="s">
        <v>1604</v>
      </c>
      <c r="Q459" s="57"/>
      <c r="R459" s="57" t="s">
        <v>1726</v>
      </c>
      <c r="S459" s="57" t="s">
        <v>1599</v>
      </c>
      <c r="T459" s="57" t="s">
        <v>1727</v>
      </c>
      <c r="U459" s="88"/>
      <c r="V459" s="67" t="s">
        <v>1604</v>
      </c>
      <c r="W459" s="67"/>
      <c r="X459" s="72"/>
      <c r="Y459" s="77" t="s">
        <v>1604</v>
      </c>
      <c r="Z459" s="77"/>
      <c r="AA459" s="77" t="s">
        <v>1660</v>
      </c>
      <c r="AB459" s="77"/>
      <c r="AC459" s="110" t="s">
        <v>1586</v>
      </c>
      <c r="AD459" s="111"/>
      <c r="AE459" s="84"/>
      <c r="AF459" s="81" t="s">
        <v>1471</v>
      </c>
      <c r="AG459" s="28">
        <v>41215</v>
      </c>
      <c r="AH459" s="28">
        <v>41215</v>
      </c>
      <c r="AI459" s="81" t="s">
        <v>32</v>
      </c>
      <c r="AJ459" s="81">
        <v>169</v>
      </c>
      <c r="AK459" s="81" t="s">
        <v>15</v>
      </c>
      <c r="AL459" s="81">
        <v>10.962</v>
      </c>
    </row>
    <row r="460" spans="1:38" ht="26.1" hidden="1" customHeight="1" thickBot="1" x14ac:dyDescent="0.3">
      <c r="A460" s="82" t="s">
        <v>1443</v>
      </c>
      <c r="B460" s="225" t="s">
        <v>1444</v>
      </c>
      <c r="C460" s="226"/>
      <c r="D460" s="227"/>
      <c r="E460" s="82" t="s">
        <v>1445</v>
      </c>
      <c r="F460" s="33" t="s">
        <v>431</v>
      </c>
      <c r="G460" s="114" t="s">
        <v>1472</v>
      </c>
      <c r="H460" s="114" t="s">
        <v>266</v>
      </c>
      <c r="I460" s="24" t="s">
        <v>1448</v>
      </c>
      <c r="J460" s="82" t="s">
        <v>27</v>
      </c>
      <c r="K460" s="82" t="s">
        <v>61</v>
      </c>
      <c r="L460" s="33" t="s">
        <v>1081</v>
      </c>
      <c r="M460" s="34"/>
      <c r="N460" s="104" t="s">
        <v>1586</v>
      </c>
      <c r="O460" s="105"/>
      <c r="P460" s="56"/>
      <c r="Q460" s="56"/>
      <c r="R460" s="56"/>
      <c r="S460" s="56"/>
      <c r="T460" s="56"/>
      <c r="U460" s="87"/>
      <c r="V460" s="66"/>
      <c r="W460" s="66"/>
      <c r="X460" s="71"/>
      <c r="Y460" s="76"/>
      <c r="Z460" s="76"/>
      <c r="AA460" s="76"/>
      <c r="AB460" s="76"/>
      <c r="AC460" s="110" t="s">
        <v>1586</v>
      </c>
      <c r="AD460" s="111"/>
      <c r="AE460" s="24"/>
      <c r="AF460" s="82" t="s">
        <v>1460</v>
      </c>
      <c r="AG460" s="25">
        <v>39581</v>
      </c>
      <c r="AH460" s="25">
        <v>39581</v>
      </c>
      <c r="AI460" s="82" t="s">
        <v>32</v>
      </c>
      <c r="AJ460" s="82">
        <v>169</v>
      </c>
      <c r="AK460" s="82" t="s">
        <v>15</v>
      </c>
      <c r="AL460" s="82">
        <v>10.154</v>
      </c>
    </row>
    <row r="461" spans="1:38" ht="26.1" hidden="1" customHeight="1" thickBot="1" x14ac:dyDescent="0.3">
      <c r="A461" s="81" t="s">
        <v>1443</v>
      </c>
      <c r="B461" s="228" t="s">
        <v>1444</v>
      </c>
      <c r="C461" s="226"/>
      <c r="D461" s="227"/>
      <c r="E461" s="81" t="s">
        <v>1445</v>
      </c>
      <c r="F461" s="83" t="s">
        <v>1473</v>
      </c>
      <c r="G461" s="113" t="s">
        <v>1474</v>
      </c>
      <c r="H461" s="113" t="s">
        <v>1288</v>
      </c>
      <c r="I461" s="84" t="s">
        <v>1448</v>
      </c>
      <c r="J461" s="81" t="s">
        <v>27</v>
      </c>
      <c r="K461" s="81" t="s">
        <v>61</v>
      </c>
      <c r="L461" s="83" t="s">
        <v>1081</v>
      </c>
      <c r="M461" s="35"/>
      <c r="N461" s="104" t="s">
        <v>1586</v>
      </c>
      <c r="O461" s="105"/>
      <c r="P461" s="56"/>
      <c r="Q461" s="56"/>
      <c r="R461" s="56"/>
      <c r="S461" s="56"/>
      <c r="T461" s="56"/>
      <c r="U461" s="87"/>
      <c r="V461" s="66"/>
      <c r="W461" s="66"/>
      <c r="X461" s="71"/>
      <c r="Y461" s="76"/>
      <c r="Z461" s="76"/>
      <c r="AA461" s="76"/>
      <c r="AB461" s="76"/>
      <c r="AC461" s="110" t="s">
        <v>1586</v>
      </c>
      <c r="AD461" s="111"/>
      <c r="AE461" s="84"/>
      <c r="AF461" s="81" t="s">
        <v>1475</v>
      </c>
      <c r="AG461" s="28">
        <v>37872</v>
      </c>
      <c r="AH461" s="28">
        <v>37872</v>
      </c>
      <c r="AI461" s="81" t="s">
        <v>32</v>
      </c>
      <c r="AJ461" s="81">
        <v>169</v>
      </c>
      <c r="AK461" s="81" t="s">
        <v>15</v>
      </c>
      <c r="AL461" s="81">
        <v>10.561999999999999</v>
      </c>
    </row>
    <row r="462" spans="1:38" ht="26.1" hidden="1" customHeight="1" thickBot="1" x14ac:dyDescent="0.3">
      <c r="A462" s="82" t="s">
        <v>1443</v>
      </c>
      <c r="B462" s="225" t="s">
        <v>1444</v>
      </c>
      <c r="C462" s="226"/>
      <c r="D462" s="227"/>
      <c r="E462" s="82" t="s">
        <v>1445</v>
      </c>
      <c r="F462" s="33" t="s">
        <v>703</v>
      </c>
      <c r="G462" s="114" t="s">
        <v>1476</v>
      </c>
      <c r="H462" s="114" t="s">
        <v>691</v>
      </c>
      <c r="I462" s="24" t="s">
        <v>1448</v>
      </c>
      <c r="J462" s="82" t="s">
        <v>27</v>
      </c>
      <c r="K462" s="82" t="s">
        <v>101</v>
      </c>
      <c r="L462" s="33" t="s">
        <v>1477</v>
      </c>
      <c r="M462" s="34"/>
      <c r="N462" s="104" t="s">
        <v>1586</v>
      </c>
      <c r="O462" s="105"/>
      <c r="P462" s="56"/>
      <c r="Q462" s="56"/>
      <c r="R462" s="56"/>
      <c r="S462" s="56"/>
      <c r="T462" s="56"/>
      <c r="U462" s="87"/>
      <c r="V462" s="66"/>
      <c r="W462" s="66"/>
      <c r="X462" s="71"/>
      <c r="Y462" s="76"/>
      <c r="Z462" s="76"/>
      <c r="AA462" s="76"/>
      <c r="AB462" s="76"/>
      <c r="AC462" s="110" t="s">
        <v>1586</v>
      </c>
      <c r="AD462" s="111"/>
      <c r="AE462" s="24"/>
      <c r="AF462" s="82" t="s">
        <v>1478</v>
      </c>
      <c r="AG462" s="25">
        <v>41366</v>
      </c>
      <c r="AH462" s="25">
        <v>41366</v>
      </c>
      <c r="AI462" s="82" t="s">
        <v>32</v>
      </c>
      <c r="AJ462" s="82">
        <v>169</v>
      </c>
      <c r="AK462" s="82" t="s">
        <v>15</v>
      </c>
      <c r="AL462" s="82">
        <v>20.192</v>
      </c>
    </row>
    <row r="463" spans="1:38" ht="26.1" hidden="1" customHeight="1" thickBot="1" x14ac:dyDescent="0.3">
      <c r="A463" s="81" t="s">
        <v>1443</v>
      </c>
      <c r="B463" s="229" t="s">
        <v>1444</v>
      </c>
      <c r="C463" s="230"/>
      <c r="D463" s="231"/>
      <c r="E463" s="81" t="s">
        <v>1445</v>
      </c>
      <c r="F463" s="83" t="s">
        <v>1479</v>
      </c>
      <c r="G463" s="113" t="s">
        <v>1480</v>
      </c>
      <c r="H463" s="113" t="s">
        <v>332</v>
      </c>
      <c r="I463" s="84" t="s">
        <v>1448</v>
      </c>
      <c r="J463" s="81" t="s">
        <v>27</v>
      </c>
      <c r="K463" s="81" t="s">
        <v>107</v>
      </c>
      <c r="L463" s="83" t="s">
        <v>1481</v>
      </c>
      <c r="M463" s="35"/>
      <c r="N463" s="104" t="s">
        <v>1586</v>
      </c>
      <c r="O463" s="105"/>
      <c r="P463" s="56"/>
      <c r="Q463" s="56"/>
      <c r="R463" s="56"/>
      <c r="S463" s="56"/>
      <c r="T463" s="56"/>
      <c r="U463" s="87"/>
      <c r="V463" s="66"/>
      <c r="W463" s="66"/>
      <c r="X463" s="71"/>
      <c r="Y463" s="76"/>
      <c r="Z463" s="76"/>
      <c r="AA463" s="76"/>
      <c r="AB463" s="76"/>
      <c r="AC463" s="110" t="s">
        <v>1586</v>
      </c>
      <c r="AD463" s="111"/>
      <c r="AE463" s="84"/>
      <c r="AF463" s="81" t="s">
        <v>1460</v>
      </c>
      <c r="AG463" s="28">
        <v>41904</v>
      </c>
      <c r="AH463" s="28">
        <v>41904</v>
      </c>
      <c r="AI463" s="81" t="s">
        <v>108</v>
      </c>
      <c r="AJ463" s="81">
        <v>151.66999999999999</v>
      </c>
      <c r="AK463" s="81" t="s">
        <v>15</v>
      </c>
      <c r="AL463" s="81">
        <v>7.6130000000000004</v>
      </c>
    </row>
    <row r="464" spans="1:38" ht="26.1" hidden="1" customHeight="1" thickBot="1" x14ac:dyDescent="0.3">
      <c r="A464" s="82" t="s">
        <v>1443</v>
      </c>
      <c r="B464" s="225" t="s">
        <v>1444</v>
      </c>
      <c r="C464" s="226"/>
      <c r="D464" s="227"/>
      <c r="E464" s="82" t="s">
        <v>1445</v>
      </c>
      <c r="F464" s="33" t="s">
        <v>1482</v>
      </c>
      <c r="G464" s="114" t="s">
        <v>1483</v>
      </c>
      <c r="H464" s="114" t="s">
        <v>146</v>
      </c>
      <c r="I464" s="24" t="s">
        <v>1448</v>
      </c>
      <c r="J464" s="82" t="s">
        <v>27</v>
      </c>
      <c r="K464" s="82" t="s">
        <v>61</v>
      </c>
      <c r="L464" s="33" t="s">
        <v>1484</v>
      </c>
      <c r="M464" s="34"/>
      <c r="N464" s="104" t="s">
        <v>1586</v>
      </c>
      <c r="O464" s="105"/>
      <c r="P464" s="56"/>
      <c r="Q464" s="56"/>
      <c r="R464" s="56"/>
      <c r="S464" s="56"/>
      <c r="T464" s="56"/>
      <c r="U464" s="87"/>
      <c r="V464" s="66"/>
      <c r="W464" s="66"/>
      <c r="X464" s="71"/>
      <c r="Y464" s="76"/>
      <c r="Z464" s="76"/>
      <c r="AA464" s="76"/>
      <c r="AB464" s="76"/>
      <c r="AC464" s="110" t="s">
        <v>1586</v>
      </c>
      <c r="AD464" s="111"/>
      <c r="AE464" s="24"/>
      <c r="AF464" s="82" t="s">
        <v>1450</v>
      </c>
      <c r="AG464" s="25">
        <v>39449</v>
      </c>
      <c r="AH464" s="25">
        <v>39449</v>
      </c>
      <c r="AI464" s="82" t="s">
        <v>32</v>
      </c>
      <c r="AJ464" s="82">
        <v>169</v>
      </c>
      <c r="AK464" s="82" t="s">
        <v>15</v>
      </c>
      <c r="AL464" s="82">
        <v>10.279</v>
      </c>
    </row>
    <row r="465" spans="1:38" ht="26.1" hidden="1" customHeight="1" thickBot="1" x14ac:dyDescent="0.3">
      <c r="A465" s="81" t="s">
        <v>1443</v>
      </c>
      <c r="B465" s="228" t="s">
        <v>1444</v>
      </c>
      <c r="C465" s="226"/>
      <c r="D465" s="227"/>
      <c r="E465" s="81" t="s">
        <v>1445</v>
      </c>
      <c r="F465" s="83" t="s">
        <v>338</v>
      </c>
      <c r="G465" s="113" t="s">
        <v>1485</v>
      </c>
      <c r="H465" s="113" t="s">
        <v>1486</v>
      </c>
      <c r="I465" s="84" t="s">
        <v>1465</v>
      </c>
      <c r="J465" s="81" t="s">
        <v>27</v>
      </c>
      <c r="K465" s="81" t="s">
        <v>101</v>
      </c>
      <c r="L465" s="83" t="s">
        <v>1487</v>
      </c>
      <c r="M465" s="35"/>
      <c r="N465" s="104" t="s">
        <v>1586</v>
      </c>
      <c r="O465" s="105"/>
      <c r="P465" s="56"/>
      <c r="Q465" s="56"/>
      <c r="R465" s="56"/>
      <c r="S465" s="56"/>
      <c r="T465" s="56"/>
      <c r="U465" s="87"/>
      <c r="V465" s="66"/>
      <c r="W465" s="66"/>
      <c r="X465" s="71"/>
      <c r="Y465" s="76"/>
      <c r="Z465" s="76"/>
      <c r="AA465" s="76"/>
      <c r="AB465" s="76"/>
      <c r="AC465" s="110" t="s">
        <v>1586</v>
      </c>
      <c r="AD465" s="111"/>
      <c r="AE465" s="84"/>
      <c r="AF465" s="81" t="s">
        <v>103</v>
      </c>
      <c r="AG465" s="28">
        <v>39265</v>
      </c>
      <c r="AH465" s="28">
        <v>39265</v>
      </c>
      <c r="AI465" s="81" t="s">
        <v>32</v>
      </c>
      <c r="AJ465" s="81">
        <v>169</v>
      </c>
      <c r="AK465" s="81" t="s">
        <v>15</v>
      </c>
      <c r="AL465" s="81">
        <v>18.462</v>
      </c>
    </row>
    <row r="466" spans="1:38" ht="26.1" hidden="1" customHeight="1" thickBot="1" x14ac:dyDescent="0.3">
      <c r="A466" s="82" t="s">
        <v>1443</v>
      </c>
      <c r="B466" s="225" t="s">
        <v>1444</v>
      </c>
      <c r="C466" s="226"/>
      <c r="D466" s="227"/>
      <c r="E466" s="82" t="s">
        <v>1445</v>
      </c>
      <c r="F466" s="33" t="s">
        <v>1488</v>
      </c>
      <c r="G466" s="114" t="s">
        <v>1489</v>
      </c>
      <c r="H466" s="114" t="s">
        <v>1464</v>
      </c>
      <c r="I466" s="24" t="s">
        <v>1448</v>
      </c>
      <c r="J466" s="82" t="s">
        <v>27</v>
      </c>
      <c r="K466" s="82" t="s">
        <v>61</v>
      </c>
      <c r="L466" s="33" t="s">
        <v>1490</v>
      </c>
      <c r="M466" s="34"/>
      <c r="N466" s="104" t="s">
        <v>1586</v>
      </c>
      <c r="O466" s="105"/>
      <c r="P466" s="56"/>
      <c r="Q466" s="56"/>
      <c r="R466" s="56"/>
      <c r="S466" s="56"/>
      <c r="T466" s="56"/>
      <c r="U466" s="87"/>
      <c r="V466" s="66"/>
      <c r="W466" s="66"/>
      <c r="X466" s="71"/>
      <c r="Y466" s="76"/>
      <c r="Z466" s="76"/>
      <c r="AA466" s="76"/>
      <c r="AB466" s="76"/>
      <c r="AC466" s="110" t="s">
        <v>1586</v>
      </c>
      <c r="AD466" s="111"/>
      <c r="AE466" s="24"/>
      <c r="AF466" s="82" t="s">
        <v>1460</v>
      </c>
      <c r="AG466" s="25">
        <v>38810</v>
      </c>
      <c r="AH466" s="25">
        <v>38810</v>
      </c>
      <c r="AI466" s="82" t="s">
        <v>32</v>
      </c>
      <c r="AJ466" s="82">
        <v>169</v>
      </c>
      <c r="AK466" s="82" t="s">
        <v>15</v>
      </c>
      <c r="AL466" s="82">
        <v>10.5</v>
      </c>
    </row>
    <row r="467" spans="1:38" ht="26.1" customHeight="1" thickBot="1" x14ac:dyDescent="0.3">
      <c r="A467" s="81" t="s">
        <v>1443</v>
      </c>
      <c r="B467" s="228" t="s">
        <v>1444</v>
      </c>
      <c r="C467" s="226"/>
      <c r="D467" s="227"/>
      <c r="E467" s="81" t="s">
        <v>1445</v>
      </c>
      <c r="F467" s="83" t="s">
        <v>1491</v>
      </c>
      <c r="G467" s="113" t="s">
        <v>1492</v>
      </c>
      <c r="H467" s="113" t="s">
        <v>1493</v>
      </c>
      <c r="I467" s="84" t="s">
        <v>1448</v>
      </c>
      <c r="J467" s="81" t="s">
        <v>27</v>
      </c>
      <c r="K467" s="81" t="s">
        <v>61</v>
      </c>
      <c r="L467" s="83" t="s">
        <v>1449</v>
      </c>
      <c r="M467" s="35"/>
      <c r="N467" s="5">
        <v>42447</v>
      </c>
      <c r="O467" s="39">
        <v>43177</v>
      </c>
      <c r="P467" s="57"/>
      <c r="Q467" s="59" t="s">
        <v>1604</v>
      </c>
      <c r="R467" s="57"/>
      <c r="S467" s="57"/>
      <c r="T467" s="57"/>
      <c r="U467" s="88"/>
      <c r="V467" s="67" t="s">
        <v>1604</v>
      </c>
      <c r="W467" s="67"/>
      <c r="X467" s="72"/>
      <c r="Y467" s="77"/>
      <c r="Z467" s="77" t="s">
        <v>1604</v>
      </c>
      <c r="AA467" s="77"/>
      <c r="AB467" s="77"/>
      <c r="AC467" s="110" t="s">
        <v>1586</v>
      </c>
      <c r="AD467" s="111"/>
      <c r="AE467" s="84"/>
      <c r="AF467" s="81" t="s">
        <v>1450</v>
      </c>
      <c r="AG467" s="28">
        <v>42348</v>
      </c>
      <c r="AH467" s="28">
        <v>42348</v>
      </c>
      <c r="AI467" s="81" t="s">
        <v>32</v>
      </c>
      <c r="AJ467" s="81">
        <v>169</v>
      </c>
      <c r="AK467" s="81" t="s">
        <v>15</v>
      </c>
      <c r="AL467" s="81">
        <v>10.385</v>
      </c>
    </row>
    <row r="468" spans="1:38" ht="26.1" hidden="1" customHeight="1" thickBot="1" x14ac:dyDescent="0.3">
      <c r="A468" s="82" t="s">
        <v>1443</v>
      </c>
      <c r="B468" s="225" t="s">
        <v>1444</v>
      </c>
      <c r="C468" s="226"/>
      <c r="D468" s="227"/>
      <c r="E468" s="82" t="s">
        <v>1445</v>
      </c>
      <c r="F468" s="33" t="s">
        <v>600</v>
      </c>
      <c r="G468" s="114" t="s">
        <v>1494</v>
      </c>
      <c r="H468" s="114" t="s">
        <v>196</v>
      </c>
      <c r="I468" s="24" t="s">
        <v>1448</v>
      </c>
      <c r="J468" s="82" t="s">
        <v>27</v>
      </c>
      <c r="K468" s="82" t="s">
        <v>61</v>
      </c>
      <c r="L468" s="33" t="s">
        <v>1449</v>
      </c>
      <c r="M468" s="34"/>
      <c r="N468" s="104" t="s">
        <v>1586</v>
      </c>
      <c r="O468" s="105"/>
      <c r="P468" s="56"/>
      <c r="Q468" s="56"/>
      <c r="R468" s="56"/>
      <c r="S468" s="56"/>
      <c r="T468" s="56"/>
      <c r="U468" s="87"/>
      <c r="V468" s="66"/>
      <c r="W468" s="66"/>
      <c r="X468" s="71"/>
      <c r="Y468" s="76"/>
      <c r="Z468" s="76"/>
      <c r="AA468" s="76"/>
      <c r="AB468" s="76"/>
      <c r="AC468" s="110" t="s">
        <v>1586</v>
      </c>
      <c r="AD468" s="111"/>
      <c r="AE468" s="24"/>
      <c r="AF468" s="82" t="s">
        <v>1460</v>
      </c>
      <c r="AG468" s="25">
        <v>40091</v>
      </c>
      <c r="AH468" s="25">
        <v>40091</v>
      </c>
      <c r="AI468" s="82" t="s">
        <v>32</v>
      </c>
      <c r="AJ468" s="82">
        <v>169</v>
      </c>
      <c r="AK468" s="82" t="s">
        <v>15</v>
      </c>
      <c r="AL468" s="82">
        <v>11.654</v>
      </c>
    </row>
    <row r="469" spans="1:38" ht="26.1" hidden="1" customHeight="1" thickBot="1" x14ac:dyDescent="0.3">
      <c r="A469" s="81" t="s">
        <v>1443</v>
      </c>
      <c r="B469" s="228" t="s">
        <v>1444</v>
      </c>
      <c r="C469" s="226"/>
      <c r="D469" s="227"/>
      <c r="E469" s="81" t="s">
        <v>1445</v>
      </c>
      <c r="F469" s="83" t="s">
        <v>1091</v>
      </c>
      <c r="G469" s="113" t="s">
        <v>1495</v>
      </c>
      <c r="H469" s="113" t="s">
        <v>233</v>
      </c>
      <c r="I469" s="84" t="s">
        <v>1448</v>
      </c>
      <c r="J469" s="81" t="s">
        <v>27</v>
      </c>
      <c r="K469" s="81" t="s">
        <v>61</v>
      </c>
      <c r="L469" s="83" t="s">
        <v>1081</v>
      </c>
      <c r="M469" s="35"/>
      <c r="N469" s="104" t="s">
        <v>1586</v>
      </c>
      <c r="O469" s="105"/>
      <c r="P469" s="56"/>
      <c r="Q469" s="56"/>
      <c r="R469" s="56"/>
      <c r="S469" s="56"/>
      <c r="T469" s="56"/>
      <c r="U469" s="87"/>
      <c r="V469" s="66"/>
      <c r="W469" s="66"/>
      <c r="X469" s="71"/>
      <c r="Y469" s="76"/>
      <c r="Z469" s="76"/>
      <c r="AA469" s="76"/>
      <c r="AB469" s="76"/>
      <c r="AC469" s="110" t="s">
        <v>1586</v>
      </c>
      <c r="AD469" s="111"/>
      <c r="AE469" s="84"/>
      <c r="AF469" s="81" t="s">
        <v>1460</v>
      </c>
      <c r="AG469" s="28">
        <v>39405</v>
      </c>
      <c r="AH469" s="28">
        <v>39405</v>
      </c>
      <c r="AI469" s="81" t="s">
        <v>32</v>
      </c>
      <c r="AJ469" s="81">
        <v>169</v>
      </c>
      <c r="AK469" s="81" t="s">
        <v>15</v>
      </c>
      <c r="AL469" s="81">
        <v>10.279</v>
      </c>
    </row>
    <row r="470" spans="1:38" ht="26.1" hidden="1" customHeight="1" thickBot="1" x14ac:dyDescent="0.3">
      <c r="A470" s="82" t="s">
        <v>1443</v>
      </c>
      <c r="B470" s="225" t="s">
        <v>1444</v>
      </c>
      <c r="C470" s="226"/>
      <c r="D470" s="227"/>
      <c r="E470" s="82" t="s">
        <v>1445</v>
      </c>
      <c r="F470" s="33" t="s">
        <v>586</v>
      </c>
      <c r="G470" s="114" t="s">
        <v>1496</v>
      </c>
      <c r="H470" s="114" t="s">
        <v>144</v>
      </c>
      <c r="I470" s="24" t="s">
        <v>1448</v>
      </c>
      <c r="J470" s="82" t="s">
        <v>27</v>
      </c>
      <c r="K470" s="82" t="s">
        <v>61</v>
      </c>
      <c r="L470" s="33" t="s">
        <v>1449</v>
      </c>
      <c r="M470" s="34"/>
      <c r="N470" s="104" t="s">
        <v>1586</v>
      </c>
      <c r="O470" s="105"/>
      <c r="P470" s="56"/>
      <c r="Q470" s="56"/>
      <c r="R470" s="56"/>
      <c r="S470" s="56"/>
      <c r="T470" s="56"/>
      <c r="U470" s="87"/>
      <c r="V470" s="66"/>
      <c r="W470" s="66"/>
      <c r="X470" s="71"/>
      <c r="Y470" s="76"/>
      <c r="Z470" s="76"/>
      <c r="AA470" s="76"/>
      <c r="AB470" s="76"/>
      <c r="AC470" s="110" t="s">
        <v>1586</v>
      </c>
      <c r="AD470" s="111"/>
      <c r="AE470" s="24"/>
      <c r="AF470" s="82" t="s">
        <v>1497</v>
      </c>
      <c r="AG470" s="25">
        <v>39461</v>
      </c>
      <c r="AH470" s="25">
        <v>39461</v>
      </c>
      <c r="AI470" s="82" t="s">
        <v>32</v>
      </c>
      <c r="AJ470" s="82">
        <v>169</v>
      </c>
      <c r="AK470" s="82" t="s">
        <v>15</v>
      </c>
      <c r="AL470" s="82">
        <v>11.366</v>
      </c>
    </row>
    <row r="471" spans="1:38" ht="26.1" hidden="1" customHeight="1" thickBot="1" x14ac:dyDescent="0.3">
      <c r="A471" s="81" t="s">
        <v>1443</v>
      </c>
      <c r="B471" s="228" t="s">
        <v>1444</v>
      </c>
      <c r="C471" s="226"/>
      <c r="D471" s="227"/>
      <c r="E471" s="81" t="s">
        <v>1445</v>
      </c>
      <c r="F471" s="83" t="s">
        <v>237</v>
      </c>
      <c r="G471" s="113" t="s">
        <v>992</v>
      </c>
      <c r="H471" s="113" t="s">
        <v>119</v>
      </c>
      <c r="I471" s="84" t="s">
        <v>1465</v>
      </c>
      <c r="J471" s="81" t="s">
        <v>27</v>
      </c>
      <c r="K471" s="81" t="s">
        <v>53</v>
      </c>
      <c r="L471" s="83" t="s">
        <v>1121</v>
      </c>
      <c r="M471" s="35"/>
      <c r="N471" s="104" t="s">
        <v>1586</v>
      </c>
      <c r="O471" s="105"/>
      <c r="P471" s="56"/>
      <c r="Q471" s="56"/>
      <c r="R471" s="56"/>
      <c r="S471" s="56"/>
      <c r="T471" s="56"/>
      <c r="U471" s="87"/>
      <c r="V471" s="66"/>
      <c r="W471" s="66"/>
      <c r="X471" s="71"/>
      <c r="Y471" s="76"/>
      <c r="Z471" s="76"/>
      <c r="AA471" s="76"/>
      <c r="AB471" s="76"/>
      <c r="AC471" s="110" t="s">
        <v>1586</v>
      </c>
      <c r="AD471" s="111"/>
      <c r="AE471" s="84"/>
      <c r="AF471" s="81" t="s">
        <v>56</v>
      </c>
      <c r="AG471" s="28">
        <v>42095</v>
      </c>
      <c r="AH471" s="28">
        <v>40164</v>
      </c>
      <c r="AI471" s="81" t="s">
        <v>32</v>
      </c>
      <c r="AJ471" s="81">
        <v>169</v>
      </c>
      <c r="AK471" s="81" t="s">
        <v>15</v>
      </c>
      <c r="AL471" s="81">
        <v>17.77</v>
      </c>
    </row>
    <row r="472" spans="1:38" ht="26.1" hidden="1" customHeight="1" thickBot="1" x14ac:dyDescent="0.3">
      <c r="A472" s="82" t="s">
        <v>1443</v>
      </c>
      <c r="B472" s="225" t="s">
        <v>1444</v>
      </c>
      <c r="C472" s="226"/>
      <c r="D472" s="227"/>
      <c r="E472" s="82" t="s">
        <v>1445</v>
      </c>
      <c r="F472" s="33" t="s">
        <v>368</v>
      </c>
      <c r="G472" s="114" t="s">
        <v>927</v>
      </c>
      <c r="H472" s="114" t="s">
        <v>1498</v>
      </c>
      <c r="I472" s="24" t="s">
        <v>1448</v>
      </c>
      <c r="J472" s="82" t="s">
        <v>27</v>
      </c>
      <c r="K472" s="82" t="s">
        <v>53</v>
      </c>
      <c r="L472" s="33" t="s">
        <v>1499</v>
      </c>
      <c r="M472" s="34"/>
      <c r="N472" s="104" t="s">
        <v>1586</v>
      </c>
      <c r="O472" s="105"/>
      <c r="P472" s="56"/>
      <c r="Q472" s="56"/>
      <c r="R472" s="56"/>
      <c r="S472" s="56"/>
      <c r="T472" s="56"/>
      <c r="U472" s="87"/>
      <c r="V472" s="66"/>
      <c r="W472" s="66"/>
      <c r="X472" s="71"/>
      <c r="Y472" s="76"/>
      <c r="Z472" s="76"/>
      <c r="AA472" s="76"/>
      <c r="AB472" s="76"/>
      <c r="AC472" s="110" t="s">
        <v>1586</v>
      </c>
      <c r="AD472" s="111"/>
      <c r="AE472" s="24"/>
      <c r="AF472" s="82" t="s">
        <v>488</v>
      </c>
      <c r="AG472" s="25">
        <v>38999</v>
      </c>
      <c r="AH472" s="25">
        <v>38999</v>
      </c>
      <c r="AI472" s="82" t="s">
        <v>32</v>
      </c>
      <c r="AJ472" s="82">
        <v>151.66999999999999</v>
      </c>
      <c r="AK472" s="82" t="s">
        <v>15</v>
      </c>
      <c r="AL472" s="82">
        <v>15.824</v>
      </c>
    </row>
    <row r="473" spans="1:38" ht="26.1" customHeight="1" thickBot="1" x14ac:dyDescent="0.3">
      <c r="A473" s="81" t="s">
        <v>1443</v>
      </c>
      <c r="B473" s="228" t="s">
        <v>1444</v>
      </c>
      <c r="C473" s="226"/>
      <c r="D473" s="227"/>
      <c r="E473" s="81" t="s">
        <v>1445</v>
      </c>
      <c r="F473" s="83" t="s">
        <v>337</v>
      </c>
      <c r="G473" s="113" t="s">
        <v>1500</v>
      </c>
      <c r="H473" s="113" t="s">
        <v>1501</v>
      </c>
      <c r="I473" s="84" t="s">
        <v>1448</v>
      </c>
      <c r="J473" s="81" t="s">
        <v>27</v>
      </c>
      <c r="K473" s="81" t="s">
        <v>53</v>
      </c>
      <c r="L473" s="83" t="s">
        <v>1502</v>
      </c>
      <c r="M473" s="35"/>
      <c r="N473" s="5">
        <v>42443</v>
      </c>
      <c r="O473" s="39">
        <v>43173</v>
      </c>
      <c r="P473" s="57" t="s">
        <v>1604</v>
      </c>
      <c r="Q473" s="57"/>
      <c r="R473" s="57" t="s">
        <v>1728</v>
      </c>
      <c r="S473" s="57" t="s">
        <v>1600</v>
      </c>
      <c r="T473" s="57" t="s">
        <v>1715</v>
      </c>
      <c r="U473" s="88"/>
      <c r="V473" s="67" t="s">
        <v>1604</v>
      </c>
      <c r="W473" s="67"/>
      <c r="X473" s="72"/>
      <c r="Y473" s="77" t="s">
        <v>1604</v>
      </c>
      <c r="Z473" s="77"/>
      <c r="AA473" s="77" t="s">
        <v>1729</v>
      </c>
      <c r="AB473" s="77"/>
      <c r="AC473" s="110" t="s">
        <v>1586</v>
      </c>
      <c r="AD473" s="111"/>
      <c r="AE473" s="84"/>
      <c r="AF473" s="81" t="s">
        <v>78</v>
      </c>
      <c r="AG473" s="28">
        <v>41043</v>
      </c>
      <c r="AH473" s="28">
        <v>41043</v>
      </c>
      <c r="AI473" s="81" t="s">
        <v>32</v>
      </c>
      <c r="AJ473" s="81">
        <v>169</v>
      </c>
      <c r="AK473" s="81" t="s">
        <v>15</v>
      </c>
      <c r="AL473" s="81">
        <v>13.847</v>
      </c>
    </row>
    <row r="474" spans="1:38" ht="26.1" hidden="1" customHeight="1" thickBot="1" x14ac:dyDescent="0.3">
      <c r="A474" s="82" t="s">
        <v>1443</v>
      </c>
      <c r="B474" s="225" t="s">
        <v>1444</v>
      </c>
      <c r="C474" s="226"/>
      <c r="D474" s="227"/>
      <c r="E474" s="82" t="s">
        <v>1445</v>
      </c>
      <c r="F474" s="33" t="s">
        <v>482</v>
      </c>
      <c r="G474" s="114" t="s">
        <v>1503</v>
      </c>
      <c r="H474" s="114" t="s">
        <v>41</v>
      </c>
      <c r="I474" s="24" t="s">
        <v>1448</v>
      </c>
      <c r="J474" s="82" t="s">
        <v>27</v>
      </c>
      <c r="K474" s="82" t="s">
        <v>275</v>
      </c>
      <c r="L474" s="33" t="s">
        <v>1081</v>
      </c>
      <c r="M474" s="34"/>
      <c r="N474" s="104" t="s">
        <v>1586</v>
      </c>
      <c r="O474" s="105"/>
      <c r="P474" s="56"/>
      <c r="Q474" s="56"/>
      <c r="R474" s="56"/>
      <c r="S474" s="56"/>
      <c r="T474" s="56"/>
      <c r="U474" s="87"/>
      <c r="V474" s="66"/>
      <c r="W474" s="66"/>
      <c r="X474" s="71"/>
      <c r="Y474" s="76"/>
      <c r="Z474" s="76"/>
      <c r="AA474" s="76"/>
      <c r="AB474" s="76"/>
      <c r="AC474" s="110" t="s">
        <v>1586</v>
      </c>
      <c r="AD474" s="111"/>
      <c r="AE474" s="24"/>
      <c r="AF474" s="82" t="s">
        <v>1460</v>
      </c>
      <c r="AG474" s="25">
        <v>42128</v>
      </c>
      <c r="AH474" s="25">
        <v>42128</v>
      </c>
      <c r="AI474" s="82" t="s">
        <v>32</v>
      </c>
      <c r="AJ474" s="82">
        <v>169</v>
      </c>
      <c r="AK474" s="82" t="s">
        <v>15</v>
      </c>
      <c r="AL474" s="82">
        <v>9.7509999999999994</v>
      </c>
    </row>
    <row r="475" spans="1:38" ht="26.1" hidden="1" customHeight="1" thickBot="1" x14ac:dyDescent="0.3">
      <c r="A475" s="81" t="s">
        <v>1443</v>
      </c>
      <c r="B475" s="228" t="s">
        <v>1444</v>
      </c>
      <c r="C475" s="226"/>
      <c r="D475" s="227"/>
      <c r="E475" s="81" t="s">
        <v>1445</v>
      </c>
      <c r="F475" s="83" t="s">
        <v>1088</v>
      </c>
      <c r="G475" s="113" t="s">
        <v>1504</v>
      </c>
      <c r="H475" s="113" t="s">
        <v>119</v>
      </c>
      <c r="I475" s="84" t="s">
        <v>1448</v>
      </c>
      <c r="J475" s="81" t="s">
        <v>27</v>
      </c>
      <c r="K475" s="81" t="s">
        <v>53</v>
      </c>
      <c r="L475" s="83" t="s">
        <v>1449</v>
      </c>
      <c r="M475" s="35"/>
      <c r="N475" s="104" t="s">
        <v>1586</v>
      </c>
      <c r="O475" s="105"/>
      <c r="P475" s="56"/>
      <c r="Q475" s="56"/>
      <c r="R475" s="56"/>
      <c r="S475" s="56"/>
      <c r="T475" s="56"/>
      <c r="U475" s="87"/>
      <c r="V475" s="66"/>
      <c r="W475" s="66"/>
      <c r="X475" s="71"/>
      <c r="Y475" s="76"/>
      <c r="Z475" s="76"/>
      <c r="AA475" s="76"/>
      <c r="AB475" s="76"/>
      <c r="AC475" s="110" t="s">
        <v>1586</v>
      </c>
      <c r="AD475" s="111"/>
      <c r="AE475" s="84"/>
      <c r="AF475" s="81" t="s">
        <v>1460</v>
      </c>
      <c r="AG475" s="28">
        <v>39630</v>
      </c>
      <c r="AH475" s="28">
        <v>39630</v>
      </c>
      <c r="AI475" s="81" t="s">
        <v>32</v>
      </c>
      <c r="AJ475" s="81">
        <v>169</v>
      </c>
      <c r="AK475" s="81" t="s">
        <v>15</v>
      </c>
      <c r="AL475" s="81">
        <v>13.27</v>
      </c>
    </row>
    <row r="476" spans="1:38" ht="26.1" hidden="1" customHeight="1" thickBot="1" x14ac:dyDescent="0.3">
      <c r="A476" s="82" t="s">
        <v>1443</v>
      </c>
      <c r="B476" s="225" t="s">
        <v>1505</v>
      </c>
      <c r="C476" s="226"/>
      <c r="D476" s="227"/>
      <c r="E476" s="82" t="s">
        <v>1445</v>
      </c>
      <c r="F476" s="33" t="s">
        <v>1506</v>
      </c>
      <c r="G476" s="114" t="s">
        <v>1507</v>
      </c>
      <c r="H476" s="114" t="s">
        <v>648</v>
      </c>
      <c r="I476" s="24" t="s">
        <v>1448</v>
      </c>
      <c r="J476" s="82" t="s">
        <v>27</v>
      </c>
      <c r="K476" s="82" t="s">
        <v>61</v>
      </c>
      <c r="L476" s="33" t="s">
        <v>1081</v>
      </c>
      <c r="M476" s="34"/>
      <c r="N476" s="104" t="s">
        <v>1586</v>
      </c>
      <c r="O476" s="105"/>
      <c r="P476" s="56"/>
      <c r="Q476" s="56"/>
      <c r="R476" s="56"/>
      <c r="S476" s="56"/>
      <c r="T476" s="56"/>
      <c r="U476" s="87"/>
      <c r="V476" s="66"/>
      <c r="W476" s="66"/>
      <c r="X476" s="71"/>
      <c r="Y476" s="76"/>
      <c r="Z476" s="76"/>
      <c r="AA476" s="76"/>
      <c r="AB476" s="76"/>
      <c r="AC476" s="110" t="s">
        <v>1586</v>
      </c>
      <c r="AD476" s="111"/>
      <c r="AE476" s="24"/>
      <c r="AF476" s="82" t="s">
        <v>1450</v>
      </c>
      <c r="AG476" s="25">
        <v>40973</v>
      </c>
      <c r="AH476" s="25">
        <v>40973</v>
      </c>
      <c r="AI476" s="82" t="s">
        <v>32</v>
      </c>
      <c r="AJ476" s="82">
        <v>169</v>
      </c>
      <c r="AK476" s="82" t="s">
        <v>15</v>
      </c>
      <c r="AL476" s="82">
        <v>9.9809999999999999</v>
      </c>
    </row>
    <row r="477" spans="1:38" ht="26.1" hidden="1" customHeight="1" thickBot="1" x14ac:dyDescent="0.3">
      <c r="A477" s="81" t="s">
        <v>1443</v>
      </c>
      <c r="B477" s="228" t="s">
        <v>1505</v>
      </c>
      <c r="C477" s="226"/>
      <c r="D477" s="227"/>
      <c r="E477" s="81" t="s">
        <v>1445</v>
      </c>
      <c r="F477" s="83" t="s">
        <v>1508</v>
      </c>
      <c r="G477" s="113" t="s">
        <v>1509</v>
      </c>
      <c r="H477" s="113" t="s">
        <v>1510</v>
      </c>
      <c r="I477" s="84" t="s">
        <v>1448</v>
      </c>
      <c r="J477" s="81" t="s">
        <v>27</v>
      </c>
      <c r="K477" s="81" t="s">
        <v>61</v>
      </c>
      <c r="L477" s="83" t="s">
        <v>1484</v>
      </c>
      <c r="M477" s="35"/>
      <c r="N477" s="104" t="s">
        <v>1586</v>
      </c>
      <c r="O477" s="105"/>
      <c r="P477" s="56"/>
      <c r="Q477" s="56"/>
      <c r="R477" s="56"/>
      <c r="S477" s="56"/>
      <c r="T477" s="56"/>
      <c r="U477" s="87"/>
      <c r="V477" s="66"/>
      <c r="W477" s="66"/>
      <c r="X477" s="71"/>
      <c r="Y477" s="76"/>
      <c r="Z477" s="76"/>
      <c r="AA477" s="76"/>
      <c r="AB477" s="76"/>
      <c r="AC477" s="110" t="s">
        <v>1586</v>
      </c>
      <c r="AD477" s="111"/>
      <c r="AE477" s="84"/>
      <c r="AF477" s="81" t="s">
        <v>1450</v>
      </c>
      <c r="AG477" s="28">
        <v>39142</v>
      </c>
      <c r="AH477" s="28">
        <v>39142</v>
      </c>
      <c r="AI477" s="81" t="s">
        <v>32</v>
      </c>
      <c r="AJ477" s="81">
        <v>169</v>
      </c>
      <c r="AK477" s="81" t="s">
        <v>15</v>
      </c>
      <c r="AL477" s="81">
        <v>10.279</v>
      </c>
    </row>
    <row r="478" spans="1:38" ht="26.1" hidden="1" customHeight="1" thickBot="1" x14ac:dyDescent="0.3">
      <c r="A478" s="82" t="s">
        <v>1443</v>
      </c>
      <c r="B478" s="225" t="s">
        <v>1505</v>
      </c>
      <c r="C478" s="226"/>
      <c r="D478" s="227"/>
      <c r="E478" s="82" t="s">
        <v>1445</v>
      </c>
      <c r="F478" s="33" t="s">
        <v>1104</v>
      </c>
      <c r="G478" s="114" t="s">
        <v>1511</v>
      </c>
      <c r="H478" s="114" t="s">
        <v>204</v>
      </c>
      <c r="I478" s="24" t="s">
        <v>1448</v>
      </c>
      <c r="J478" s="82" t="s">
        <v>27</v>
      </c>
      <c r="K478" s="82" t="s">
        <v>53</v>
      </c>
      <c r="L478" s="33" t="s">
        <v>1512</v>
      </c>
      <c r="M478" s="34"/>
      <c r="N478" s="104" t="s">
        <v>1586</v>
      </c>
      <c r="O478" s="105"/>
      <c r="P478" s="56"/>
      <c r="Q478" s="56"/>
      <c r="R478" s="56"/>
      <c r="S478" s="56"/>
      <c r="T478" s="56"/>
      <c r="U478" s="87"/>
      <c r="V478" s="66"/>
      <c r="W478" s="66"/>
      <c r="X478" s="71"/>
      <c r="Y478" s="76"/>
      <c r="Z478" s="76"/>
      <c r="AA478" s="76"/>
      <c r="AB478" s="76"/>
      <c r="AC478" s="110" t="s">
        <v>1586</v>
      </c>
      <c r="AD478" s="111"/>
      <c r="AE478" s="24"/>
      <c r="AF478" s="82" t="s">
        <v>1513</v>
      </c>
      <c r="AG478" s="25">
        <v>39496</v>
      </c>
      <c r="AH478" s="25">
        <v>39496</v>
      </c>
      <c r="AI478" s="82" t="s">
        <v>32</v>
      </c>
      <c r="AJ478" s="82">
        <v>169</v>
      </c>
      <c r="AK478" s="82" t="s">
        <v>15</v>
      </c>
      <c r="AL478" s="82">
        <v>14.423</v>
      </c>
    </row>
    <row r="479" spans="1:38" ht="26.1" hidden="1" customHeight="1" thickBot="1" x14ac:dyDescent="0.3">
      <c r="A479" s="81" t="s">
        <v>1443</v>
      </c>
      <c r="B479" s="228" t="s">
        <v>1505</v>
      </c>
      <c r="C479" s="226"/>
      <c r="D479" s="227"/>
      <c r="E479" s="81" t="s">
        <v>1445</v>
      </c>
      <c r="F479" s="83" t="s">
        <v>1514</v>
      </c>
      <c r="G479" s="113" t="s">
        <v>1515</v>
      </c>
      <c r="H479" s="113" t="s">
        <v>211</v>
      </c>
      <c r="I479" s="84" t="s">
        <v>1448</v>
      </c>
      <c r="J479" s="81" t="s">
        <v>27</v>
      </c>
      <c r="K479" s="81" t="s">
        <v>61</v>
      </c>
      <c r="L479" s="83" t="s">
        <v>1516</v>
      </c>
      <c r="M479" s="35"/>
      <c r="N479" s="104" t="s">
        <v>1586</v>
      </c>
      <c r="O479" s="105"/>
      <c r="P479" s="56"/>
      <c r="Q479" s="56"/>
      <c r="R479" s="56"/>
      <c r="S479" s="56"/>
      <c r="T479" s="56"/>
      <c r="U479" s="87"/>
      <c r="V479" s="66"/>
      <c r="W479" s="66"/>
      <c r="X479" s="71"/>
      <c r="Y479" s="76"/>
      <c r="Z479" s="76"/>
      <c r="AA479" s="76"/>
      <c r="AB479" s="76"/>
      <c r="AC479" s="110" t="s">
        <v>1586</v>
      </c>
      <c r="AD479" s="111"/>
      <c r="AE479" s="84"/>
      <c r="AF479" s="81" t="s">
        <v>1460</v>
      </c>
      <c r="AG479" s="28">
        <v>42268</v>
      </c>
      <c r="AH479" s="28">
        <v>42268</v>
      </c>
      <c r="AI479" s="81" t="s">
        <v>32</v>
      </c>
      <c r="AJ479" s="81">
        <v>169</v>
      </c>
      <c r="AK479" s="81" t="s">
        <v>15</v>
      </c>
      <c r="AL479" s="81">
        <v>10.039</v>
      </c>
    </row>
    <row r="480" spans="1:38" ht="26.1" hidden="1" customHeight="1" thickBot="1" x14ac:dyDescent="0.3">
      <c r="A480" s="82" t="s">
        <v>1443</v>
      </c>
      <c r="B480" s="225" t="s">
        <v>1505</v>
      </c>
      <c r="C480" s="226"/>
      <c r="D480" s="227"/>
      <c r="E480" s="82" t="s">
        <v>1445</v>
      </c>
      <c r="F480" s="33" t="s">
        <v>986</v>
      </c>
      <c r="G480" s="114" t="s">
        <v>1517</v>
      </c>
      <c r="H480" s="114" t="s">
        <v>262</v>
      </c>
      <c r="I480" s="24" t="s">
        <v>1448</v>
      </c>
      <c r="J480" s="82" t="s">
        <v>27</v>
      </c>
      <c r="K480" s="82" t="s">
        <v>61</v>
      </c>
      <c r="L480" s="33" t="s">
        <v>1484</v>
      </c>
      <c r="M480" s="34"/>
      <c r="N480" s="104" t="s">
        <v>1586</v>
      </c>
      <c r="O480" s="105"/>
      <c r="P480" s="56"/>
      <c r="Q480" s="56"/>
      <c r="R480" s="56"/>
      <c r="S480" s="56"/>
      <c r="T480" s="56"/>
      <c r="U480" s="87"/>
      <c r="V480" s="66"/>
      <c r="W480" s="66"/>
      <c r="X480" s="71"/>
      <c r="Y480" s="76"/>
      <c r="Z480" s="76"/>
      <c r="AA480" s="76"/>
      <c r="AB480" s="76"/>
      <c r="AC480" s="110" t="s">
        <v>1586</v>
      </c>
      <c r="AD480" s="111"/>
      <c r="AE480" s="24"/>
      <c r="AF480" s="82" t="s">
        <v>1450</v>
      </c>
      <c r="AG480" s="25">
        <v>41155</v>
      </c>
      <c r="AH480" s="25">
        <v>41155</v>
      </c>
      <c r="AI480" s="82" t="s">
        <v>32</v>
      </c>
      <c r="AJ480" s="82">
        <v>169</v>
      </c>
      <c r="AK480" s="82" t="s">
        <v>15</v>
      </c>
      <c r="AL480" s="82">
        <v>9.9809999999999999</v>
      </c>
    </row>
    <row r="481" spans="1:38" ht="26.1" hidden="1" customHeight="1" thickBot="1" x14ac:dyDescent="0.3">
      <c r="A481" s="81" t="s">
        <v>1443</v>
      </c>
      <c r="B481" s="228" t="s">
        <v>1505</v>
      </c>
      <c r="C481" s="226"/>
      <c r="D481" s="227"/>
      <c r="E481" s="81" t="s">
        <v>1445</v>
      </c>
      <c r="F481" s="83" t="s">
        <v>1518</v>
      </c>
      <c r="G481" s="113" t="s">
        <v>1519</v>
      </c>
      <c r="H481" s="113" t="s">
        <v>493</v>
      </c>
      <c r="I481" s="84" t="s">
        <v>1448</v>
      </c>
      <c r="J481" s="81" t="s">
        <v>27</v>
      </c>
      <c r="K481" s="81" t="s">
        <v>61</v>
      </c>
      <c r="L481" s="83" t="s">
        <v>1081</v>
      </c>
      <c r="M481" s="35"/>
      <c r="N481" s="104" t="s">
        <v>1586</v>
      </c>
      <c r="O481" s="105"/>
      <c r="P481" s="56"/>
      <c r="Q481" s="56"/>
      <c r="R481" s="56"/>
      <c r="S481" s="56"/>
      <c r="T481" s="56"/>
      <c r="U481" s="87"/>
      <c r="V481" s="66"/>
      <c r="W481" s="66"/>
      <c r="X481" s="71"/>
      <c r="Y481" s="76"/>
      <c r="Z481" s="76"/>
      <c r="AA481" s="76"/>
      <c r="AB481" s="76"/>
      <c r="AC481" s="110" t="s">
        <v>1586</v>
      </c>
      <c r="AD481" s="111"/>
      <c r="AE481" s="84"/>
      <c r="AF481" s="81" t="s">
        <v>1460</v>
      </c>
      <c r="AG481" s="28">
        <v>41610</v>
      </c>
      <c r="AH481" s="28">
        <v>41610</v>
      </c>
      <c r="AI481" s="81" t="s">
        <v>32</v>
      </c>
      <c r="AJ481" s="81">
        <v>169</v>
      </c>
      <c r="AK481" s="81" t="s">
        <v>15</v>
      </c>
      <c r="AL481" s="81">
        <v>9.9830000000000005</v>
      </c>
    </row>
    <row r="482" spans="1:38" ht="26.1" hidden="1" customHeight="1" thickBot="1" x14ac:dyDescent="0.3">
      <c r="A482" s="82" t="s">
        <v>1443</v>
      </c>
      <c r="B482" s="225" t="s">
        <v>1505</v>
      </c>
      <c r="C482" s="226"/>
      <c r="D482" s="227"/>
      <c r="E482" s="82" t="s">
        <v>1445</v>
      </c>
      <c r="F482" s="33" t="s">
        <v>1520</v>
      </c>
      <c r="G482" s="114" t="s">
        <v>1521</v>
      </c>
      <c r="H482" s="114" t="s">
        <v>1522</v>
      </c>
      <c r="I482" s="24" t="s">
        <v>1448</v>
      </c>
      <c r="J482" s="82" t="s">
        <v>27</v>
      </c>
      <c r="K482" s="82" t="s">
        <v>61</v>
      </c>
      <c r="L482" s="33" t="s">
        <v>1516</v>
      </c>
      <c r="M482" s="34"/>
      <c r="N482" s="104" t="s">
        <v>1586</v>
      </c>
      <c r="O482" s="105"/>
      <c r="P482" s="56"/>
      <c r="Q482" s="56"/>
      <c r="R482" s="56"/>
      <c r="S482" s="56"/>
      <c r="T482" s="56"/>
      <c r="U482" s="87"/>
      <c r="V482" s="66"/>
      <c r="W482" s="66"/>
      <c r="X482" s="71"/>
      <c r="Y482" s="76"/>
      <c r="Z482" s="76"/>
      <c r="AA482" s="76"/>
      <c r="AB482" s="76"/>
      <c r="AC482" s="110" t="s">
        <v>1586</v>
      </c>
      <c r="AD482" s="111"/>
      <c r="AE482" s="24"/>
      <c r="AF482" s="82" t="s">
        <v>1460</v>
      </c>
      <c r="AG482" s="25">
        <v>42268</v>
      </c>
      <c r="AH482" s="25">
        <v>42268</v>
      </c>
      <c r="AI482" s="82" t="s">
        <v>32</v>
      </c>
      <c r="AJ482" s="82">
        <v>169</v>
      </c>
      <c r="AK482" s="82" t="s">
        <v>15</v>
      </c>
      <c r="AL482" s="82">
        <v>10.385</v>
      </c>
    </row>
    <row r="483" spans="1:38" ht="26.1" hidden="1" customHeight="1" thickBot="1" x14ac:dyDescent="0.3">
      <c r="A483" s="81" t="s">
        <v>1443</v>
      </c>
      <c r="B483" s="228" t="s">
        <v>1505</v>
      </c>
      <c r="C483" s="226"/>
      <c r="D483" s="227"/>
      <c r="E483" s="81" t="s">
        <v>1445</v>
      </c>
      <c r="F483" s="83" t="s">
        <v>1523</v>
      </c>
      <c r="G483" s="113" t="s">
        <v>1524</v>
      </c>
      <c r="H483" s="113" t="s">
        <v>1525</v>
      </c>
      <c r="I483" s="84" t="s">
        <v>1448</v>
      </c>
      <c r="J483" s="81" t="s">
        <v>27</v>
      </c>
      <c r="K483" s="81" t="s">
        <v>101</v>
      </c>
      <c r="L483" s="83" t="s">
        <v>1526</v>
      </c>
      <c r="M483" s="35"/>
      <c r="N483" s="104" t="s">
        <v>1586</v>
      </c>
      <c r="O483" s="105"/>
      <c r="P483" s="56"/>
      <c r="Q483" s="56"/>
      <c r="R483" s="56"/>
      <c r="S483" s="56"/>
      <c r="T483" s="56"/>
      <c r="U483" s="87"/>
      <c r="V483" s="66"/>
      <c r="W483" s="66"/>
      <c r="X483" s="71"/>
      <c r="Y483" s="76"/>
      <c r="Z483" s="76"/>
      <c r="AA483" s="76"/>
      <c r="AB483" s="76"/>
      <c r="AC483" s="110" t="s">
        <v>1586</v>
      </c>
      <c r="AD483" s="111"/>
      <c r="AE483" s="84"/>
      <c r="AF483" s="81" t="s">
        <v>89</v>
      </c>
      <c r="AG483" s="28">
        <v>40269</v>
      </c>
      <c r="AH483" s="28">
        <v>40269</v>
      </c>
      <c r="AI483" s="81" t="s">
        <v>32</v>
      </c>
      <c r="AJ483" s="81">
        <v>169</v>
      </c>
      <c r="AK483" s="81" t="s">
        <v>15</v>
      </c>
      <c r="AL483" s="81">
        <v>17.308</v>
      </c>
    </row>
    <row r="484" spans="1:38" ht="26.1" hidden="1" customHeight="1" thickBot="1" x14ac:dyDescent="0.3">
      <c r="A484" s="82" t="s">
        <v>1443</v>
      </c>
      <c r="B484" s="225" t="s">
        <v>1505</v>
      </c>
      <c r="C484" s="226"/>
      <c r="D484" s="227"/>
      <c r="E484" s="82" t="s">
        <v>1445</v>
      </c>
      <c r="F484" s="33" t="s">
        <v>1527</v>
      </c>
      <c r="G484" s="114" t="s">
        <v>1528</v>
      </c>
      <c r="H484" s="114" t="s">
        <v>1529</v>
      </c>
      <c r="I484" s="24" t="s">
        <v>1448</v>
      </c>
      <c r="J484" s="82" t="s">
        <v>27</v>
      </c>
      <c r="K484" s="82" t="s">
        <v>61</v>
      </c>
      <c r="L484" s="33" t="s">
        <v>1081</v>
      </c>
      <c r="M484" s="34"/>
      <c r="N484" s="104" t="s">
        <v>1586</v>
      </c>
      <c r="O484" s="105"/>
      <c r="P484" s="56"/>
      <c r="Q484" s="56"/>
      <c r="R484" s="56"/>
      <c r="S484" s="56"/>
      <c r="T484" s="56"/>
      <c r="U484" s="87"/>
      <c r="V484" s="66"/>
      <c r="W484" s="66"/>
      <c r="X484" s="71"/>
      <c r="Y484" s="76"/>
      <c r="Z484" s="76"/>
      <c r="AA484" s="76"/>
      <c r="AB484" s="76"/>
      <c r="AC484" s="110" t="s">
        <v>1586</v>
      </c>
      <c r="AD484" s="111"/>
      <c r="AE484" s="24"/>
      <c r="AF484" s="82" t="s">
        <v>1460</v>
      </c>
      <c r="AG484" s="25">
        <v>41401</v>
      </c>
      <c r="AH484" s="25">
        <v>41401</v>
      </c>
      <c r="AI484" s="82" t="s">
        <v>32</v>
      </c>
      <c r="AJ484" s="82">
        <v>169</v>
      </c>
      <c r="AK484" s="82" t="s">
        <v>15</v>
      </c>
      <c r="AL484" s="82">
        <v>9.7210000000000001</v>
      </c>
    </row>
    <row r="485" spans="1:38" ht="26.1" hidden="1" customHeight="1" thickBot="1" x14ac:dyDescent="0.3">
      <c r="A485" s="81" t="s">
        <v>1443</v>
      </c>
      <c r="B485" s="228" t="s">
        <v>1505</v>
      </c>
      <c r="C485" s="226"/>
      <c r="D485" s="227"/>
      <c r="E485" s="81" t="s">
        <v>1445</v>
      </c>
      <c r="F485" s="83" t="s">
        <v>888</v>
      </c>
      <c r="G485" s="113" t="s">
        <v>1530</v>
      </c>
      <c r="H485" s="113" t="s">
        <v>262</v>
      </c>
      <c r="I485" s="84" t="s">
        <v>1448</v>
      </c>
      <c r="J485" s="81" t="s">
        <v>27</v>
      </c>
      <c r="K485" s="81" t="s">
        <v>275</v>
      </c>
      <c r="L485" s="83" t="s">
        <v>1081</v>
      </c>
      <c r="M485" s="35"/>
      <c r="N485" s="104" t="s">
        <v>1586</v>
      </c>
      <c r="O485" s="105"/>
      <c r="P485" s="56"/>
      <c r="Q485" s="56"/>
      <c r="R485" s="56"/>
      <c r="S485" s="56"/>
      <c r="T485" s="56"/>
      <c r="U485" s="87"/>
      <c r="V485" s="66"/>
      <c r="W485" s="66"/>
      <c r="X485" s="71"/>
      <c r="Y485" s="76"/>
      <c r="Z485" s="76"/>
      <c r="AA485" s="76"/>
      <c r="AB485" s="76"/>
      <c r="AC485" s="110" t="s">
        <v>1586</v>
      </c>
      <c r="AD485" s="111"/>
      <c r="AE485" s="84"/>
      <c r="AF485" s="81" t="s">
        <v>1450</v>
      </c>
      <c r="AG485" s="28">
        <v>42128</v>
      </c>
      <c r="AH485" s="28">
        <v>42128</v>
      </c>
      <c r="AI485" s="81" t="s">
        <v>32</v>
      </c>
      <c r="AJ485" s="81">
        <v>169</v>
      </c>
      <c r="AK485" s="81" t="s">
        <v>15</v>
      </c>
      <c r="AL485" s="81">
        <v>9.8659999999999997</v>
      </c>
    </row>
    <row r="486" spans="1:38" ht="26.1" hidden="1" customHeight="1" thickBot="1" x14ac:dyDescent="0.3">
      <c r="A486" s="82" t="s">
        <v>1443</v>
      </c>
      <c r="B486" s="225" t="s">
        <v>1505</v>
      </c>
      <c r="C486" s="226"/>
      <c r="D486" s="227"/>
      <c r="E486" s="82" t="s">
        <v>1445</v>
      </c>
      <c r="F486" s="33" t="s">
        <v>836</v>
      </c>
      <c r="G486" s="114" t="s">
        <v>1531</v>
      </c>
      <c r="H486" s="114" t="s">
        <v>139</v>
      </c>
      <c r="I486" s="24" t="s">
        <v>1448</v>
      </c>
      <c r="J486" s="82" t="s">
        <v>27</v>
      </c>
      <c r="K486" s="82" t="s">
        <v>61</v>
      </c>
      <c r="L486" s="33" t="s">
        <v>1449</v>
      </c>
      <c r="M486" s="34"/>
      <c r="N486" s="104" t="s">
        <v>1586</v>
      </c>
      <c r="O486" s="105"/>
      <c r="P486" s="56"/>
      <c r="Q486" s="56"/>
      <c r="R486" s="56"/>
      <c r="S486" s="56"/>
      <c r="T486" s="56"/>
      <c r="U486" s="87"/>
      <c r="V486" s="66"/>
      <c r="W486" s="66"/>
      <c r="X486" s="71"/>
      <c r="Y486" s="76"/>
      <c r="Z486" s="76"/>
      <c r="AA486" s="76"/>
      <c r="AB486" s="76"/>
      <c r="AC486" s="110" t="s">
        <v>1586</v>
      </c>
      <c r="AD486" s="111"/>
      <c r="AE486" s="24"/>
      <c r="AF486" s="82" t="s">
        <v>1497</v>
      </c>
      <c r="AG486" s="25">
        <v>37354</v>
      </c>
      <c r="AH486" s="25">
        <v>37354</v>
      </c>
      <c r="AI486" s="82" t="s">
        <v>32</v>
      </c>
      <c r="AJ486" s="82">
        <v>169</v>
      </c>
      <c r="AK486" s="82" t="s">
        <v>15</v>
      </c>
      <c r="AL486" s="82">
        <v>13.558</v>
      </c>
    </row>
    <row r="487" spans="1:38" ht="26.1" hidden="1" customHeight="1" thickBot="1" x14ac:dyDescent="0.3">
      <c r="A487" s="81" t="s">
        <v>1443</v>
      </c>
      <c r="B487" s="228" t="s">
        <v>1505</v>
      </c>
      <c r="C487" s="226"/>
      <c r="D487" s="227"/>
      <c r="E487" s="81" t="s">
        <v>1445</v>
      </c>
      <c r="F487" s="83" t="s">
        <v>349</v>
      </c>
      <c r="G487" s="113" t="s">
        <v>1532</v>
      </c>
      <c r="H487" s="113" t="s">
        <v>122</v>
      </c>
      <c r="I487" s="84" t="s">
        <v>1448</v>
      </c>
      <c r="J487" s="81" t="s">
        <v>27</v>
      </c>
      <c r="K487" s="81" t="s">
        <v>275</v>
      </c>
      <c r="L487" s="83" t="s">
        <v>1449</v>
      </c>
      <c r="M487" s="35"/>
      <c r="N487" s="104" t="s">
        <v>1586</v>
      </c>
      <c r="O487" s="105"/>
      <c r="P487" s="56"/>
      <c r="Q487" s="56"/>
      <c r="R487" s="56"/>
      <c r="S487" s="56"/>
      <c r="T487" s="56"/>
      <c r="U487" s="87"/>
      <c r="V487" s="66"/>
      <c r="W487" s="66"/>
      <c r="X487" s="71"/>
      <c r="Y487" s="76"/>
      <c r="Z487" s="76"/>
      <c r="AA487" s="76"/>
      <c r="AB487" s="76"/>
      <c r="AC487" s="110" t="s">
        <v>1586</v>
      </c>
      <c r="AD487" s="111"/>
      <c r="AE487" s="84"/>
      <c r="AF487" s="81" t="s">
        <v>1460</v>
      </c>
      <c r="AG487" s="28">
        <v>42254</v>
      </c>
      <c r="AH487" s="28">
        <v>42254</v>
      </c>
      <c r="AI487" s="81" t="s">
        <v>32</v>
      </c>
      <c r="AJ487" s="81">
        <v>169</v>
      </c>
      <c r="AK487" s="81" t="s">
        <v>15</v>
      </c>
      <c r="AL487" s="81">
        <v>10.789</v>
      </c>
    </row>
    <row r="488" spans="1:38" ht="26.1" hidden="1" customHeight="1" thickBot="1" x14ac:dyDescent="0.3">
      <c r="A488" s="82" t="s">
        <v>1443</v>
      </c>
      <c r="B488" s="225" t="s">
        <v>1505</v>
      </c>
      <c r="C488" s="226"/>
      <c r="D488" s="227"/>
      <c r="E488" s="82" t="s">
        <v>1445</v>
      </c>
      <c r="F488" s="33" t="s">
        <v>809</v>
      </c>
      <c r="G488" s="114" t="s">
        <v>1046</v>
      </c>
      <c r="H488" s="114" t="s">
        <v>1022</v>
      </c>
      <c r="I488" s="24" t="s">
        <v>1448</v>
      </c>
      <c r="J488" s="82" t="s">
        <v>27</v>
      </c>
      <c r="K488" s="82" t="s">
        <v>61</v>
      </c>
      <c r="L488" s="33" t="s">
        <v>1081</v>
      </c>
      <c r="M488" s="34"/>
      <c r="N488" s="104" t="s">
        <v>1586</v>
      </c>
      <c r="O488" s="105"/>
      <c r="P488" s="56"/>
      <c r="Q488" s="56"/>
      <c r="R488" s="56"/>
      <c r="S488" s="56"/>
      <c r="T488" s="56"/>
      <c r="U488" s="87"/>
      <c r="V488" s="66"/>
      <c r="W488" s="66"/>
      <c r="X488" s="71"/>
      <c r="Y488" s="76"/>
      <c r="Z488" s="76"/>
      <c r="AA488" s="76"/>
      <c r="AB488" s="76"/>
      <c r="AC488" s="110" t="s">
        <v>1586</v>
      </c>
      <c r="AD488" s="111"/>
      <c r="AE488" s="24"/>
      <c r="AF488" s="82" t="s">
        <v>1460</v>
      </c>
      <c r="AG488" s="25">
        <v>40274</v>
      </c>
      <c r="AH488" s="25">
        <v>40274</v>
      </c>
      <c r="AI488" s="82" t="s">
        <v>32</v>
      </c>
      <c r="AJ488" s="82">
        <v>169</v>
      </c>
      <c r="AK488" s="82" t="s">
        <v>15</v>
      </c>
      <c r="AL488" s="82">
        <v>9.9960000000000004</v>
      </c>
    </row>
    <row r="489" spans="1:38" ht="26.1" hidden="1" customHeight="1" thickBot="1" x14ac:dyDescent="0.3">
      <c r="A489" s="81" t="s">
        <v>1443</v>
      </c>
      <c r="B489" s="228" t="s">
        <v>1505</v>
      </c>
      <c r="C489" s="226"/>
      <c r="D489" s="227"/>
      <c r="E489" s="81" t="s">
        <v>1445</v>
      </c>
      <c r="F489" s="83" t="s">
        <v>980</v>
      </c>
      <c r="G489" s="113" t="s">
        <v>131</v>
      </c>
      <c r="H489" s="113" t="s">
        <v>1533</v>
      </c>
      <c r="I489" s="84" t="s">
        <v>1448</v>
      </c>
      <c r="J489" s="81" t="s">
        <v>27</v>
      </c>
      <c r="K489" s="81" t="s">
        <v>61</v>
      </c>
      <c r="L489" s="83" t="s">
        <v>1484</v>
      </c>
      <c r="M489" s="35"/>
      <c r="N489" s="104" t="s">
        <v>1586</v>
      </c>
      <c r="O489" s="105"/>
      <c r="P489" s="56"/>
      <c r="Q489" s="56"/>
      <c r="R489" s="56"/>
      <c r="S489" s="56"/>
      <c r="T489" s="56"/>
      <c r="U489" s="87"/>
      <c r="V489" s="66"/>
      <c r="W489" s="66"/>
      <c r="X489" s="71"/>
      <c r="Y489" s="76"/>
      <c r="Z489" s="76"/>
      <c r="AA489" s="76"/>
      <c r="AB489" s="76"/>
      <c r="AC489" s="110" t="s">
        <v>1586</v>
      </c>
      <c r="AD489" s="111"/>
      <c r="AE489" s="84"/>
      <c r="AF489" s="81" t="s">
        <v>1460</v>
      </c>
      <c r="AG489" s="28">
        <v>41155</v>
      </c>
      <c r="AH489" s="28">
        <v>41155</v>
      </c>
      <c r="AI489" s="81" t="s">
        <v>32</v>
      </c>
      <c r="AJ489" s="81">
        <v>169</v>
      </c>
      <c r="AK489" s="81" t="s">
        <v>15</v>
      </c>
      <c r="AL489" s="81">
        <v>9.9809999999999999</v>
      </c>
    </row>
    <row r="490" spans="1:38" ht="26.1" hidden="1" customHeight="1" thickBot="1" x14ac:dyDescent="0.3">
      <c r="A490" s="82" t="s">
        <v>1443</v>
      </c>
      <c r="B490" s="225" t="s">
        <v>1505</v>
      </c>
      <c r="C490" s="226"/>
      <c r="D490" s="227"/>
      <c r="E490" s="82" t="s">
        <v>1445</v>
      </c>
      <c r="F490" s="33" t="s">
        <v>580</v>
      </c>
      <c r="G490" s="114" t="s">
        <v>1534</v>
      </c>
      <c r="H490" s="114" t="s">
        <v>1535</v>
      </c>
      <c r="I490" s="24" t="s">
        <v>1448</v>
      </c>
      <c r="J490" s="82" t="s">
        <v>27</v>
      </c>
      <c r="K490" s="82" t="s">
        <v>61</v>
      </c>
      <c r="L490" s="33" t="s">
        <v>1536</v>
      </c>
      <c r="M490" s="34"/>
      <c r="N490" s="104" t="s">
        <v>1586</v>
      </c>
      <c r="O490" s="105"/>
      <c r="P490" s="56"/>
      <c r="Q490" s="56"/>
      <c r="R490" s="56"/>
      <c r="S490" s="56"/>
      <c r="T490" s="56"/>
      <c r="U490" s="87"/>
      <c r="V490" s="66"/>
      <c r="W490" s="66"/>
      <c r="X490" s="71"/>
      <c r="Y490" s="76"/>
      <c r="Z490" s="76"/>
      <c r="AA490" s="76"/>
      <c r="AB490" s="76"/>
      <c r="AC490" s="110" t="s">
        <v>1586</v>
      </c>
      <c r="AD490" s="111"/>
      <c r="AE490" s="24"/>
      <c r="AF490" s="82" t="s">
        <v>1537</v>
      </c>
      <c r="AG490" s="25">
        <v>37795</v>
      </c>
      <c r="AH490" s="25">
        <v>37795</v>
      </c>
      <c r="AI490" s="82" t="s">
        <v>32</v>
      </c>
      <c r="AJ490" s="82">
        <v>169</v>
      </c>
      <c r="AK490" s="82" t="s">
        <v>15</v>
      </c>
      <c r="AL490" s="82">
        <v>10.561999999999999</v>
      </c>
    </row>
    <row r="491" spans="1:38" ht="26.1" hidden="1" customHeight="1" thickBot="1" x14ac:dyDescent="0.3">
      <c r="A491" s="81" t="s">
        <v>1443</v>
      </c>
      <c r="B491" s="228" t="s">
        <v>1505</v>
      </c>
      <c r="C491" s="226"/>
      <c r="D491" s="227"/>
      <c r="E491" s="81" t="s">
        <v>1445</v>
      </c>
      <c r="F491" s="83" t="s">
        <v>1538</v>
      </c>
      <c r="G491" s="113" t="s">
        <v>1539</v>
      </c>
      <c r="H491" s="113" t="s">
        <v>141</v>
      </c>
      <c r="I491" s="84" t="s">
        <v>1448</v>
      </c>
      <c r="J491" s="81" t="s">
        <v>27</v>
      </c>
      <c r="K491" s="81" t="s">
        <v>53</v>
      </c>
      <c r="L491" s="83" t="s">
        <v>1540</v>
      </c>
      <c r="M491" s="35"/>
      <c r="N491" s="104" t="s">
        <v>1586</v>
      </c>
      <c r="O491" s="105"/>
      <c r="P491" s="56"/>
      <c r="Q491" s="56"/>
      <c r="R491" s="56"/>
      <c r="S491" s="56"/>
      <c r="T491" s="56"/>
      <c r="U491" s="87"/>
      <c r="V491" s="66"/>
      <c r="W491" s="66"/>
      <c r="X491" s="71"/>
      <c r="Y491" s="76"/>
      <c r="Z491" s="76"/>
      <c r="AA491" s="76"/>
      <c r="AB491" s="76"/>
      <c r="AC491" s="110" t="s">
        <v>1586</v>
      </c>
      <c r="AD491" s="111"/>
      <c r="AE491" s="84"/>
      <c r="AF491" s="81" t="s">
        <v>1541</v>
      </c>
      <c r="AG491" s="28">
        <v>42499</v>
      </c>
      <c r="AH491" s="28">
        <v>42499</v>
      </c>
      <c r="AI491" s="81" t="s">
        <v>32</v>
      </c>
      <c r="AJ491" s="81">
        <v>169</v>
      </c>
      <c r="AK491" s="81" t="s">
        <v>15</v>
      </c>
      <c r="AL491" s="81">
        <v>12.693</v>
      </c>
    </row>
    <row r="492" spans="1:38" ht="26.1" hidden="1" customHeight="1" thickBot="1" x14ac:dyDescent="0.3">
      <c r="A492" s="82" t="s">
        <v>1443</v>
      </c>
      <c r="B492" s="225" t="s">
        <v>1505</v>
      </c>
      <c r="C492" s="226"/>
      <c r="D492" s="227"/>
      <c r="E492" s="82" t="s">
        <v>1445</v>
      </c>
      <c r="F492" s="33" t="s">
        <v>435</v>
      </c>
      <c r="G492" s="114" t="s">
        <v>1542</v>
      </c>
      <c r="H492" s="114" t="s">
        <v>691</v>
      </c>
      <c r="I492" s="24" t="s">
        <v>1448</v>
      </c>
      <c r="J492" s="82" t="s">
        <v>27</v>
      </c>
      <c r="K492" s="82" t="s">
        <v>61</v>
      </c>
      <c r="L492" s="33" t="s">
        <v>1543</v>
      </c>
      <c r="M492" s="34"/>
      <c r="N492" s="104" t="s">
        <v>1586</v>
      </c>
      <c r="O492" s="105"/>
      <c r="P492" s="56"/>
      <c r="Q492" s="56"/>
      <c r="R492" s="56"/>
      <c r="S492" s="56"/>
      <c r="T492" s="56"/>
      <c r="U492" s="87"/>
      <c r="V492" s="66"/>
      <c r="W492" s="66"/>
      <c r="X492" s="71"/>
      <c r="Y492" s="76"/>
      <c r="Z492" s="76"/>
      <c r="AA492" s="76"/>
      <c r="AB492" s="76"/>
      <c r="AC492" s="110" t="s">
        <v>1586</v>
      </c>
      <c r="AD492" s="111"/>
      <c r="AE492" s="24"/>
      <c r="AF492" s="82" t="s">
        <v>1460</v>
      </c>
      <c r="AG492" s="25">
        <v>40462</v>
      </c>
      <c r="AH492" s="25">
        <v>40462</v>
      </c>
      <c r="AI492" s="82" t="s">
        <v>32</v>
      </c>
      <c r="AJ492" s="82">
        <v>169</v>
      </c>
      <c r="AK492" s="82" t="s">
        <v>15</v>
      </c>
      <c r="AL492" s="82">
        <v>9.9960000000000004</v>
      </c>
    </row>
    <row r="493" spans="1:38" ht="26.1" hidden="1" customHeight="1" thickBot="1" x14ac:dyDescent="0.3">
      <c r="A493" s="81" t="s">
        <v>1443</v>
      </c>
      <c r="B493" s="228" t="s">
        <v>1505</v>
      </c>
      <c r="C493" s="226"/>
      <c r="D493" s="227"/>
      <c r="E493" s="81" t="s">
        <v>1445</v>
      </c>
      <c r="F493" s="83" t="s">
        <v>1544</v>
      </c>
      <c r="G493" s="113" t="s">
        <v>1545</v>
      </c>
      <c r="H493" s="113" t="s">
        <v>262</v>
      </c>
      <c r="I493" s="84" t="s">
        <v>1448</v>
      </c>
      <c r="J493" s="81" t="s">
        <v>27</v>
      </c>
      <c r="K493" s="81" t="s">
        <v>53</v>
      </c>
      <c r="L493" s="83" t="s">
        <v>1546</v>
      </c>
      <c r="M493" s="35"/>
      <c r="N493" s="104" t="s">
        <v>1586</v>
      </c>
      <c r="O493" s="105"/>
      <c r="P493" s="56"/>
      <c r="Q493" s="56"/>
      <c r="R493" s="56"/>
      <c r="S493" s="56"/>
      <c r="T493" s="56"/>
      <c r="U493" s="87"/>
      <c r="V493" s="66"/>
      <c r="W493" s="66"/>
      <c r="X493" s="71"/>
      <c r="Y493" s="76"/>
      <c r="Z493" s="76"/>
      <c r="AA493" s="76"/>
      <c r="AB493" s="76"/>
      <c r="AC493" s="110" t="s">
        <v>1586</v>
      </c>
      <c r="AD493" s="111"/>
      <c r="AE493" s="84"/>
      <c r="AF493" s="81" t="s">
        <v>1547</v>
      </c>
      <c r="AG493" s="28">
        <v>40926</v>
      </c>
      <c r="AH493" s="28">
        <v>40926</v>
      </c>
      <c r="AI493" s="81" t="s">
        <v>32</v>
      </c>
      <c r="AJ493" s="81">
        <v>169</v>
      </c>
      <c r="AK493" s="81" t="s">
        <v>15</v>
      </c>
      <c r="AL493" s="81">
        <v>12.404</v>
      </c>
    </row>
    <row r="494" spans="1:38" ht="26.1" hidden="1" customHeight="1" thickBot="1" x14ac:dyDescent="0.3">
      <c r="A494" s="82" t="s">
        <v>1443</v>
      </c>
      <c r="B494" s="225" t="s">
        <v>1505</v>
      </c>
      <c r="C494" s="226"/>
      <c r="D494" s="227"/>
      <c r="E494" s="82" t="s">
        <v>1445</v>
      </c>
      <c r="F494" s="33" t="s">
        <v>1548</v>
      </c>
      <c r="G494" s="114" t="s">
        <v>269</v>
      </c>
      <c r="H494" s="114" t="s">
        <v>748</v>
      </c>
      <c r="I494" s="24" t="s">
        <v>1448</v>
      </c>
      <c r="J494" s="82" t="s">
        <v>27</v>
      </c>
      <c r="K494" s="82" t="s">
        <v>61</v>
      </c>
      <c r="L494" s="33" t="s">
        <v>1449</v>
      </c>
      <c r="M494" s="34"/>
      <c r="N494" s="104" t="s">
        <v>1586</v>
      </c>
      <c r="O494" s="105"/>
      <c r="P494" s="56"/>
      <c r="Q494" s="56"/>
      <c r="R494" s="56"/>
      <c r="S494" s="56"/>
      <c r="T494" s="56"/>
      <c r="U494" s="87"/>
      <c r="V494" s="66"/>
      <c r="W494" s="66"/>
      <c r="X494" s="71"/>
      <c r="Y494" s="76"/>
      <c r="Z494" s="76"/>
      <c r="AA494" s="76"/>
      <c r="AB494" s="76"/>
      <c r="AC494" s="110" t="s">
        <v>1586</v>
      </c>
      <c r="AD494" s="111"/>
      <c r="AE494" s="24"/>
      <c r="AF494" s="82" t="s">
        <v>1460</v>
      </c>
      <c r="AG494" s="25">
        <v>42268</v>
      </c>
      <c r="AH494" s="25">
        <v>42268</v>
      </c>
      <c r="AI494" s="82" t="s">
        <v>32</v>
      </c>
      <c r="AJ494" s="82">
        <v>169</v>
      </c>
      <c r="AK494" s="82" t="s">
        <v>15</v>
      </c>
      <c r="AL494" s="82">
        <v>10.385</v>
      </c>
    </row>
    <row r="495" spans="1:38" ht="26.1" hidden="1" customHeight="1" thickBot="1" x14ac:dyDescent="0.3">
      <c r="A495" s="81" t="s">
        <v>1443</v>
      </c>
      <c r="B495" s="228" t="s">
        <v>1505</v>
      </c>
      <c r="C495" s="226"/>
      <c r="D495" s="227"/>
      <c r="E495" s="81" t="s">
        <v>1445</v>
      </c>
      <c r="F495" s="83" t="s">
        <v>1549</v>
      </c>
      <c r="G495" s="113" t="s">
        <v>662</v>
      </c>
      <c r="H495" s="113" t="s">
        <v>848</v>
      </c>
      <c r="I495" s="84" t="s">
        <v>1448</v>
      </c>
      <c r="J495" s="81" t="s">
        <v>27</v>
      </c>
      <c r="K495" s="81" t="s">
        <v>101</v>
      </c>
      <c r="L495" s="83" t="s">
        <v>193</v>
      </c>
      <c r="M495" s="35"/>
      <c r="N495" s="104" t="s">
        <v>1586</v>
      </c>
      <c r="O495" s="105"/>
      <c r="P495" s="56"/>
      <c r="Q495" s="56"/>
      <c r="R495" s="56"/>
      <c r="S495" s="56"/>
      <c r="T495" s="56"/>
      <c r="U495" s="87"/>
      <c r="V495" s="66"/>
      <c r="W495" s="66"/>
      <c r="X495" s="71"/>
      <c r="Y495" s="76"/>
      <c r="Z495" s="76"/>
      <c r="AA495" s="76"/>
      <c r="AB495" s="76"/>
      <c r="AC495" s="110" t="s">
        <v>1586</v>
      </c>
      <c r="AD495" s="111"/>
      <c r="AE495" s="84"/>
      <c r="AF495" s="81" t="s">
        <v>1550</v>
      </c>
      <c r="AG495" s="28">
        <v>39055</v>
      </c>
      <c r="AH495" s="28">
        <v>39055</v>
      </c>
      <c r="AI495" s="81" t="s">
        <v>32</v>
      </c>
      <c r="AJ495" s="81">
        <v>169</v>
      </c>
      <c r="AK495" s="81" t="s">
        <v>15</v>
      </c>
      <c r="AL495" s="81">
        <v>16.442</v>
      </c>
    </row>
    <row r="496" spans="1:38" ht="26.1" hidden="1" customHeight="1" thickBot="1" x14ac:dyDescent="0.3">
      <c r="A496" s="82" t="s">
        <v>1443</v>
      </c>
      <c r="B496" s="225" t="s">
        <v>1505</v>
      </c>
      <c r="C496" s="226"/>
      <c r="D496" s="227"/>
      <c r="E496" s="82" t="s">
        <v>1445</v>
      </c>
      <c r="F496" s="33" t="s">
        <v>1551</v>
      </c>
      <c r="G496" s="114" t="s">
        <v>1552</v>
      </c>
      <c r="H496" s="114" t="s">
        <v>183</v>
      </c>
      <c r="I496" s="24" t="s">
        <v>1448</v>
      </c>
      <c r="J496" s="82" t="s">
        <v>27</v>
      </c>
      <c r="K496" s="82" t="s">
        <v>61</v>
      </c>
      <c r="L496" s="33" t="s">
        <v>1081</v>
      </c>
      <c r="M496" s="34"/>
      <c r="N496" s="104" t="s">
        <v>1586</v>
      </c>
      <c r="O496" s="105"/>
      <c r="P496" s="56"/>
      <c r="Q496" s="56"/>
      <c r="R496" s="56"/>
      <c r="S496" s="56"/>
      <c r="T496" s="56"/>
      <c r="U496" s="87"/>
      <c r="V496" s="66"/>
      <c r="W496" s="66"/>
      <c r="X496" s="71"/>
      <c r="Y496" s="76"/>
      <c r="Z496" s="76"/>
      <c r="AA496" s="76"/>
      <c r="AB496" s="76"/>
      <c r="AC496" s="110" t="s">
        <v>1586</v>
      </c>
      <c r="AD496" s="111"/>
      <c r="AE496" s="24"/>
      <c r="AF496" s="82" t="s">
        <v>1460</v>
      </c>
      <c r="AG496" s="25">
        <v>41396</v>
      </c>
      <c r="AH496" s="25">
        <v>41396</v>
      </c>
      <c r="AI496" s="82" t="s">
        <v>32</v>
      </c>
      <c r="AJ496" s="82">
        <v>169</v>
      </c>
      <c r="AK496" s="82" t="s">
        <v>15</v>
      </c>
      <c r="AL496" s="82">
        <v>10.385</v>
      </c>
    </row>
    <row r="497" spans="1:38" ht="26.1" hidden="1" customHeight="1" thickBot="1" x14ac:dyDescent="0.3">
      <c r="A497" s="81" t="s">
        <v>1443</v>
      </c>
      <c r="B497" s="228" t="s">
        <v>1505</v>
      </c>
      <c r="C497" s="226"/>
      <c r="D497" s="227"/>
      <c r="E497" s="81" t="s">
        <v>1445</v>
      </c>
      <c r="F497" s="83" t="s">
        <v>1553</v>
      </c>
      <c r="G497" s="113" t="s">
        <v>1554</v>
      </c>
      <c r="H497" s="113" t="s">
        <v>1555</v>
      </c>
      <c r="I497" s="84" t="s">
        <v>1448</v>
      </c>
      <c r="J497" s="81" t="s">
        <v>27</v>
      </c>
      <c r="K497" s="81" t="s">
        <v>61</v>
      </c>
      <c r="L497" s="83" t="s">
        <v>1556</v>
      </c>
      <c r="M497" s="35"/>
      <c r="N497" s="104" t="s">
        <v>1586</v>
      </c>
      <c r="O497" s="105"/>
      <c r="P497" s="56"/>
      <c r="Q497" s="56"/>
      <c r="R497" s="56"/>
      <c r="S497" s="56"/>
      <c r="T497" s="56"/>
      <c r="U497" s="87"/>
      <c r="V497" s="66"/>
      <c r="W497" s="66"/>
      <c r="X497" s="71"/>
      <c r="Y497" s="76"/>
      <c r="Z497" s="76"/>
      <c r="AA497" s="76"/>
      <c r="AB497" s="76"/>
      <c r="AC497" s="110" t="s">
        <v>1586</v>
      </c>
      <c r="AD497" s="111"/>
      <c r="AE497" s="84"/>
      <c r="AF497" s="81" t="s">
        <v>1460</v>
      </c>
      <c r="AG497" s="28">
        <v>41821</v>
      </c>
      <c r="AH497" s="28">
        <v>41821</v>
      </c>
      <c r="AI497" s="81" t="s">
        <v>32</v>
      </c>
      <c r="AJ497" s="81">
        <v>169</v>
      </c>
      <c r="AK497" s="81" t="s">
        <v>15</v>
      </c>
      <c r="AL497" s="81">
        <v>10.27</v>
      </c>
    </row>
    <row r="498" spans="1:38" ht="26.1" hidden="1" customHeight="1" thickBot="1" x14ac:dyDescent="0.3">
      <c r="A498" s="82" t="s">
        <v>1443</v>
      </c>
      <c r="B498" s="225" t="s">
        <v>1505</v>
      </c>
      <c r="C498" s="226"/>
      <c r="D498" s="227"/>
      <c r="E498" s="82" t="s">
        <v>1445</v>
      </c>
      <c r="F498" s="33" t="s">
        <v>1557</v>
      </c>
      <c r="G498" s="114" t="s">
        <v>1558</v>
      </c>
      <c r="H498" s="114" t="s">
        <v>194</v>
      </c>
      <c r="I498" s="24" t="s">
        <v>1448</v>
      </c>
      <c r="J498" s="82" t="s">
        <v>27</v>
      </c>
      <c r="K498" s="82" t="s">
        <v>61</v>
      </c>
      <c r="L498" s="33" t="s">
        <v>1559</v>
      </c>
      <c r="M498" s="34"/>
      <c r="N498" s="104" t="s">
        <v>1586</v>
      </c>
      <c r="O498" s="105"/>
      <c r="P498" s="56"/>
      <c r="Q498" s="56"/>
      <c r="R498" s="56"/>
      <c r="S498" s="56"/>
      <c r="T498" s="56"/>
      <c r="U498" s="87"/>
      <c r="V498" s="66"/>
      <c r="W498" s="66"/>
      <c r="X498" s="71"/>
      <c r="Y498" s="76"/>
      <c r="Z498" s="76"/>
      <c r="AA498" s="76"/>
      <c r="AB498" s="76"/>
      <c r="AC498" s="110" t="s">
        <v>1586</v>
      </c>
      <c r="AD498" s="111"/>
      <c r="AE498" s="24"/>
      <c r="AF498" s="82" t="s">
        <v>1460</v>
      </c>
      <c r="AG498" s="25">
        <v>41396</v>
      </c>
      <c r="AH498" s="25">
        <v>41396</v>
      </c>
      <c r="AI498" s="82" t="s">
        <v>32</v>
      </c>
      <c r="AJ498" s="82">
        <v>135.19999999999999</v>
      </c>
      <c r="AK498" s="82" t="s">
        <v>15</v>
      </c>
      <c r="AL498" s="82">
        <v>9.7210000000000001</v>
      </c>
    </row>
    <row r="499" spans="1:38" ht="26.1" hidden="1" customHeight="1" thickBot="1" x14ac:dyDescent="0.3">
      <c r="A499" s="81" t="s">
        <v>1443</v>
      </c>
      <c r="B499" s="228" t="s">
        <v>1505</v>
      </c>
      <c r="C499" s="226"/>
      <c r="D499" s="227"/>
      <c r="E499" s="81" t="s">
        <v>1445</v>
      </c>
      <c r="F499" s="83" t="s">
        <v>882</v>
      </c>
      <c r="G499" s="113" t="s">
        <v>1560</v>
      </c>
      <c r="H499" s="113" t="s">
        <v>1561</v>
      </c>
      <c r="I499" s="84" t="s">
        <v>1448</v>
      </c>
      <c r="J499" s="81" t="s">
        <v>27</v>
      </c>
      <c r="K499" s="81" t="s">
        <v>61</v>
      </c>
      <c r="L499" s="83" t="s">
        <v>1556</v>
      </c>
      <c r="M499" s="35"/>
      <c r="N499" s="104" t="s">
        <v>1586</v>
      </c>
      <c r="O499" s="105"/>
      <c r="P499" s="56"/>
      <c r="Q499" s="56"/>
      <c r="R499" s="56"/>
      <c r="S499" s="56"/>
      <c r="T499" s="56"/>
      <c r="U499" s="87"/>
      <c r="V499" s="66"/>
      <c r="W499" s="66"/>
      <c r="X499" s="71"/>
      <c r="Y499" s="76"/>
      <c r="Z499" s="76"/>
      <c r="AA499" s="76"/>
      <c r="AB499" s="76"/>
      <c r="AC499" s="110" t="s">
        <v>1586</v>
      </c>
      <c r="AD499" s="111"/>
      <c r="AE499" s="84"/>
      <c r="AF499" s="81" t="s">
        <v>1450</v>
      </c>
      <c r="AG499" s="28">
        <v>36409</v>
      </c>
      <c r="AH499" s="28">
        <v>36409</v>
      </c>
      <c r="AI499" s="81" t="s">
        <v>32</v>
      </c>
      <c r="AJ499" s="81">
        <v>169</v>
      </c>
      <c r="AK499" s="81" t="s">
        <v>15</v>
      </c>
      <c r="AL499" s="81">
        <v>10.845000000000001</v>
      </c>
    </row>
    <row r="500" spans="1:38" ht="26.1" hidden="1" customHeight="1" thickBot="1" x14ac:dyDescent="0.3">
      <c r="A500" s="82" t="s">
        <v>1562</v>
      </c>
      <c r="B500" s="225" t="s">
        <v>1563</v>
      </c>
      <c r="C500" s="226"/>
      <c r="D500" s="227"/>
      <c r="E500" s="82" t="s">
        <v>257</v>
      </c>
      <c r="F500" s="33" t="s">
        <v>452</v>
      </c>
      <c r="G500" s="114" t="s">
        <v>405</v>
      </c>
      <c r="H500" s="114" t="s">
        <v>423</v>
      </c>
      <c r="I500" s="24" t="s">
        <v>1062</v>
      </c>
      <c r="J500" s="82" t="s">
        <v>27</v>
      </c>
      <c r="K500" s="82" t="s">
        <v>61</v>
      </c>
      <c r="L500" s="33" t="s">
        <v>1564</v>
      </c>
      <c r="M500" s="34"/>
      <c r="N500" s="104" t="s">
        <v>1586</v>
      </c>
      <c r="O500" s="105"/>
      <c r="P500" s="56"/>
      <c r="Q500" s="56"/>
      <c r="R500" s="56"/>
      <c r="S500" s="56"/>
      <c r="T500" s="56"/>
      <c r="U500" s="87"/>
      <c r="V500" s="66"/>
      <c r="W500" s="66"/>
      <c r="X500" s="71"/>
      <c r="Y500" s="76"/>
      <c r="Z500" s="76"/>
      <c r="AA500" s="76"/>
      <c r="AB500" s="76"/>
      <c r="AC500" s="110" t="s">
        <v>1586</v>
      </c>
      <c r="AD500" s="111"/>
      <c r="AE500" s="24" t="s">
        <v>39</v>
      </c>
      <c r="AF500" s="82" t="s">
        <v>78</v>
      </c>
      <c r="AG500" s="25">
        <v>42408</v>
      </c>
      <c r="AH500" s="25">
        <v>42408</v>
      </c>
      <c r="AI500" s="82" t="s">
        <v>32</v>
      </c>
      <c r="AJ500" s="82">
        <v>169</v>
      </c>
      <c r="AK500" s="82" t="s">
        <v>15</v>
      </c>
      <c r="AL500" s="82">
        <v>10.962</v>
      </c>
    </row>
    <row r="501" spans="1:38" ht="26.1" hidden="1" customHeight="1" thickBot="1" x14ac:dyDescent="0.3">
      <c r="A501" s="81" t="s">
        <v>1562</v>
      </c>
      <c r="B501" s="228" t="s">
        <v>1563</v>
      </c>
      <c r="C501" s="226"/>
      <c r="D501" s="227"/>
      <c r="E501" s="81" t="s">
        <v>257</v>
      </c>
      <c r="F501" s="83" t="s">
        <v>279</v>
      </c>
      <c r="G501" s="113" t="s">
        <v>1565</v>
      </c>
      <c r="H501" s="113" t="s">
        <v>1566</v>
      </c>
      <c r="I501" s="84" t="s">
        <v>1465</v>
      </c>
      <c r="J501" s="81" t="s">
        <v>27</v>
      </c>
      <c r="K501" s="81" t="s">
        <v>101</v>
      </c>
      <c r="L501" s="83" t="s">
        <v>1567</v>
      </c>
      <c r="M501" s="35"/>
      <c r="N501" s="104" t="s">
        <v>1586</v>
      </c>
      <c r="O501" s="105"/>
      <c r="P501" s="56"/>
      <c r="Q501" s="56"/>
      <c r="R501" s="56"/>
      <c r="S501" s="56"/>
      <c r="T501" s="56"/>
      <c r="U501" s="87"/>
      <c r="V501" s="66"/>
      <c r="W501" s="66"/>
      <c r="X501" s="71"/>
      <c r="Y501" s="76"/>
      <c r="Z501" s="76"/>
      <c r="AA501" s="76"/>
      <c r="AB501" s="76"/>
      <c r="AC501" s="110" t="s">
        <v>1586</v>
      </c>
      <c r="AD501" s="111"/>
      <c r="AE501" s="84"/>
      <c r="AF501" s="81"/>
      <c r="AG501" s="28">
        <v>40826</v>
      </c>
      <c r="AH501" s="28">
        <v>40826</v>
      </c>
      <c r="AI501" s="81" t="s">
        <v>32</v>
      </c>
      <c r="AJ501" s="81">
        <v>169</v>
      </c>
      <c r="AK501" s="81" t="s">
        <v>15</v>
      </c>
      <c r="AL501" s="81">
        <v>23.077000000000002</v>
      </c>
    </row>
    <row r="502" spans="1:38" ht="26.1" customHeight="1" thickBot="1" x14ac:dyDescent="0.3">
      <c r="A502" s="81" t="s">
        <v>1562</v>
      </c>
      <c r="B502" s="228" t="s">
        <v>1563</v>
      </c>
      <c r="C502" s="226"/>
      <c r="D502" s="227"/>
      <c r="E502" s="81" t="s">
        <v>257</v>
      </c>
      <c r="F502" s="83" t="s">
        <v>336</v>
      </c>
      <c r="G502" s="113" t="s">
        <v>1569</v>
      </c>
      <c r="H502" s="113" t="s">
        <v>1570</v>
      </c>
      <c r="I502" s="84" t="s">
        <v>1568</v>
      </c>
      <c r="J502" s="81" t="s">
        <v>27</v>
      </c>
      <c r="K502" s="81" t="s">
        <v>61</v>
      </c>
      <c r="L502" s="83" t="s">
        <v>390</v>
      </c>
      <c r="M502" s="35"/>
      <c r="N502" s="4">
        <v>42581</v>
      </c>
      <c r="O502" s="50">
        <v>43311</v>
      </c>
      <c r="P502" s="60"/>
      <c r="Q502" s="59" t="s">
        <v>1604</v>
      </c>
      <c r="R502" s="60"/>
      <c r="S502" s="60"/>
      <c r="T502" s="60"/>
      <c r="U502" s="91"/>
      <c r="V502" s="70" t="s">
        <v>1604</v>
      </c>
      <c r="W502" s="70"/>
      <c r="X502" s="75"/>
      <c r="Y502" s="80" t="s">
        <v>1604</v>
      </c>
      <c r="Z502" s="80"/>
      <c r="AA502" s="80" t="s">
        <v>1653</v>
      </c>
      <c r="AB502" s="80"/>
      <c r="AC502" s="110" t="s">
        <v>1586</v>
      </c>
      <c r="AD502" s="111"/>
      <c r="AE502" s="84" t="s">
        <v>39</v>
      </c>
      <c r="AF502" s="81" t="s">
        <v>78</v>
      </c>
      <c r="AG502" s="28">
        <v>33893</v>
      </c>
      <c r="AH502" s="28">
        <v>33893</v>
      </c>
      <c r="AI502" s="81" t="s">
        <v>32</v>
      </c>
      <c r="AJ502" s="81">
        <v>151.66999999999999</v>
      </c>
      <c r="AK502" s="81" t="s">
        <v>15</v>
      </c>
      <c r="AL502" s="81">
        <v>13.978</v>
      </c>
    </row>
    <row r="503" spans="1:38" ht="26.1" customHeight="1" thickBot="1" x14ac:dyDescent="0.3">
      <c r="A503" s="82" t="s">
        <v>1562</v>
      </c>
      <c r="B503" s="225" t="s">
        <v>1563</v>
      </c>
      <c r="C503" s="226"/>
      <c r="D503" s="227"/>
      <c r="E503" s="82" t="s">
        <v>257</v>
      </c>
      <c r="F503" s="33" t="s">
        <v>1009</v>
      </c>
      <c r="G503" s="114" t="s">
        <v>762</v>
      </c>
      <c r="H503" s="114" t="s">
        <v>1571</v>
      </c>
      <c r="I503" s="24" t="s">
        <v>1568</v>
      </c>
      <c r="J503" s="82" t="s">
        <v>27</v>
      </c>
      <c r="K503" s="82" t="s">
        <v>61</v>
      </c>
      <c r="L503" s="33" t="s">
        <v>118</v>
      </c>
      <c r="M503" s="34"/>
      <c r="N503" s="3">
        <v>42716</v>
      </c>
      <c r="O503" s="49">
        <v>43446</v>
      </c>
      <c r="P503" s="60"/>
      <c r="Q503" s="59" t="s">
        <v>1604</v>
      </c>
      <c r="R503" s="60"/>
      <c r="S503" s="60"/>
      <c r="T503" s="60"/>
      <c r="U503" s="91"/>
      <c r="V503" s="70" t="s">
        <v>1604</v>
      </c>
      <c r="W503" s="70"/>
      <c r="X503" s="75"/>
      <c r="Y503" s="80"/>
      <c r="Z503" s="80" t="s">
        <v>1604</v>
      </c>
      <c r="AA503" s="80"/>
      <c r="AB503" s="80"/>
      <c r="AC503" s="53">
        <v>42716</v>
      </c>
      <c r="AD503" s="12">
        <v>43081</v>
      </c>
      <c r="AE503" s="24" t="s">
        <v>39</v>
      </c>
      <c r="AF503" s="23" t="s">
        <v>78</v>
      </c>
      <c r="AG503" s="25">
        <v>42324</v>
      </c>
      <c r="AH503" s="25">
        <v>42324</v>
      </c>
      <c r="AI503" s="23" t="s">
        <v>32</v>
      </c>
      <c r="AJ503" s="23">
        <v>169</v>
      </c>
      <c r="AK503" s="23" t="s">
        <v>15</v>
      </c>
      <c r="AL503" s="23">
        <v>16.605</v>
      </c>
    </row>
    <row r="504" spans="1:38" ht="26.1" hidden="1" customHeight="1" thickBot="1" x14ac:dyDescent="0.3">
      <c r="A504" s="81" t="s">
        <v>1562</v>
      </c>
      <c r="B504" s="228" t="s">
        <v>1563</v>
      </c>
      <c r="C504" s="226"/>
      <c r="D504" s="227"/>
      <c r="E504" s="81" t="s">
        <v>257</v>
      </c>
      <c r="F504" s="83" t="s">
        <v>1020</v>
      </c>
      <c r="G504" s="113" t="s">
        <v>1572</v>
      </c>
      <c r="H504" s="113" t="s">
        <v>51</v>
      </c>
      <c r="I504" s="84" t="s">
        <v>1568</v>
      </c>
      <c r="J504" s="81" t="s">
        <v>27</v>
      </c>
      <c r="K504" s="81" t="s">
        <v>61</v>
      </c>
      <c r="L504" s="83" t="s">
        <v>118</v>
      </c>
      <c r="M504" s="35"/>
      <c r="N504" s="104" t="s">
        <v>1586</v>
      </c>
      <c r="O504" s="105"/>
      <c r="P504" s="56"/>
      <c r="Q504" s="56"/>
      <c r="R504" s="56"/>
      <c r="S504" s="56"/>
      <c r="T504" s="56"/>
      <c r="U504" s="87"/>
      <c r="V504" s="66"/>
      <c r="W504" s="66"/>
      <c r="X504" s="71"/>
      <c r="Y504" s="76"/>
      <c r="Z504" s="76"/>
      <c r="AA504" s="76"/>
      <c r="AB504" s="76"/>
      <c r="AC504" s="110" t="s">
        <v>1586</v>
      </c>
      <c r="AD504" s="111"/>
      <c r="AE504" s="84" t="s">
        <v>55</v>
      </c>
      <c r="AF504" s="81" t="s">
        <v>69</v>
      </c>
      <c r="AG504" s="28">
        <v>42611</v>
      </c>
      <c r="AH504" s="28">
        <v>42611</v>
      </c>
      <c r="AI504" s="81" t="s">
        <v>32</v>
      </c>
      <c r="AJ504" s="81">
        <v>169</v>
      </c>
      <c r="AK504" s="81" t="s">
        <v>15</v>
      </c>
      <c r="AL504" s="81">
        <v>16.154</v>
      </c>
    </row>
    <row r="505" spans="1:38" ht="26.1" hidden="1" customHeight="1" thickBot="1" x14ac:dyDescent="0.3">
      <c r="A505" s="82" t="s">
        <v>1562</v>
      </c>
      <c r="B505" s="225" t="s">
        <v>1563</v>
      </c>
      <c r="C505" s="226"/>
      <c r="D505" s="227"/>
      <c r="E505" s="82" t="s">
        <v>257</v>
      </c>
      <c r="F505" s="33" t="s">
        <v>879</v>
      </c>
      <c r="G505" s="114" t="s">
        <v>1573</v>
      </c>
      <c r="H505" s="114" t="s">
        <v>1574</v>
      </c>
      <c r="I505" s="24" t="s">
        <v>1568</v>
      </c>
      <c r="J505" s="82" t="s">
        <v>27</v>
      </c>
      <c r="K505" s="82" t="s">
        <v>53</v>
      </c>
      <c r="L505" s="33" t="s">
        <v>687</v>
      </c>
      <c r="M505" s="34"/>
      <c r="N505" s="104" t="s">
        <v>1586</v>
      </c>
      <c r="O505" s="105"/>
      <c r="P505" s="56"/>
      <c r="Q505" s="56"/>
      <c r="R505" s="56"/>
      <c r="S505" s="56"/>
      <c r="T505" s="56"/>
      <c r="U505" s="87"/>
      <c r="V505" s="66"/>
      <c r="W505" s="66"/>
      <c r="X505" s="71"/>
      <c r="Y505" s="76"/>
      <c r="Z505" s="76"/>
      <c r="AA505" s="76"/>
      <c r="AB505" s="76"/>
      <c r="AC505" s="110" t="s">
        <v>1586</v>
      </c>
      <c r="AD505" s="111"/>
      <c r="AE505" s="24" t="s">
        <v>88</v>
      </c>
      <c r="AF505" s="82" t="s">
        <v>116</v>
      </c>
      <c r="AG505" s="25">
        <v>40106</v>
      </c>
      <c r="AH505" s="25">
        <v>40106</v>
      </c>
      <c r="AI505" s="82" t="s">
        <v>32</v>
      </c>
      <c r="AJ505" s="82">
        <v>151.66999999999999</v>
      </c>
      <c r="AK505" s="82" t="s">
        <v>15</v>
      </c>
      <c r="AL505" s="82">
        <v>17.143000000000001</v>
      </c>
    </row>
    <row r="506" spans="1:38" ht="26.1" hidden="1" customHeight="1" thickBot="1" x14ac:dyDescent="0.3">
      <c r="A506" s="81" t="s">
        <v>1562</v>
      </c>
      <c r="B506" s="228" t="s">
        <v>1563</v>
      </c>
      <c r="C506" s="226"/>
      <c r="D506" s="227"/>
      <c r="E506" s="81" t="s">
        <v>257</v>
      </c>
      <c r="F506" s="83" t="s">
        <v>369</v>
      </c>
      <c r="G506" s="113" t="s">
        <v>1575</v>
      </c>
      <c r="H506" s="113" t="s">
        <v>1576</v>
      </c>
      <c r="I506" s="84" t="s">
        <v>1568</v>
      </c>
      <c r="J506" s="81" t="s">
        <v>27</v>
      </c>
      <c r="K506" s="81" t="s">
        <v>53</v>
      </c>
      <c r="L506" s="83" t="s">
        <v>1577</v>
      </c>
      <c r="M506" s="35"/>
      <c r="N506" s="104" t="s">
        <v>1586</v>
      </c>
      <c r="O506" s="105"/>
      <c r="P506" s="56"/>
      <c r="Q506" s="56"/>
      <c r="R506" s="56"/>
      <c r="S506" s="56"/>
      <c r="T506" s="56"/>
      <c r="U506" s="87"/>
      <c r="V506" s="66"/>
      <c r="W506" s="66"/>
      <c r="X506" s="71"/>
      <c r="Y506" s="76"/>
      <c r="Z506" s="76"/>
      <c r="AA506" s="76"/>
      <c r="AB506" s="76"/>
      <c r="AC506" s="110" t="s">
        <v>1586</v>
      </c>
      <c r="AD506" s="111"/>
      <c r="AE506" s="84" t="s">
        <v>88</v>
      </c>
      <c r="AF506" s="81" t="s">
        <v>116</v>
      </c>
      <c r="AG506" s="28">
        <v>42569</v>
      </c>
      <c r="AH506" s="28">
        <v>42569</v>
      </c>
      <c r="AI506" s="81" t="s">
        <v>32</v>
      </c>
      <c r="AJ506" s="81">
        <v>169</v>
      </c>
      <c r="AK506" s="81" t="s">
        <v>15</v>
      </c>
      <c r="AL506" s="81">
        <v>15.000999999999999</v>
      </c>
    </row>
    <row r="507" spans="1:38" ht="26.1" hidden="1" customHeight="1" thickBot="1" x14ac:dyDescent="0.3">
      <c r="A507" s="82" t="s">
        <v>1562</v>
      </c>
      <c r="B507" s="225" t="s">
        <v>1563</v>
      </c>
      <c r="C507" s="226"/>
      <c r="D507" s="227"/>
      <c r="E507" s="82" t="s">
        <v>257</v>
      </c>
      <c r="F507" s="33" t="s">
        <v>721</v>
      </c>
      <c r="G507" s="114" t="s">
        <v>1578</v>
      </c>
      <c r="H507" s="114" t="s">
        <v>1579</v>
      </c>
      <c r="I507" s="24" t="s">
        <v>1568</v>
      </c>
      <c r="J507" s="82" t="s">
        <v>27</v>
      </c>
      <c r="K507" s="82" t="s">
        <v>61</v>
      </c>
      <c r="L507" s="33" t="s">
        <v>1580</v>
      </c>
      <c r="M507" s="34"/>
      <c r="N507" s="104" t="s">
        <v>1586</v>
      </c>
      <c r="O507" s="105"/>
      <c r="P507" s="56"/>
      <c r="Q507" s="56"/>
      <c r="R507" s="56"/>
      <c r="S507" s="56"/>
      <c r="T507" s="56"/>
      <c r="U507" s="87"/>
      <c r="V507" s="66"/>
      <c r="W507" s="66"/>
      <c r="X507" s="71"/>
      <c r="Y507" s="76"/>
      <c r="Z507" s="76"/>
      <c r="AA507" s="76"/>
      <c r="AB507" s="76"/>
      <c r="AC507" s="110" t="s">
        <v>1586</v>
      </c>
      <c r="AD507" s="111"/>
      <c r="AE507" s="24" t="s">
        <v>42</v>
      </c>
      <c r="AF507" s="82" t="s">
        <v>382</v>
      </c>
      <c r="AG507" s="25">
        <v>38628</v>
      </c>
      <c r="AH507" s="25">
        <v>38628</v>
      </c>
      <c r="AI507" s="82" t="s">
        <v>32</v>
      </c>
      <c r="AJ507" s="82">
        <v>70</v>
      </c>
      <c r="AK507" s="82" t="s">
        <v>15</v>
      </c>
      <c r="AL507" s="82">
        <v>10.551</v>
      </c>
    </row>
    <row r="508" spans="1:38" ht="26.1" hidden="1" customHeight="1" thickBot="1" x14ac:dyDescent="0.3">
      <c r="A508" s="81" t="s">
        <v>1562</v>
      </c>
      <c r="B508" s="228" t="s">
        <v>1563</v>
      </c>
      <c r="C508" s="226"/>
      <c r="D508" s="227"/>
      <c r="E508" s="81" t="s">
        <v>257</v>
      </c>
      <c r="F508" s="83" t="s">
        <v>759</v>
      </c>
      <c r="G508" s="113" t="s">
        <v>1581</v>
      </c>
      <c r="H508" s="113" t="s">
        <v>204</v>
      </c>
      <c r="I508" s="84" t="s">
        <v>1568</v>
      </c>
      <c r="J508" s="81" t="s">
        <v>27</v>
      </c>
      <c r="K508" s="81" t="s">
        <v>53</v>
      </c>
      <c r="L508" s="83" t="s">
        <v>687</v>
      </c>
      <c r="M508" s="35"/>
      <c r="N508" s="104" t="s">
        <v>1586</v>
      </c>
      <c r="O508" s="105"/>
      <c r="P508" s="56"/>
      <c r="Q508" s="56"/>
      <c r="R508" s="56"/>
      <c r="S508" s="56"/>
      <c r="T508" s="56"/>
      <c r="U508" s="87"/>
      <c r="V508" s="66"/>
      <c r="W508" s="66"/>
      <c r="X508" s="71"/>
      <c r="Y508" s="76"/>
      <c r="Z508" s="76"/>
      <c r="AA508" s="76"/>
      <c r="AB508" s="76"/>
      <c r="AC508" s="2">
        <v>42643</v>
      </c>
      <c r="AD508" s="11">
        <v>43008</v>
      </c>
      <c r="AE508" s="27" t="s">
        <v>88</v>
      </c>
      <c r="AF508" s="26" t="s">
        <v>116</v>
      </c>
      <c r="AG508" s="28">
        <v>40665</v>
      </c>
      <c r="AH508" s="28">
        <v>40665</v>
      </c>
      <c r="AI508" s="26" t="s">
        <v>32</v>
      </c>
      <c r="AJ508" s="26">
        <v>169</v>
      </c>
      <c r="AK508" s="26" t="s">
        <v>15</v>
      </c>
      <c r="AL508" s="26">
        <v>15.29</v>
      </c>
    </row>
    <row r="509" spans="1:38" ht="26.1" hidden="1" customHeight="1" thickBot="1" x14ac:dyDescent="0.3">
      <c r="A509" s="82" t="s">
        <v>1562</v>
      </c>
      <c r="B509" s="225" t="s">
        <v>1563</v>
      </c>
      <c r="C509" s="226"/>
      <c r="D509" s="227"/>
      <c r="E509" s="82" t="s">
        <v>257</v>
      </c>
      <c r="F509" s="33" t="s">
        <v>888</v>
      </c>
      <c r="G509" s="114" t="s">
        <v>1582</v>
      </c>
      <c r="H509" s="114" t="s">
        <v>41</v>
      </c>
      <c r="I509" s="24" t="s">
        <v>1568</v>
      </c>
      <c r="J509" s="82" t="s">
        <v>27</v>
      </c>
      <c r="K509" s="82" t="s">
        <v>61</v>
      </c>
      <c r="L509" s="33" t="s">
        <v>1065</v>
      </c>
      <c r="M509" s="34"/>
      <c r="N509" s="107" t="s">
        <v>1586</v>
      </c>
      <c r="O509" s="108"/>
      <c r="P509" s="56"/>
      <c r="Q509" s="56"/>
      <c r="R509" s="56"/>
      <c r="S509" s="56"/>
      <c r="T509" s="56"/>
      <c r="U509" s="87"/>
      <c r="V509" s="66"/>
      <c r="W509" s="66"/>
      <c r="X509" s="71"/>
      <c r="Y509" s="76"/>
      <c r="Z509" s="76"/>
      <c r="AA509" s="76"/>
      <c r="AB509" s="76"/>
      <c r="AC509" s="110" t="s">
        <v>1586</v>
      </c>
      <c r="AD509" s="111"/>
      <c r="AE509" s="24" t="s">
        <v>123</v>
      </c>
      <c r="AF509" s="82" t="s">
        <v>208</v>
      </c>
      <c r="AG509" s="25">
        <v>38159</v>
      </c>
      <c r="AH509" s="25">
        <v>38159</v>
      </c>
      <c r="AI509" s="82" t="s">
        <v>32</v>
      </c>
      <c r="AJ509" s="82">
        <v>169</v>
      </c>
      <c r="AK509" s="82" t="s">
        <v>15</v>
      </c>
      <c r="AL509" s="82">
        <v>11.538</v>
      </c>
    </row>
    <row r="510" spans="1:38" ht="26.1" hidden="1" customHeight="1" thickBot="1" x14ac:dyDescent="0.3">
      <c r="A510" s="81" t="s">
        <v>1562</v>
      </c>
      <c r="B510" s="228" t="s">
        <v>1563</v>
      </c>
      <c r="C510" s="226"/>
      <c r="D510" s="227"/>
      <c r="E510" s="81" t="s">
        <v>257</v>
      </c>
      <c r="F510" s="83" t="s">
        <v>664</v>
      </c>
      <c r="G510" s="113" t="s">
        <v>1583</v>
      </c>
      <c r="H510" s="113" t="s">
        <v>1584</v>
      </c>
      <c r="I510" s="84" t="s">
        <v>1568</v>
      </c>
      <c r="J510" s="81" t="s">
        <v>27</v>
      </c>
      <c r="K510" s="81" t="s">
        <v>61</v>
      </c>
      <c r="L510" s="83" t="s">
        <v>1484</v>
      </c>
      <c r="M510" s="35"/>
      <c r="N510" s="107" t="s">
        <v>1586</v>
      </c>
      <c r="O510" s="108"/>
      <c r="P510" s="56"/>
      <c r="Q510" s="56"/>
      <c r="R510" s="56"/>
      <c r="S510" s="56"/>
      <c r="T510" s="56"/>
      <c r="U510" s="87"/>
      <c r="V510" s="66"/>
      <c r="W510" s="66"/>
      <c r="X510" s="71"/>
      <c r="Y510" s="76"/>
      <c r="Z510" s="76"/>
      <c r="AA510" s="76"/>
      <c r="AB510" s="76"/>
      <c r="AC510" s="2">
        <v>42639</v>
      </c>
      <c r="AD510" s="11">
        <v>43004</v>
      </c>
      <c r="AE510" s="27" t="s">
        <v>170</v>
      </c>
      <c r="AF510" s="26" t="s">
        <v>1082</v>
      </c>
      <c r="AG510" s="28">
        <v>40118</v>
      </c>
      <c r="AH510" s="28">
        <v>40118</v>
      </c>
      <c r="AI510" s="26" t="s">
        <v>32</v>
      </c>
      <c r="AJ510" s="26">
        <v>169</v>
      </c>
      <c r="AK510" s="26" t="s">
        <v>15</v>
      </c>
      <c r="AL510" s="26">
        <v>10.385</v>
      </c>
    </row>
    <row r="511" spans="1:38" ht="0" hidden="1" customHeight="1" x14ac:dyDescent="0.25">
      <c r="P511" s="92"/>
      <c r="Q511" s="92"/>
      <c r="R511" s="92"/>
      <c r="S511" s="92"/>
      <c r="T511" s="85"/>
      <c r="U511" s="64"/>
      <c r="V511" s="65"/>
      <c r="W511" s="65"/>
      <c r="X511" s="65"/>
      <c r="Y511" s="65"/>
      <c r="Z511" s="65"/>
      <c r="AA511" s="65"/>
      <c r="AB511" s="65"/>
    </row>
    <row r="512" spans="1:38" ht="1.1499999999999999" customHeight="1" thickBot="1" x14ac:dyDescent="0.3">
      <c r="P512" s="61"/>
      <c r="Q512" s="61"/>
      <c r="R512" s="61"/>
      <c r="S512" s="61"/>
      <c r="T512" s="85"/>
      <c r="U512" s="55"/>
      <c r="V512" s="54"/>
      <c r="W512" s="54"/>
      <c r="X512" s="54"/>
      <c r="Y512" s="54"/>
      <c r="Z512" s="54"/>
      <c r="AA512" s="54"/>
      <c r="AB512" s="54"/>
      <c r="AC512" s="115"/>
    </row>
  </sheetData>
  <autoFilter ref="A10:OM510">
    <filterColumn colId="1" showButton="0"/>
    <filterColumn colId="2" showButton="0"/>
    <filterColumn colId="13">
      <filters>
        <dateGroupItem year="2017" dateTimeGrouping="year"/>
        <dateGroupItem year="2016" dateTimeGrouping="year"/>
      </filters>
    </filterColumn>
  </autoFilter>
  <mergeCells count="542">
    <mergeCell ref="B42:D42"/>
    <mergeCell ref="D1:H3"/>
    <mergeCell ref="A3:B4"/>
    <mergeCell ref="B12:D12"/>
    <mergeCell ref="B14:D14"/>
    <mergeCell ref="B15:D15"/>
    <mergeCell ref="B16:D16"/>
    <mergeCell ref="B13:D13"/>
    <mergeCell ref="B23:D23"/>
    <mergeCell ref="B20:D20"/>
    <mergeCell ref="B21:D21"/>
    <mergeCell ref="B22:D22"/>
    <mergeCell ref="B17:D17"/>
    <mergeCell ref="B18:D18"/>
    <mergeCell ref="B19:D19"/>
    <mergeCell ref="A6:A11"/>
    <mergeCell ref="B6:D11"/>
    <mergeCell ref="E6:E11"/>
    <mergeCell ref="F6:F11"/>
    <mergeCell ref="H6:H11"/>
    <mergeCell ref="G6:G11"/>
    <mergeCell ref="B101:D101"/>
    <mergeCell ref="B102:D102"/>
    <mergeCell ref="B97:D97"/>
    <mergeCell ref="B51:D51"/>
    <mergeCell ref="B65:D65"/>
    <mergeCell ref="B60:D60"/>
    <mergeCell ref="B57:D57"/>
    <mergeCell ref="B59:D59"/>
    <mergeCell ref="B46:D46"/>
    <mergeCell ref="B48:D48"/>
    <mergeCell ref="B47:D47"/>
    <mergeCell ref="B49:D49"/>
    <mergeCell ref="B50:D50"/>
    <mergeCell ref="B52:D52"/>
    <mergeCell ref="B61:D61"/>
    <mergeCell ref="B62:D62"/>
    <mergeCell ref="B63:D63"/>
    <mergeCell ref="B64:D64"/>
    <mergeCell ref="B53:D53"/>
    <mergeCell ref="B54:D54"/>
    <mergeCell ref="B55:D55"/>
    <mergeCell ref="B78:D78"/>
    <mergeCell ref="B79:D79"/>
    <mergeCell ref="B91:D91"/>
    <mergeCell ref="B94:D94"/>
    <mergeCell ref="B93:D93"/>
    <mergeCell ref="B24:D24"/>
    <mergeCell ref="B32:D32"/>
    <mergeCell ref="B34:D34"/>
    <mergeCell ref="B33:D33"/>
    <mergeCell ref="B35:D35"/>
    <mergeCell ref="B37:D37"/>
    <mergeCell ref="B36:D36"/>
    <mergeCell ref="B38:D38"/>
    <mergeCell ref="B40:D40"/>
    <mergeCell ref="B25:D25"/>
    <mergeCell ref="B31:D31"/>
    <mergeCell ref="B27:D27"/>
    <mergeCell ref="B26:D26"/>
    <mergeCell ref="B28:D28"/>
    <mergeCell ref="B29:D29"/>
    <mergeCell ref="B30:D30"/>
    <mergeCell ref="B41:D41"/>
    <mergeCell ref="B39:D39"/>
    <mergeCell ref="B44:D44"/>
    <mergeCell ref="B56:D56"/>
    <mergeCell ref="B45:D45"/>
    <mergeCell ref="B43:D43"/>
    <mergeCell ref="B92:D92"/>
    <mergeCell ref="B88:D88"/>
    <mergeCell ref="B90:D90"/>
    <mergeCell ref="B85:D85"/>
    <mergeCell ref="B86:D86"/>
    <mergeCell ref="B87:D87"/>
    <mergeCell ref="B89:D89"/>
    <mergeCell ref="B117:D117"/>
    <mergeCell ref="B118:D118"/>
    <mergeCell ref="B95:D95"/>
    <mergeCell ref="B96:D96"/>
    <mergeCell ref="B109:D109"/>
    <mergeCell ref="B110:D110"/>
    <mergeCell ref="B111:D111"/>
    <mergeCell ref="B107:D107"/>
    <mergeCell ref="B108:D108"/>
    <mergeCell ref="B103:D103"/>
    <mergeCell ref="B104:D104"/>
    <mergeCell ref="B100:D100"/>
    <mergeCell ref="B105:D105"/>
    <mergeCell ref="B99:D99"/>
    <mergeCell ref="B116:D116"/>
    <mergeCell ref="B112:D112"/>
    <mergeCell ref="B113:D113"/>
    <mergeCell ref="B119:D119"/>
    <mergeCell ref="B98:D98"/>
    <mergeCell ref="B120:D120"/>
    <mergeCell ref="B115:D115"/>
    <mergeCell ref="B58:D58"/>
    <mergeCell ref="B71:D71"/>
    <mergeCell ref="B72:D72"/>
    <mergeCell ref="B82:D82"/>
    <mergeCell ref="B83:D83"/>
    <mergeCell ref="B84:D84"/>
    <mergeCell ref="B80:D80"/>
    <mergeCell ref="B76:D76"/>
    <mergeCell ref="B77:D77"/>
    <mergeCell ref="B73:D73"/>
    <mergeCell ref="B74:D74"/>
    <mergeCell ref="B66:D66"/>
    <mergeCell ref="B69:D69"/>
    <mergeCell ref="B70:D70"/>
    <mergeCell ref="B67:D67"/>
    <mergeCell ref="B68:D68"/>
    <mergeCell ref="B75:D75"/>
    <mergeCell ref="B81:D81"/>
    <mergeCell ref="B114:D114"/>
    <mergeCell ref="B106:D106"/>
    <mergeCell ref="B137:D137"/>
    <mergeCell ref="B140:D140"/>
    <mergeCell ref="B138:D138"/>
    <mergeCell ref="B139:D139"/>
    <mergeCell ref="B126:D126"/>
    <mergeCell ref="B121:D121"/>
    <mergeCell ref="B122:D122"/>
    <mergeCell ref="B123:D123"/>
    <mergeCell ref="B135:D135"/>
    <mergeCell ref="B136:D136"/>
    <mergeCell ref="B132:D132"/>
    <mergeCell ref="B133:D133"/>
    <mergeCell ref="B134:D134"/>
    <mergeCell ref="B129:D129"/>
    <mergeCell ref="B130:D130"/>
    <mergeCell ref="B131:D131"/>
    <mergeCell ref="B127:D127"/>
    <mergeCell ref="B128:D128"/>
    <mergeCell ref="B124:D124"/>
    <mergeCell ref="B125:D125"/>
    <mergeCell ref="B144:D144"/>
    <mergeCell ref="B142:D142"/>
    <mergeCell ref="B143:D143"/>
    <mergeCell ref="B141:D141"/>
    <mergeCell ref="B146:D146"/>
    <mergeCell ref="B145:D145"/>
    <mergeCell ref="B148:D148"/>
    <mergeCell ref="B149:D149"/>
    <mergeCell ref="B147:D147"/>
    <mergeCell ref="B151:D151"/>
    <mergeCell ref="B150:D150"/>
    <mergeCell ref="B153:D153"/>
    <mergeCell ref="B154:D154"/>
    <mergeCell ref="B152:D152"/>
    <mergeCell ref="B156:D156"/>
    <mergeCell ref="B155:D155"/>
    <mergeCell ref="B158:D158"/>
    <mergeCell ref="B159:D159"/>
    <mergeCell ref="B157:D157"/>
    <mergeCell ref="B162:D162"/>
    <mergeCell ref="B163:D163"/>
    <mergeCell ref="B161:D161"/>
    <mergeCell ref="B160:D160"/>
    <mergeCell ref="B167:D167"/>
    <mergeCell ref="B166:D166"/>
    <mergeCell ref="B164:D164"/>
    <mergeCell ref="B165:D165"/>
    <mergeCell ref="B168:D168"/>
    <mergeCell ref="B169:D169"/>
    <mergeCell ref="B170:D170"/>
    <mergeCell ref="B171:D171"/>
    <mergeCell ref="B172:D172"/>
    <mergeCell ref="B176:D176"/>
    <mergeCell ref="B175:D175"/>
    <mergeCell ref="B173:D173"/>
    <mergeCell ref="B174:D174"/>
    <mergeCell ref="B181:D181"/>
    <mergeCell ref="B182:D182"/>
    <mergeCell ref="B178:D178"/>
    <mergeCell ref="B179:D179"/>
    <mergeCell ref="B180:D180"/>
    <mergeCell ref="B177:D177"/>
    <mergeCell ref="B189:D189"/>
    <mergeCell ref="B190:D190"/>
    <mergeCell ref="B191:D191"/>
    <mergeCell ref="B186:D186"/>
    <mergeCell ref="B187:D187"/>
    <mergeCell ref="B188:D188"/>
    <mergeCell ref="B183:D183"/>
    <mergeCell ref="B184:D184"/>
    <mergeCell ref="B185:D185"/>
    <mergeCell ref="B195:D195"/>
    <mergeCell ref="B193:D193"/>
    <mergeCell ref="B192:D192"/>
    <mergeCell ref="B197:D197"/>
    <mergeCell ref="B198:D198"/>
    <mergeCell ref="B196:D196"/>
    <mergeCell ref="B201:D201"/>
    <mergeCell ref="B199:D199"/>
    <mergeCell ref="B200:D200"/>
    <mergeCell ref="B194:D194"/>
    <mergeCell ref="B202:D202"/>
    <mergeCell ref="B203:D203"/>
    <mergeCell ref="B205:D205"/>
    <mergeCell ref="B206:D206"/>
    <mergeCell ref="B207:D207"/>
    <mergeCell ref="B204:D204"/>
    <mergeCell ref="B214:D214"/>
    <mergeCell ref="B215:D215"/>
    <mergeCell ref="B216:D216"/>
    <mergeCell ref="B211:D211"/>
    <mergeCell ref="B212:D212"/>
    <mergeCell ref="B213:D213"/>
    <mergeCell ref="B208:D208"/>
    <mergeCell ref="B209:D209"/>
    <mergeCell ref="B210:D210"/>
    <mergeCell ref="B223:D223"/>
    <mergeCell ref="B224:D224"/>
    <mergeCell ref="B225:D225"/>
    <mergeCell ref="B220:D220"/>
    <mergeCell ref="B221:D221"/>
    <mergeCell ref="B222:D222"/>
    <mergeCell ref="B217:D217"/>
    <mergeCell ref="B218:D218"/>
    <mergeCell ref="B219:D219"/>
    <mergeCell ref="B232:D232"/>
    <mergeCell ref="B233:D233"/>
    <mergeCell ref="B234:D234"/>
    <mergeCell ref="B229:D229"/>
    <mergeCell ref="B230:D230"/>
    <mergeCell ref="B231:D231"/>
    <mergeCell ref="B226:D226"/>
    <mergeCell ref="B227:D227"/>
    <mergeCell ref="B228:D228"/>
    <mergeCell ref="B241:D241"/>
    <mergeCell ref="B238:D238"/>
    <mergeCell ref="B239:D239"/>
    <mergeCell ref="B240:D240"/>
    <mergeCell ref="B235:D235"/>
    <mergeCell ref="B236:D236"/>
    <mergeCell ref="B237:D237"/>
    <mergeCell ref="B242:D242"/>
    <mergeCell ref="B243:D243"/>
    <mergeCell ref="B244:D244"/>
    <mergeCell ref="B246:D246"/>
    <mergeCell ref="B245:D245"/>
    <mergeCell ref="B247:D247"/>
    <mergeCell ref="B249:D249"/>
    <mergeCell ref="B248:D248"/>
    <mergeCell ref="B250:D250"/>
    <mergeCell ref="B251:D251"/>
    <mergeCell ref="B252:D252"/>
    <mergeCell ref="B254:D254"/>
    <mergeCell ref="B253:D253"/>
    <mergeCell ref="B255:D255"/>
    <mergeCell ref="B257:D257"/>
    <mergeCell ref="B256:D256"/>
    <mergeCell ref="B258:D258"/>
    <mergeCell ref="B259:D259"/>
    <mergeCell ref="B260:D260"/>
    <mergeCell ref="B262:D262"/>
    <mergeCell ref="B261:D261"/>
    <mergeCell ref="B263:D263"/>
    <mergeCell ref="B264:D264"/>
    <mergeCell ref="B265:D265"/>
    <mergeCell ref="B266:D266"/>
    <mergeCell ref="B267:D267"/>
    <mergeCell ref="B268:D268"/>
    <mergeCell ref="B272:D272"/>
    <mergeCell ref="B271:D271"/>
    <mergeCell ref="B269:D269"/>
    <mergeCell ref="B270:D270"/>
    <mergeCell ref="B273:D273"/>
    <mergeCell ref="B274:D274"/>
    <mergeCell ref="B276:D276"/>
    <mergeCell ref="B275:D275"/>
    <mergeCell ref="B277:D277"/>
    <mergeCell ref="B279:D279"/>
    <mergeCell ref="B280:D280"/>
    <mergeCell ref="B278:D278"/>
    <mergeCell ref="B282:D282"/>
    <mergeCell ref="B281:D281"/>
    <mergeCell ref="B283:D283"/>
    <mergeCell ref="B284:D284"/>
    <mergeCell ref="B287:D287"/>
    <mergeCell ref="B286:D286"/>
    <mergeCell ref="B285:D285"/>
    <mergeCell ref="B290:D290"/>
    <mergeCell ref="B291:D291"/>
    <mergeCell ref="B289:D289"/>
    <mergeCell ref="B288:D288"/>
    <mergeCell ref="B295:D295"/>
    <mergeCell ref="B296:D296"/>
    <mergeCell ref="B297:D297"/>
    <mergeCell ref="B293:D293"/>
    <mergeCell ref="B294:D294"/>
    <mergeCell ref="B292:D292"/>
    <mergeCell ref="B298:D298"/>
    <mergeCell ref="B299:D299"/>
    <mergeCell ref="B300:D300"/>
    <mergeCell ref="B301:D301"/>
    <mergeCell ref="B302:D302"/>
    <mergeCell ref="B303:D303"/>
    <mergeCell ref="B304:D304"/>
    <mergeCell ref="B305:D305"/>
    <mergeCell ref="B306:D306"/>
    <mergeCell ref="B308:D308"/>
    <mergeCell ref="B307:D307"/>
    <mergeCell ref="B315:D315"/>
    <mergeCell ref="B309:D309"/>
    <mergeCell ref="B316:D316"/>
    <mergeCell ref="B317:D317"/>
    <mergeCell ref="B312:D312"/>
    <mergeCell ref="B313:D313"/>
    <mergeCell ref="B314:D314"/>
    <mergeCell ref="B310:D310"/>
    <mergeCell ref="B311:D311"/>
    <mergeCell ref="B323:D323"/>
    <mergeCell ref="B324:D324"/>
    <mergeCell ref="B325:D325"/>
    <mergeCell ref="B321:D321"/>
    <mergeCell ref="B322:D322"/>
    <mergeCell ref="B318:D318"/>
    <mergeCell ref="B319:D319"/>
    <mergeCell ref="B320:D320"/>
    <mergeCell ref="B332:D332"/>
    <mergeCell ref="B333:D333"/>
    <mergeCell ref="B334:D334"/>
    <mergeCell ref="B329:D329"/>
    <mergeCell ref="B330:D330"/>
    <mergeCell ref="B331:D331"/>
    <mergeCell ref="B326:D326"/>
    <mergeCell ref="B327:D327"/>
    <mergeCell ref="B328:D328"/>
    <mergeCell ref="B341:D341"/>
    <mergeCell ref="B342:D342"/>
    <mergeCell ref="B343:D343"/>
    <mergeCell ref="B338:D338"/>
    <mergeCell ref="B339:D339"/>
    <mergeCell ref="B335:D335"/>
    <mergeCell ref="B336:D336"/>
    <mergeCell ref="B350:D350"/>
    <mergeCell ref="B351:D351"/>
    <mergeCell ref="B340:D340"/>
    <mergeCell ref="B337:D337"/>
    <mergeCell ref="B352:D352"/>
    <mergeCell ref="B347:D347"/>
    <mergeCell ref="B348:D348"/>
    <mergeCell ref="B349:D349"/>
    <mergeCell ref="B344:D344"/>
    <mergeCell ref="B345:D345"/>
    <mergeCell ref="B346:D346"/>
    <mergeCell ref="B359:D359"/>
    <mergeCell ref="B360:D360"/>
    <mergeCell ref="B361:D361"/>
    <mergeCell ref="B356:D356"/>
    <mergeCell ref="B357:D357"/>
    <mergeCell ref="B358:D358"/>
    <mergeCell ref="B353:D353"/>
    <mergeCell ref="B354:D354"/>
    <mergeCell ref="B355:D355"/>
    <mergeCell ref="B368:D368"/>
    <mergeCell ref="B369:D369"/>
    <mergeCell ref="B370:D370"/>
    <mergeCell ref="B365:D365"/>
    <mergeCell ref="B366:D366"/>
    <mergeCell ref="B367:D367"/>
    <mergeCell ref="B362:D362"/>
    <mergeCell ref="B363:D363"/>
    <mergeCell ref="B364:D364"/>
    <mergeCell ref="B377:D377"/>
    <mergeCell ref="B378:D378"/>
    <mergeCell ref="B379:D379"/>
    <mergeCell ref="B374:D374"/>
    <mergeCell ref="B375:D375"/>
    <mergeCell ref="B376:D376"/>
    <mergeCell ref="B371:D371"/>
    <mergeCell ref="B372:D372"/>
    <mergeCell ref="B373:D373"/>
    <mergeCell ref="B386:D386"/>
    <mergeCell ref="B387:D387"/>
    <mergeCell ref="B383:D383"/>
    <mergeCell ref="B388:D388"/>
    <mergeCell ref="B384:D384"/>
    <mergeCell ref="B385:D385"/>
    <mergeCell ref="B380:D380"/>
    <mergeCell ref="B381:D381"/>
    <mergeCell ref="B382:D382"/>
    <mergeCell ref="B395:D395"/>
    <mergeCell ref="B396:D396"/>
    <mergeCell ref="B397:D397"/>
    <mergeCell ref="B392:D392"/>
    <mergeCell ref="B393:D393"/>
    <mergeCell ref="B394:D394"/>
    <mergeCell ref="B389:D389"/>
    <mergeCell ref="B390:D390"/>
    <mergeCell ref="B391:D391"/>
    <mergeCell ref="B403:D403"/>
    <mergeCell ref="B404:D404"/>
    <mergeCell ref="B405:D405"/>
    <mergeCell ref="B400:D400"/>
    <mergeCell ref="B401:D401"/>
    <mergeCell ref="B402:D402"/>
    <mergeCell ref="B398:D398"/>
    <mergeCell ref="B399:D399"/>
    <mergeCell ref="B411:D411"/>
    <mergeCell ref="B412:D412"/>
    <mergeCell ref="B413:D413"/>
    <mergeCell ref="B409:D409"/>
    <mergeCell ref="B410:D410"/>
    <mergeCell ref="B406:D406"/>
    <mergeCell ref="B407:D407"/>
    <mergeCell ref="B408:D408"/>
    <mergeCell ref="B419:D419"/>
    <mergeCell ref="B420:D420"/>
    <mergeCell ref="B421:D421"/>
    <mergeCell ref="B417:D417"/>
    <mergeCell ref="B418:D418"/>
    <mergeCell ref="B414:D414"/>
    <mergeCell ref="B415:D415"/>
    <mergeCell ref="B416:D416"/>
    <mergeCell ref="B428:D428"/>
    <mergeCell ref="B429:D429"/>
    <mergeCell ref="B430:D430"/>
    <mergeCell ref="B425:D425"/>
    <mergeCell ref="B426:D426"/>
    <mergeCell ref="B427:D427"/>
    <mergeCell ref="B422:D422"/>
    <mergeCell ref="B423:D423"/>
    <mergeCell ref="B424:D424"/>
    <mergeCell ref="B437:D437"/>
    <mergeCell ref="B438:D438"/>
    <mergeCell ref="B439:D439"/>
    <mergeCell ref="B434:D434"/>
    <mergeCell ref="B435:D435"/>
    <mergeCell ref="B436:D436"/>
    <mergeCell ref="B431:D431"/>
    <mergeCell ref="B432:D432"/>
    <mergeCell ref="B433:D433"/>
    <mergeCell ref="B446:D446"/>
    <mergeCell ref="B447:D447"/>
    <mergeCell ref="B448:D448"/>
    <mergeCell ref="B443:D443"/>
    <mergeCell ref="B444:D444"/>
    <mergeCell ref="B445:D445"/>
    <mergeCell ref="B440:D440"/>
    <mergeCell ref="B441:D441"/>
    <mergeCell ref="B442:D442"/>
    <mergeCell ref="B455:D455"/>
    <mergeCell ref="B456:D456"/>
    <mergeCell ref="B457:D457"/>
    <mergeCell ref="B452:D452"/>
    <mergeCell ref="B453:D453"/>
    <mergeCell ref="B454:D454"/>
    <mergeCell ref="B449:D449"/>
    <mergeCell ref="B450:D450"/>
    <mergeCell ref="B451:D451"/>
    <mergeCell ref="B463:D463"/>
    <mergeCell ref="B464:D464"/>
    <mergeCell ref="B465:D465"/>
    <mergeCell ref="B460:D460"/>
    <mergeCell ref="B461:D461"/>
    <mergeCell ref="B462:D462"/>
    <mergeCell ref="B458:D458"/>
    <mergeCell ref="B459:D459"/>
    <mergeCell ref="B472:D472"/>
    <mergeCell ref="B473:D473"/>
    <mergeCell ref="B474:D474"/>
    <mergeCell ref="B469:D469"/>
    <mergeCell ref="B470:D470"/>
    <mergeCell ref="B471:D471"/>
    <mergeCell ref="B466:D466"/>
    <mergeCell ref="B467:D467"/>
    <mergeCell ref="B468:D468"/>
    <mergeCell ref="B481:D481"/>
    <mergeCell ref="B482:D482"/>
    <mergeCell ref="B483:D483"/>
    <mergeCell ref="B478:D478"/>
    <mergeCell ref="B479:D479"/>
    <mergeCell ref="B480:D480"/>
    <mergeCell ref="B475:D475"/>
    <mergeCell ref="B476:D476"/>
    <mergeCell ref="B477:D477"/>
    <mergeCell ref="B490:D490"/>
    <mergeCell ref="B491:D491"/>
    <mergeCell ref="B492:D492"/>
    <mergeCell ref="B487:D487"/>
    <mergeCell ref="B488:D488"/>
    <mergeCell ref="B489:D489"/>
    <mergeCell ref="B484:D484"/>
    <mergeCell ref="B485:D485"/>
    <mergeCell ref="B486:D486"/>
    <mergeCell ref="B499:D499"/>
    <mergeCell ref="B500:D500"/>
    <mergeCell ref="B501:D501"/>
    <mergeCell ref="B496:D496"/>
    <mergeCell ref="B497:D497"/>
    <mergeCell ref="B498:D498"/>
    <mergeCell ref="B493:D493"/>
    <mergeCell ref="B494:D494"/>
    <mergeCell ref="B495:D495"/>
    <mergeCell ref="B510:D510"/>
    <mergeCell ref="B507:D507"/>
    <mergeCell ref="B508:D508"/>
    <mergeCell ref="B509:D509"/>
    <mergeCell ref="B504:D504"/>
    <mergeCell ref="B505:D505"/>
    <mergeCell ref="B506:D506"/>
    <mergeCell ref="B502:D502"/>
    <mergeCell ref="B503:D503"/>
    <mergeCell ref="AI4:AI11"/>
    <mergeCell ref="AJ5:AJ11"/>
    <mergeCell ref="AL6:AL11"/>
    <mergeCell ref="U9:X9"/>
    <mergeCell ref="Y9:AB9"/>
    <mergeCell ref="P10:P11"/>
    <mergeCell ref="Q10:Q11"/>
    <mergeCell ref="R10:R11"/>
    <mergeCell ref="T10:T11"/>
    <mergeCell ref="U10:U11"/>
    <mergeCell ref="V10:V11"/>
    <mergeCell ref="W10:W11"/>
    <mergeCell ref="X10:X11"/>
    <mergeCell ref="Y10:Y11"/>
    <mergeCell ref="Z10:Z11"/>
    <mergeCell ref="AA10:AA11"/>
    <mergeCell ref="AB10:AB11"/>
    <mergeCell ref="AE6:AE11"/>
    <mergeCell ref="AF6:AF11"/>
    <mergeCell ref="AG6:AG11"/>
    <mergeCell ref="AH6:AH11"/>
    <mergeCell ref="AK6:AK11"/>
    <mergeCell ref="P9:T9"/>
    <mergeCell ref="M6:AB6"/>
    <mergeCell ref="AC6:AD6"/>
    <mergeCell ref="O7:O11"/>
    <mergeCell ref="M7:M10"/>
    <mergeCell ref="N7:N10"/>
    <mergeCell ref="P7:AB7"/>
    <mergeCell ref="L6:L11"/>
    <mergeCell ref="K6:K11"/>
    <mergeCell ref="J6:J11"/>
    <mergeCell ref="I6:I11"/>
    <mergeCell ref="AC7:AC11"/>
    <mergeCell ref="AD7:AD11"/>
  </mergeCells>
  <pageMargins left="0.39370078740157499" right="0.39370078740157499" top="0.39370078740157499" bottom="0.93536614173228405" header="0.39370078740157499" footer="0.39370078740157499"/>
  <pageSetup paperSize="8" orientation="landscape" horizontalDpi="300" verticalDpi="300" r:id="rId1"/>
  <headerFooter alignWithMargins="0">
    <oddFooter>&amp;L&amp;"Arial,Italic"&amp;10Page &amp;P sur &amp;N 
&amp;"-,Italic"lundi 13 février 2017 11:34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Y65"/>
  <sheetViews>
    <sheetView showGridLines="0" zoomScale="70" zoomScaleNormal="70" workbookViewId="0">
      <pane ySplit="7" topLeftCell="A8" activePane="bottomLeft" state="frozen"/>
      <selection activeCell="O2272" sqref="O2272"/>
      <selection pane="bottomLeft" activeCell="B20" sqref="B20"/>
    </sheetView>
  </sheetViews>
  <sheetFormatPr baseColWidth="10" defaultRowHeight="15" x14ac:dyDescent="0.25"/>
  <cols>
    <col min="1" max="1" width="26.42578125" style="38" customWidth="1"/>
    <col min="2" max="2" width="37.5703125" style="129" customWidth="1"/>
    <col min="3" max="3" width="29.85546875" style="129" customWidth="1"/>
    <col min="4" max="4" width="26.140625" style="129" customWidth="1"/>
    <col min="5" max="5" width="18.5703125" style="129" customWidth="1"/>
    <col min="6" max="6" width="44.85546875" style="129" customWidth="1"/>
    <col min="7" max="7" width="15.5703125" style="129" hidden="1" customWidth="1"/>
    <col min="8" max="9" width="19" style="129" hidden="1" customWidth="1"/>
    <col min="10" max="10" width="24.140625" style="125" hidden="1" customWidth="1"/>
    <col min="11" max="11" width="45.28515625" style="125" hidden="1" customWidth="1"/>
    <col min="12" max="12" width="23.85546875" style="125" hidden="1" customWidth="1"/>
    <col min="13" max="13" width="25.140625" style="125" hidden="1" customWidth="1"/>
    <col min="14" max="14" width="25.140625" style="129" hidden="1" customWidth="1"/>
    <col min="15" max="15" width="18.5703125" style="129" hidden="1" customWidth="1"/>
    <col min="16" max="16" width="18.85546875" style="130" hidden="1" customWidth="1"/>
    <col min="17" max="19" width="17.7109375" style="130" hidden="1" customWidth="1"/>
    <col min="20" max="21" width="9.7109375" style="130" hidden="1" customWidth="1"/>
    <col min="22" max="22" width="71.28515625" style="130" hidden="1" customWidth="1"/>
    <col min="23" max="23" width="15.85546875" style="130" hidden="1" customWidth="1"/>
    <col min="24" max="24" width="9.140625" style="130" hidden="1" customWidth="1"/>
    <col min="25" max="25" width="9.7109375" style="130" hidden="1" customWidth="1"/>
    <col min="26" max="26" width="28.7109375" style="130" hidden="1" customWidth="1"/>
    <col min="27" max="27" width="15.85546875" style="130" hidden="1" customWidth="1"/>
    <col min="28" max="28" width="20" style="130" hidden="1" customWidth="1"/>
    <col min="29" max="29" width="16.5703125" style="130" hidden="1" customWidth="1"/>
    <col min="30" max="30" width="17.85546875" style="130" hidden="1" customWidth="1"/>
    <col min="31" max="31" width="33" style="130" hidden="1" customWidth="1"/>
    <col min="32" max="32" width="26.140625" style="130" hidden="1" customWidth="1"/>
    <col min="33" max="33" width="9.7109375" style="130" hidden="1" customWidth="1"/>
    <col min="34" max="34" width="17.7109375" style="130" hidden="1" customWidth="1"/>
    <col min="35" max="35" width="38.7109375" style="130" hidden="1" customWidth="1"/>
    <col min="36" max="36" width="15.28515625" style="130" hidden="1" customWidth="1"/>
    <col min="37" max="37" width="6.5703125" style="130" hidden="1" customWidth="1"/>
    <col min="38" max="38" width="8.5703125" style="130" hidden="1" customWidth="1"/>
    <col min="39" max="39" width="13.28515625" style="130" hidden="1" customWidth="1"/>
    <col min="40" max="40" width="13.140625" style="129" hidden="1" customWidth="1"/>
    <col min="41" max="41" width="21.7109375" style="129" hidden="1" customWidth="1"/>
    <col min="42" max="42" width="18.85546875" style="129" hidden="1" customWidth="1"/>
    <col min="43" max="43" width="28" style="129" hidden="1" customWidth="1"/>
    <col min="44" max="44" width="16" style="129" hidden="1" customWidth="1"/>
    <col min="45" max="45" width="15.85546875" style="129" hidden="1" customWidth="1"/>
    <col min="46" max="46" width="10.7109375" style="129" hidden="1" customWidth="1"/>
    <col min="47" max="47" width="11.28515625" style="129" hidden="1" customWidth="1"/>
    <col min="48" max="48" width="28.7109375" style="129" hidden="1" customWidth="1"/>
    <col min="49" max="49" width="4.85546875" style="129" customWidth="1"/>
    <col min="50" max="50" width="4.85546875" style="126" customWidth="1"/>
    <col min="51" max="51" width="26.42578125" style="20" customWidth="1"/>
    <col min="52" max="16384" width="11.42578125" style="126"/>
  </cols>
  <sheetData>
    <row r="1" spans="1:51" ht="15.75" thickBot="1" x14ac:dyDescent="0.3">
      <c r="A1" s="126"/>
      <c r="D1" s="249" t="s">
        <v>1775</v>
      </c>
      <c r="E1" s="249"/>
      <c r="F1" s="249"/>
      <c r="G1" s="249"/>
      <c r="H1" s="249"/>
      <c r="I1" s="249"/>
      <c r="K1" s="246"/>
      <c r="L1" s="247"/>
      <c r="M1" s="247"/>
      <c r="N1" s="248"/>
      <c r="O1" s="128"/>
    </row>
    <row r="2" spans="1:51" ht="54" customHeight="1" thickBot="1" x14ac:dyDescent="0.3">
      <c r="A2" s="126"/>
      <c r="D2" s="249"/>
      <c r="E2" s="249"/>
      <c r="F2" s="249"/>
      <c r="G2" s="249"/>
      <c r="H2" s="249"/>
      <c r="I2" s="249"/>
    </row>
    <row r="3" spans="1:51" ht="18.75" customHeight="1" thickTop="1" x14ac:dyDescent="0.25">
      <c r="A3" s="276" t="s">
        <v>1799</v>
      </c>
      <c r="B3" s="278" t="s">
        <v>1776</v>
      </c>
      <c r="C3" s="279" t="s">
        <v>1778</v>
      </c>
      <c r="D3" s="253" t="s">
        <v>1780</v>
      </c>
      <c r="E3" s="253" t="s">
        <v>1781</v>
      </c>
      <c r="F3" s="254" t="s">
        <v>1785</v>
      </c>
      <c r="G3" s="255" t="s">
        <v>1794</v>
      </c>
      <c r="H3" s="257" t="s">
        <v>1774</v>
      </c>
      <c r="I3" s="289" t="s">
        <v>1597</v>
      </c>
      <c r="J3" s="289"/>
      <c r="K3" s="289"/>
      <c r="L3" s="289"/>
      <c r="M3" s="289"/>
      <c r="N3" s="289"/>
      <c r="O3" s="289"/>
      <c r="P3" s="289"/>
      <c r="Q3" s="289"/>
      <c r="R3" s="289"/>
      <c r="S3" s="289"/>
      <c r="T3" s="289"/>
      <c r="U3" s="289"/>
      <c r="V3" s="289"/>
      <c r="W3" s="289"/>
      <c r="X3" s="289"/>
      <c r="Y3" s="289"/>
      <c r="Z3" s="289"/>
      <c r="AA3" s="289"/>
      <c r="AB3" s="289"/>
      <c r="AC3" s="289"/>
      <c r="AD3" s="289"/>
      <c r="AE3" s="275" t="s">
        <v>1638</v>
      </c>
      <c r="AF3" s="275"/>
      <c r="AG3" s="275"/>
      <c r="AH3" s="275"/>
      <c r="AI3" s="290" t="s">
        <v>1777</v>
      </c>
      <c r="AJ3" s="250" t="s">
        <v>1779</v>
      </c>
      <c r="AK3" s="282" t="s">
        <v>1786</v>
      </c>
      <c r="AL3" s="282" t="s">
        <v>1787</v>
      </c>
      <c r="AM3" s="282" t="s">
        <v>1788</v>
      </c>
      <c r="AN3" s="282" t="s">
        <v>1789</v>
      </c>
      <c r="AO3" s="250" t="s">
        <v>1782</v>
      </c>
      <c r="AP3" s="250" t="s">
        <v>1783</v>
      </c>
      <c r="AQ3" s="250" t="s">
        <v>1784</v>
      </c>
      <c r="AR3" s="282" t="s">
        <v>1790</v>
      </c>
      <c r="AS3" s="282" t="s">
        <v>1791</v>
      </c>
      <c r="AT3" s="282" t="s">
        <v>1792</v>
      </c>
      <c r="AU3" s="282" t="s">
        <v>1793</v>
      </c>
      <c r="AV3" s="282" t="s">
        <v>1796</v>
      </c>
      <c r="AW3" s="160"/>
    </row>
    <row r="4" spans="1:51" ht="55.5" customHeight="1" x14ac:dyDescent="0.25">
      <c r="A4" s="277"/>
      <c r="B4" s="278"/>
      <c r="C4" s="279"/>
      <c r="D4" s="253"/>
      <c r="E4" s="253"/>
      <c r="F4" s="254"/>
      <c r="G4" s="256"/>
      <c r="H4" s="258"/>
      <c r="I4" s="264" t="s">
        <v>1594</v>
      </c>
      <c r="J4" s="264" t="s">
        <v>1798</v>
      </c>
      <c r="K4" s="262" t="s">
        <v>1765</v>
      </c>
      <c r="L4" s="262" t="s">
        <v>1795</v>
      </c>
      <c r="M4" s="259" t="s">
        <v>1770</v>
      </c>
      <c r="N4" s="259" t="s">
        <v>1771</v>
      </c>
      <c r="O4" s="268" t="s">
        <v>1637</v>
      </c>
      <c r="P4" s="268"/>
      <c r="Q4" s="268"/>
      <c r="R4" s="268"/>
      <c r="S4" s="268"/>
      <c r="T4" s="268"/>
      <c r="U4" s="268"/>
      <c r="V4" s="268"/>
      <c r="W4" s="268"/>
      <c r="X4" s="268"/>
      <c r="Y4" s="268"/>
      <c r="Z4" s="268"/>
      <c r="AA4" s="268"/>
      <c r="AB4" s="268"/>
      <c r="AC4" s="287" t="s">
        <v>1772</v>
      </c>
      <c r="AD4" s="287" t="s">
        <v>1773</v>
      </c>
      <c r="AE4" s="269" t="s">
        <v>1767</v>
      </c>
      <c r="AF4" s="272" t="s">
        <v>1768</v>
      </c>
      <c r="AG4" s="272" t="s">
        <v>1772</v>
      </c>
      <c r="AH4" s="272" t="s">
        <v>1773</v>
      </c>
      <c r="AI4" s="291"/>
      <c r="AJ4" s="251"/>
      <c r="AK4" s="283"/>
      <c r="AL4" s="283"/>
      <c r="AM4" s="283"/>
      <c r="AN4" s="283"/>
      <c r="AO4" s="251"/>
      <c r="AP4" s="251"/>
      <c r="AQ4" s="251"/>
      <c r="AR4" s="283"/>
      <c r="AS4" s="283"/>
      <c r="AT4" s="283"/>
      <c r="AU4" s="283"/>
      <c r="AV4" s="283"/>
      <c r="AW4" s="160"/>
    </row>
    <row r="5" spans="1:51" ht="24.95" customHeight="1" x14ac:dyDescent="0.25">
      <c r="A5" s="277"/>
      <c r="B5" s="278"/>
      <c r="C5" s="279"/>
      <c r="D5" s="253"/>
      <c r="E5" s="253"/>
      <c r="F5" s="254"/>
      <c r="G5" s="256"/>
      <c r="H5" s="258"/>
      <c r="I5" s="265"/>
      <c r="J5" s="265"/>
      <c r="K5" s="263"/>
      <c r="L5" s="263"/>
      <c r="M5" s="260"/>
      <c r="N5" s="260"/>
      <c r="O5" s="267" t="s">
        <v>1598</v>
      </c>
      <c r="P5" s="267"/>
      <c r="Q5" s="267"/>
      <c r="R5" s="267"/>
      <c r="S5" s="267"/>
      <c r="T5" s="267" t="s">
        <v>1602</v>
      </c>
      <c r="U5" s="267"/>
      <c r="V5" s="267"/>
      <c r="W5" s="267"/>
      <c r="X5" s="261" t="s">
        <v>1603</v>
      </c>
      <c r="Y5" s="261"/>
      <c r="Z5" s="261"/>
      <c r="AA5" s="261"/>
      <c r="AB5" s="261"/>
      <c r="AC5" s="288"/>
      <c r="AD5" s="288"/>
      <c r="AE5" s="270"/>
      <c r="AF5" s="273"/>
      <c r="AG5" s="272"/>
      <c r="AH5" s="272"/>
      <c r="AI5" s="291"/>
      <c r="AJ5" s="251"/>
      <c r="AK5" s="283"/>
      <c r="AL5" s="283"/>
      <c r="AM5" s="283"/>
      <c r="AN5" s="283"/>
      <c r="AO5" s="251"/>
      <c r="AP5" s="251"/>
      <c r="AQ5" s="251"/>
      <c r="AR5" s="283"/>
      <c r="AS5" s="283"/>
      <c r="AT5" s="283"/>
      <c r="AU5" s="283"/>
      <c r="AV5" s="283"/>
    </row>
    <row r="6" spans="1:51" ht="24.95" customHeight="1" x14ac:dyDescent="0.25">
      <c r="A6" s="277"/>
      <c r="B6" s="278"/>
      <c r="C6" s="279"/>
      <c r="D6" s="253"/>
      <c r="E6" s="253"/>
      <c r="F6" s="254"/>
      <c r="G6" s="256"/>
      <c r="H6" s="258"/>
      <c r="I6" s="265"/>
      <c r="J6" s="265"/>
      <c r="K6" s="263"/>
      <c r="L6" s="263"/>
      <c r="M6" s="260"/>
      <c r="N6" s="260"/>
      <c r="O6" s="280" t="s">
        <v>1599</v>
      </c>
      <c r="P6" s="281" t="s">
        <v>1600</v>
      </c>
      <c r="Q6" s="260" t="s">
        <v>16</v>
      </c>
      <c r="R6" s="260" t="s">
        <v>1601</v>
      </c>
      <c r="S6" s="260" t="s">
        <v>1610</v>
      </c>
      <c r="T6" s="280" t="s">
        <v>1599</v>
      </c>
      <c r="U6" s="281" t="s">
        <v>1600</v>
      </c>
      <c r="V6" s="260" t="s">
        <v>16</v>
      </c>
      <c r="W6" s="260" t="s">
        <v>1601</v>
      </c>
      <c r="X6" s="285" t="s">
        <v>1599</v>
      </c>
      <c r="Y6" s="286" t="s">
        <v>1600</v>
      </c>
      <c r="Z6" s="266" t="s">
        <v>16</v>
      </c>
      <c r="AA6" s="266" t="s">
        <v>1601</v>
      </c>
      <c r="AB6" s="266" t="s">
        <v>1610</v>
      </c>
      <c r="AC6" s="288"/>
      <c r="AD6" s="288"/>
      <c r="AE6" s="270"/>
      <c r="AF6" s="273"/>
      <c r="AG6" s="272"/>
      <c r="AH6" s="272"/>
      <c r="AI6" s="291"/>
      <c r="AJ6" s="251"/>
      <c r="AK6" s="283"/>
      <c r="AL6" s="283"/>
      <c r="AM6" s="283"/>
      <c r="AN6" s="283"/>
      <c r="AO6" s="251"/>
      <c r="AP6" s="251"/>
      <c r="AQ6" s="251"/>
      <c r="AR6" s="283"/>
      <c r="AS6" s="283"/>
      <c r="AT6" s="283"/>
      <c r="AU6" s="283"/>
      <c r="AV6" s="283"/>
    </row>
    <row r="7" spans="1:51" ht="35.25" customHeight="1" x14ac:dyDescent="0.25">
      <c r="A7" s="277"/>
      <c r="B7" s="278"/>
      <c r="C7" s="279"/>
      <c r="D7" s="253"/>
      <c r="E7" s="253"/>
      <c r="F7" s="254"/>
      <c r="G7" s="256"/>
      <c r="H7" s="258"/>
      <c r="I7" s="265"/>
      <c r="J7" s="265"/>
      <c r="K7" s="263"/>
      <c r="L7" s="263"/>
      <c r="M7" s="260"/>
      <c r="N7" s="260"/>
      <c r="O7" s="280"/>
      <c r="P7" s="281"/>
      <c r="Q7" s="260"/>
      <c r="R7" s="260"/>
      <c r="S7" s="260"/>
      <c r="T7" s="280"/>
      <c r="U7" s="281"/>
      <c r="V7" s="260"/>
      <c r="W7" s="260"/>
      <c r="X7" s="285"/>
      <c r="Y7" s="286"/>
      <c r="Z7" s="266"/>
      <c r="AA7" s="266"/>
      <c r="AB7" s="266"/>
      <c r="AC7" s="288"/>
      <c r="AD7" s="288"/>
      <c r="AE7" s="271"/>
      <c r="AF7" s="274"/>
      <c r="AG7" s="272"/>
      <c r="AH7" s="272"/>
      <c r="AI7" s="292"/>
      <c r="AJ7" s="252"/>
      <c r="AK7" s="284"/>
      <c r="AL7" s="284"/>
      <c r="AM7" s="284"/>
      <c r="AN7" s="284"/>
      <c r="AO7" s="252"/>
      <c r="AP7" s="252"/>
      <c r="AQ7" s="252"/>
      <c r="AR7" s="284"/>
      <c r="AS7" s="284"/>
      <c r="AT7" s="284"/>
      <c r="AU7" s="284"/>
      <c r="AV7" s="284"/>
    </row>
    <row r="8" spans="1:51" s="127" customFormat="1" ht="26.1" customHeight="1" x14ac:dyDescent="0.25">
      <c r="A8" s="158" t="str">
        <f>D8&amp;" "&amp;E8</f>
        <v>a Z</v>
      </c>
      <c r="B8" s="138" t="str">
        <f>IFERROR(VLOOKUP(A8,#REF!,3,FALSE),"")</f>
        <v/>
      </c>
      <c r="C8" s="132" t="str">
        <f>IFERROR(VLOOKUP(A8,#REF!,5,FALSE),"")</f>
        <v/>
      </c>
      <c r="D8" s="136" t="s">
        <v>1811</v>
      </c>
      <c r="E8" s="136" t="s">
        <v>1812</v>
      </c>
      <c r="F8" s="137"/>
      <c r="G8" s="154">
        <v>42850</v>
      </c>
      <c r="H8" s="146" t="s">
        <v>1797</v>
      </c>
      <c r="I8" s="138"/>
      <c r="J8" s="132"/>
      <c r="K8" s="152" t="s">
        <v>1766</v>
      </c>
      <c r="L8" s="155">
        <f t="shared" ref="L8:L14" si="0">IFERROR(IF(K8="Contrat d'apprentissage","INELIGIBLE",EDATE(RIGHT(K8,10)*1,24)),"")</f>
        <v>43555</v>
      </c>
      <c r="M8" s="152"/>
      <c r="N8" s="152"/>
      <c r="O8" s="151"/>
      <c r="P8" s="151"/>
      <c r="Q8" s="151"/>
      <c r="R8" s="151"/>
      <c r="S8" s="151"/>
      <c r="T8" s="151"/>
      <c r="U8" s="151"/>
      <c r="V8" s="151"/>
      <c r="W8" s="151"/>
      <c r="X8" s="151"/>
      <c r="Y8" s="151"/>
      <c r="Z8" s="151"/>
      <c r="AA8" s="151"/>
      <c r="AB8" s="151"/>
      <c r="AC8" s="149"/>
      <c r="AD8" s="149"/>
      <c r="AE8" s="150"/>
      <c r="AF8" s="151" t="s">
        <v>1769</v>
      </c>
      <c r="AG8" s="151"/>
      <c r="AH8" s="151"/>
      <c r="AI8" s="132"/>
      <c r="AJ8" s="132"/>
      <c r="AK8" s="132"/>
      <c r="AL8" s="132"/>
      <c r="AM8" s="133" t="str">
        <f>IFERROR(VLOOKUP(A8,#REF!,26,FALSE),"")</f>
        <v/>
      </c>
      <c r="AN8" s="133" t="str">
        <f>IFERROR(VLOOKUP(A8,#REF!,27,FALSE),"")</f>
        <v/>
      </c>
      <c r="AO8" s="132"/>
      <c r="AP8" s="132" t="str">
        <f>IFERROR(VLOOKUP(A8,#REF!,21,FALSE),"")</f>
        <v/>
      </c>
      <c r="AQ8" s="132" t="str">
        <f>IFERROR(VLOOKUP(A8,#REF!,22,FALSE),"")</f>
        <v/>
      </c>
      <c r="AR8" s="132" t="str">
        <f>IFERROR(VLOOKUP(A8,#REF!,28,FALSE),"")</f>
        <v/>
      </c>
      <c r="AS8" s="132"/>
      <c r="AT8" s="132"/>
      <c r="AU8" s="157"/>
      <c r="AV8" s="135"/>
      <c r="AW8" s="140"/>
      <c r="AY8" s="131"/>
    </row>
    <row r="9" spans="1:51" s="127" customFormat="1" ht="26.1" customHeight="1" x14ac:dyDescent="0.25">
      <c r="A9" s="158" t="str">
        <f t="shared" ref="A9:A17" si="1">D9&amp;" "&amp;E9</f>
        <v>a e</v>
      </c>
      <c r="B9" s="138" t="str">
        <f>IFERROR(VLOOKUP(A9,#REF!,3,FALSE),"")</f>
        <v/>
      </c>
      <c r="C9" s="132" t="str">
        <f>IFERROR(VLOOKUP(A9,#REF!,5,FALSE),"")</f>
        <v/>
      </c>
      <c r="D9" s="136" t="s">
        <v>1811</v>
      </c>
      <c r="E9" s="136" t="s">
        <v>1813</v>
      </c>
      <c r="F9" s="137"/>
      <c r="G9" s="154">
        <v>42850</v>
      </c>
      <c r="H9" s="146" t="s">
        <v>1797</v>
      </c>
      <c r="I9" s="138"/>
      <c r="J9" s="147">
        <v>42581</v>
      </c>
      <c r="K9" s="152" t="s">
        <v>1766</v>
      </c>
      <c r="L9" s="155">
        <f t="shared" si="0"/>
        <v>43555</v>
      </c>
      <c r="M9" s="148"/>
      <c r="N9" s="148"/>
      <c r="O9" s="149"/>
      <c r="P9" s="149" t="s">
        <v>1604</v>
      </c>
      <c r="Q9" s="149"/>
      <c r="R9" s="149"/>
      <c r="S9" s="149"/>
      <c r="T9" s="151"/>
      <c r="U9" s="151" t="s">
        <v>1604</v>
      </c>
      <c r="V9" s="151"/>
      <c r="W9" s="151"/>
      <c r="X9" s="151" t="s">
        <v>1604</v>
      </c>
      <c r="Y9" s="151"/>
      <c r="Z9" s="151"/>
      <c r="AA9" s="151"/>
      <c r="AB9" s="151"/>
      <c r="AC9" s="149"/>
      <c r="AD9" s="149"/>
      <c r="AE9" s="150"/>
      <c r="AF9" s="151" t="s">
        <v>1769</v>
      </c>
      <c r="AG9" s="151"/>
      <c r="AH9" s="151"/>
      <c r="AI9" s="132"/>
      <c r="AJ9" s="132"/>
      <c r="AK9" s="132"/>
      <c r="AL9" s="132"/>
      <c r="AM9" s="133" t="str">
        <f>IFERROR(VLOOKUP(A9,#REF!,26,FALSE),"")</f>
        <v/>
      </c>
      <c r="AN9" s="133" t="str">
        <f>IFERROR(VLOOKUP(A9,#REF!,27,FALSE),"")</f>
        <v/>
      </c>
      <c r="AO9" s="132"/>
      <c r="AP9" s="132" t="str">
        <f>IFERROR(VLOOKUP(A9,#REF!,21,FALSE),"")</f>
        <v/>
      </c>
      <c r="AQ9" s="132" t="str">
        <f>IFERROR(VLOOKUP(A9,#REF!,22,FALSE),"")</f>
        <v/>
      </c>
      <c r="AR9" s="132" t="str">
        <f>IFERROR(VLOOKUP(A9,#REF!,28,FALSE),"")</f>
        <v/>
      </c>
      <c r="AS9" s="132"/>
      <c r="AT9" s="132"/>
      <c r="AU9" s="157"/>
      <c r="AV9" s="135"/>
      <c r="AW9" s="140"/>
      <c r="AY9" s="131"/>
    </row>
    <row r="10" spans="1:51" s="127" customFormat="1" ht="26.1" customHeight="1" x14ac:dyDescent="0.25">
      <c r="A10" s="158" t="str">
        <f t="shared" si="1"/>
        <v>a r</v>
      </c>
      <c r="B10" s="138" t="str">
        <f>IFERROR(VLOOKUP(A10,#REF!,3,FALSE),"")</f>
        <v/>
      </c>
      <c r="C10" s="132" t="str">
        <f>IFERROR(VLOOKUP(A10,#REF!,5,FALSE),"")</f>
        <v/>
      </c>
      <c r="D10" s="136" t="s">
        <v>1811</v>
      </c>
      <c r="E10" s="136" t="s">
        <v>1814</v>
      </c>
      <c r="F10" s="137"/>
      <c r="G10" s="145"/>
      <c r="H10" s="146"/>
      <c r="I10" s="139"/>
      <c r="J10" s="134"/>
      <c r="K10" s="148">
        <v>42716</v>
      </c>
      <c r="L10" s="155">
        <f t="shared" si="0"/>
        <v>43446</v>
      </c>
      <c r="M10" s="148"/>
      <c r="N10" s="148"/>
      <c r="O10" s="149"/>
      <c r="P10" s="149" t="s">
        <v>1604</v>
      </c>
      <c r="Q10" s="149"/>
      <c r="R10" s="149"/>
      <c r="S10" s="149"/>
      <c r="T10" s="151"/>
      <c r="U10" s="151" t="s">
        <v>1604</v>
      </c>
      <c r="V10" s="151"/>
      <c r="W10" s="151"/>
      <c r="X10" s="151"/>
      <c r="Y10" s="151" t="s">
        <v>1604</v>
      </c>
      <c r="Z10" s="151"/>
      <c r="AA10" s="151"/>
      <c r="AB10" s="151"/>
      <c r="AC10" s="149"/>
      <c r="AD10" s="149"/>
      <c r="AE10" s="153"/>
      <c r="AF10" s="149">
        <v>42716</v>
      </c>
      <c r="AG10" s="149"/>
      <c r="AH10" s="149"/>
      <c r="AI10" s="132"/>
      <c r="AJ10" s="132"/>
      <c r="AK10" s="132"/>
      <c r="AL10" s="132"/>
      <c r="AM10" s="133" t="str">
        <f>IFERROR(VLOOKUP(A10,#REF!,26,FALSE),"")</f>
        <v/>
      </c>
      <c r="AN10" s="133" t="str">
        <f>IFERROR(VLOOKUP(A10,#REF!,27,FALSE),"")</f>
        <v/>
      </c>
      <c r="AO10" s="132"/>
      <c r="AP10" s="132" t="str">
        <f>IFERROR(VLOOKUP(A10,#REF!,21,FALSE),"")</f>
        <v/>
      </c>
      <c r="AQ10" s="132" t="str">
        <f>IFERROR(VLOOKUP(A10,#REF!,22,FALSE),"")</f>
        <v/>
      </c>
      <c r="AR10" s="132" t="str">
        <f>IFERROR(VLOOKUP(A10,#REF!,28,FALSE),"")</f>
        <v/>
      </c>
      <c r="AS10" s="132"/>
      <c r="AT10" s="132"/>
      <c r="AU10" s="157"/>
      <c r="AV10" s="135"/>
      <c r="AW10" s="141"/>
      <c r="AY10" s="131"/>
    </row>
    <row r="11" spans="1:51" s="127" customFormat="1" ht="26.1" customHeight="1" x14ac:dyDescent="0.25">
      <c r="A11" s="158" t="str">
        <f t="shared" si="1"/>
        <v>a t</v>
      </c>
      <c r="B11" s="138" t="str">
        <f>IFERROR(VLOOKUP(A11,#REF!,3,FALSE),"")</f>
        <v/>
      </c>
      <c r="C11" s="132" t="str">
        <f>IFERROR(VLOOKUP(A11,#REF!,5,FALSE),"")</f>
        <v/>
      </c>
      <c r="D11" s="136" t="s">
        <v>1811</v>
      </c>
      <c r="E11" s="136" t="s">
        <v>1815</v>
      </c>
      <c r="F11" s="137"/>
      <c r="G11" s="154">
        <v>42850</v>
      </c>
      <c r="H11" s="146" t="s">
        <v>1797</v>
      </c>
      <c r="I11" s="138"/>
      <c r="J11" s="132"/>
      <c r="K11" s="152" t="s">
        <v>1766</v>
      </c>
      <c r="L11" s="155">
        <f t="shared" si="0"/>
        <v>43555</v>
      </c>
      <c r="M11" s="152"/>
      <c r="N11" s="152"/>
      <c r="O11" s="151"/>
      <c r="P11" s="151"/>
      <c r="Q11" s="151"/>
      <c r="R11" s="151"/>
      <c r="S11" s="151"/>
      <c r="T11" s="151"/>
      <c r="U11" s="151"/>
      <c r="V11" s="151"/>
      <c r="W11" s="151"/>
      <c r="X11" s="151"/>
      <c r="Y11" s="151"/>
      <c r="Z11" s="151"/>
      <c r="AA11" s="151"/>
      <c r="AB11" s="151"/>
      <c r="AC11" s="149"/>
      <c r="AD11" s="149"/>
      <c r="AE11" s="150"/>
      <c r="AF11" s="151" t="s">
        <v>1769</v>
      </c>
      <c r="AG11" s="151"/>
      <c r="AH11" s="151"/>
      <c r="AI11" s="132"/>
      <c r="AJ11" s="132"/>
      <c r="AK11" s="132"/>
      <c r="AL11" s="132"/>
      <c r="AM11" s="133" t="str">
        <f>IFERROR(VLOOKUP(A11,#REF!,26,FALSE),"")</f>
        <v/>
      </c>
      <c r="AN11" s="133" t="str">
        <f>IFERROR(VLOOKUP(A11,#REF!,27,FALSE),"")</f>
        <v/>
      </c>
      <c r="AO11" s="132"/>
      <c r="AP11" s="132" t="str">
        <f>IFERROR(VLOOKUP(A11,#REF!,21,FALSE),"")</f>
        <v/>
      </c>
      <c r="AQ11" s="132" t="str">
        <f>IFERROR(VLOOKUP(A11,#REF!,22,FALSE),"")</f>
        <v/>
      </c>
      <c r="AR11" s="132" t="str">
        <f>IFERROR(VLOOKUP(A11,#REF!,28,FALSE),"")</f>
        <v/>
      </c>
      <c r="AS11" s="132"/>
      <c r="AT11" s="132"/>
      <c r="AU11" s="157"/>
      <c r="AV11" s="135"/>
      <c r="AW11" s="140"/>
      <c r="AY11" s="131"/>
    </row>
    <row r="12" spans="1:51" s="127" customFormat="1" ht="26.1" customHeight="1" x14ac:dyDescent="0.25">
      <c r="A12" s="158" t="str">
        <f t="shared" si="1"/>
        <v>a y</v>
      </c>
      <c r="B12" s="138" t="str">
        <f>IFERROR(VLOOKUP(A12,#REF!,3,FALSE),"")</f>
        <v/>
      </c>
      <c r="C12" s="132" t="str">
        <f>IFERROR(VLOOKUP(A12,#REF!,5,FALSE),"")</f>
        <v/>
      </c>
      <c r="D12" s="136" t="s">
        <v>1811</v>
      </c>
      <c r="E12" s="136" t="s">
        <v>1819</v>
      </c>
      <c r="F12" s="137"/>
      <c r="G12" s="154">
        <v>42850</v>
      </c>
      <c r="H12" s="146" t="s">
        <v>1797</v>
      </c>
      <c r="I12" s="139"/>
      <c r="J12" s="134"/>
      <c r="K12" s="152" t="s">
        <v>1766</v>
      </c>
      <c r="L12" s="155">
        <f t="shared" si="0"/>
        <v>43555</v>
      </c>
      <c r="M12" s="152"/>
      <c r="N12" s="152"/>
      <c r="O12" s="151"/>
      <c r="P12" s="151"/>
      <c r="Q12" s="151"/>
      <c r="R12" s="151"/>
      <c r="S12" s="151"/>
      <c r="T12" s="151"/>
      <c r="U12" s="151"/>
      <c r="V12" s="151"/>
      <c r="W12" s="151"/>
      <c r="X12" s="151"/>
      <c r="Y12" s="151"/>
      <c r="Z12" s="151"/>
      <c r="AA12" s="151"/>
      <c r="AB12" s="151"/>
      <c r="AC12" s="149"/>
      <c r="AD12" s="149"/>
      <c r="AE12" s="150"/>
      <c r="AF12" s="151" t="s">
        <v>1769</v>
      </c>
      <c r="AG12" s="151"/>
      <c r="AH12" s="151"/>
      <c r="AI12" s="132"/>
      <c r="AJ12" s="132"/>
      <c r="AK12" s="132"/>
      <c r="AL12" s="132"/>
      <c r="AM12" s="133" t="str">
        <f>IFERROR(VLOOKUP(A12,#REF!,26,FALSE),"")</f>
        <v/>
      </c>
      <c r="AN12" s="133" t="str">
        <f>IFERROR(VLOOKUP(A12,#REF!,27,FALSE),"")</f>
        <v/>
      </c>
      <c r="AO12" s="132"/>
      <c r="AP12" s="132" t="str">
        <f>IFERROR(VLOOKUP(A12,#REF!,21,FALSE),"")</f>
        <v/>
      </c>
      <c r="AQ12" s="132" t="str">
        <f>IFERROR(VLOOKUP(A12,#REF!,22,FALSE),"")</f>
        <v/>
      </c>
      <c r="AR12" s="132" t="str">
        <f>IFERROR(VLOOKUP(A12,#REF!,28,FALSE),"")</f>
        <v/>
      </c>
      <c r="AS12" s="132"/>
      <c r="AT12" s="132"/>
      <c r="AU12" s="157"/>
      <c r="AV12" s="135"/>
      <c r="AW12" s="141"/>
      <c r="AY12" s="131"/>
    </row>
    <row r="13" spans="1:51" s="127" customFormat="1" ht="26.1" customHeight="1" x14ac:dyDescent="0.25">
      <c r="A13" s="158" t="str">
        <f t="shared" si="1"/>
        <v>a u</v>
      </c>
      <c r="B13" s="138" t="str">
        <f>IFERROR(VLOOKUP(A13,#REF!,3,FALSE),"")</f>
        <v/>
      </c>
      <c r="C13" s="132" t="str">
        <f>IFERROR(VLOOKUP(A13,#REF!,5,FALSE),"")</f>
        <v/>
      </c>
      <c r="D13" s="136" t="s">
        <v>1811</v>
      </c>
      <c r="E13" s="136" t="s">
        <v>1816</v>
      </c>
      <c r="F13" s="137"/>
      <c r="G13" s="154">
        <v>42850</v>
      </c>
      <c r="H13" s="146" t="s">
        <v>1797</v>
      </c>
      <c r="I13" s="138"/>
      <c r="J13" s="132"/>
      <c r="K13" s="152" t="s">
        <v>1766</v>
      </c>
      <c r="L13" s="155">
        <f t="shared" si="0"/>
        <v>43555</v>
      </c>
      <c r="M13" s="152"/>
      <c r="N13" s="152"/>
      <c r="O13" s="151"/>
      <c r="P13" s="151"/>
      <c r="Q13" s="151"/>
      <c r="R13" s="151"/>
      <c r="S13" s="151"/>
      <c r="T13" s="151"/>
      <c r="U13" s="151"/>
      <c r="V13" s="151"/>
      <c r="W13" s="151"/>
      <c r="X13" s="151"/>
      <c r="Y13" s="151"/>
      <c r="Z13" s="151"/>
      <c r="AA13" s="151"/>
      <c r="AB13" s="151"/>
      <c r="AC13" s="149"/>
      <c r="AD13" s="149"/>
      <c r="AE13" s="150"/>
      <c r="AF13" s="151" t="s">
        <v>1769</v>
      </c>
      <c r="AG13" s="151"/>
      <c r="AH13" s="151"/>
      <c r="AI13" s="132"/>
      <c r="AJ13" s="132"/>
      <c r="AK13" s="132"/>
      <c r="AL13" s="132"/>
      <c r="AM13" s="133" t="str">
        <f>IFERROR(VLOOKUP(A13,#REF!,26,FALSE),"")</f>
        <v/>
      </c>
      <c r="AN13" s="133" t="str">
        <f>IFERROR(VLOOKUP(A13,#REF!,27,FALSE),"")</f>
        <v/>
      </c>
      <c r="AO13" s="132"/>
      <c r="AP13" s="132" t="str">
        <f>IFERROR(VLOOKUP(A13,#REF!,21,FALSE),"")</f>
        <v/>
      </c>
      <c r="AQ13" s="132" t="str">
        <f>IFERROR(VLOOKUP(A13,#REF!,22,FALSE),"")</f>
        <v/>
      </c>
      <c r="AR13" s="132" t="str">
        <f>IFERROR(VLOOKUP(A13,#REF!,28,FALSE),"")</f>
        <v/>
      </c>
      <c r="AS13" s="132"/>
      <c r="AT13" s="132"/>
      <c r="AU13" s="157"/>
      <c r="AV13" s="135"/>
      <c r="AW13" s="140"/>
      <c r="AY13" s="131"/>
    </row>
    <row r="14" spans="1:51" s="127" customFormat="1" ht="26.1" customHeight="1" x14ac:dyDescent="0.25">
      <c r="A14" s="158" t="str">
        <f t="shared" si="1"/>
        <v>a i</v>
      </c>
      <c r="B14" s="138" t="str">
        <f>IFERROR(VLOOKUP(A14,#REF!,3,FALSE),"")</f>
        <v/>
      </c>
      <c r="C14" s="132" t="str">
        <f>IFERROR(VLOOKUP(A14,#REF!,5,FALSE),"")</f>
        <v/>
      </c>
      <c r="D14" s="136" t="s">
        <v>1811</v>
      </c>
      <c r="E14" s="136" t="s">
        <v>1817</v>
      </c>
      <c r="F14" s="137"/>
      <c r="G14" s="154">
        <v>42850</v>
      </c>
      <c r="H14" s="146" t="s">
        <v>1797</v>
      </c>
      <c r="I14" s="139"/>
      <c r="J14" s="134"/>
      <c r="K14" s="152" t="s">
        <v>1766</v>
      </c>
      <c r="L14" s="155">
        <f t="shared" si="0"/>
        <v>43555</v>
      </c>
      <c r="M14" s="152"/>
      <c r="N14" s="152"/>
      <c r="O14" s="151"/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1"/>
      <c r="AA14" s="151"/>
      <c r="AB14" s="151"/>
      <c r="AC14" s="149"/>
      <c r="AD14" s="149"/>
      <c r="AE14" s="150"/>
      <c r="AF14" s="151" t="s">
        <v>1769</v>
      </c>
      <c r="AG14" s="151"/>
      <c r="AH14" s="151"/>
      <c r="AI14" s="132"/>
      <c r="AJ14" s="132"/>
      <c r="AK14" s="132"/>
      <c r="AL14" s="132"/>
      <c r="AM14" s="133" t="str">
        <f>IFERROR(VLOOKUP(A14,#REF!,26,FALSE),"")</f>
        <v/>
      </c>
      <c r="AN14" s="133" t="str">
        <f>IFERROR(VLOOKUP(A14,#REF!,27,FALSE),"")</f>
        <v/>
      </c>
      <c r="AO14" s="132"/>
      <c r="AP14" s="132" t="str">
        <f>IFERROR(VLOOKUP(A14,#REF!,21,FALSE),"")</f>
        <v/>
      </c>
      <c r="AQ14" s="132" t="str">
        <f>IFERROR(VLOOKUP(A14,#REF!,22,FALSE),"")</f>
        <v/>
      </c>
      <c r="AR14" s="132" t="str">
        <f>IFERROR(VLOOKUP(A14,#REF!,28,FALSE),"")</f>
        <v/>
      </c>
      <c r="AS14" s="132"/>
      <c r="AT14" s="132"/>
      <c r="AU14" s="157"/>
      <c r="AV14" s="135"/>
      <c r="AW14" s="141"/>
      <c r="AY14" s="131"/>
    </row>
    <row r="15" spans="1:51" s="127" customFormat="1" ht="26.1" customHeight="1" x14ac:dyDescent="0.25">
      <c r="A15" s="158" t="str">
        <f t="shared" si="1"/>
        <v>a o</v>
      </c>
      <c r="B15" s="138" t="str">
        <f>IFERROR(VLOOKUP(A15,#REF!,3,FALSE),"")</f>
        <v/>
      </c>
      <c r="C15" s="132" t="str">
        <f>IFERROR(VLOOKUP(A15,#REF!,5,FALSE),"")</f>
        <v/>
      </c>
      <c r="D15" s="136" t="s">
        <v>1811</v>
      </c>
      <c r="E15" s="136" t="s">
        <v>1818</v>
      </c>
      <c r="F15" s="137"/>
      <c r="G15" s="154">
        <v>42850</v>
      </c>
      <c r="H15" s="146" t="s">
        <v>1797</v>
      </c>
      <c r="I15" s="138"/>
      <c r="J15" s="132"/>
      <c r="K15" s="152" t="s">
        <v>1766</v>
      </c>
      <c r="L15" s="155">
        <f t="shared" ref="L15:L17" si="2">IFERROR(IF(K15="Contrat d'apprentissage","INELIGIBLE",EDATE(RIGHT(K15,10)*1,24)),"")</f>
        <v>43555</v>
      </c>
      <c r="M15" s="152"/>
      <c r="N15" s="152"/>
      <c r="O15" s="151"/>
      <c r="P15" s="151"/>
      <c r="Q15" s="151"/>
      <c r="R15" s="151"/>
      <c r="S15" s="151"/>
      <c r="T15" s="151"/>
      <c r="U15" s="151"/>
      <c r="V15" s="151"/>
      <c r="W15" s="151"/>
      <c r="X15" s="151"/>
      <c r="Y15" s="151"/>
      <c r="Z15" s="151"/>
      <c r="AA15" s="151"/>
      <c r="AB15" s="151"/>
      <c r="AC15" s="149"/>
      <c r="AD15" s="149"/>
      <c r="AE15" s="153">
        <v>42643</v>
      </c>
      <c r="AF15" s="149" t="s">
        <v>1769</v>
      </c>
      <c r="AG15" s="149"/>
      <c r="AH15" s="149"/>
      <c r="AI15" s="132"/>
      <c r="AJ15" s="132"/>
      <c r="AK15" s="132"/>
      <c r="AL15" s="132"/>
      <c r="AM15" s="133" t="str">
        <f>IFERROR(VLOOKUP(A15,#REF!,26,FALSE),"")</f>
        <v/>
      </c>
      <c r="AN15" s="133" t="str">
        <f>IFERROR(VLOOKUP(A15,#REF!,27,FALSE),"")</f>
        <v/>
      </c>
      <c r="AO15" s="132"/>
      <c r="AP15" s="132" t="str">
        <f>IFERROR(VLOOKUP(A15,#REF!,21,FALSE),"")</f>
        <v/>
      </c>
      <c r="AQ15" s="132" t="str">
        <f>IFERROR(VLOOKUP(A15,#REF!,22,FALSE),"")</f>
        <v/>
      </c>
      <c r="AR15" s="132" t="str">
        <f>IFERROR(VLOOKUP(A15,#REF!,28,FALSE),"")</f>
        <v/>
      </c>
      <c r="AS15" s="132"/>
      <c r="AT15" s="132"/>
      <c r="AU15" s="157"/>
      <c r="AV15" s="135"/>
      <c r="AW15" s="140"/>
      <c r="AY15" s="131"/>
    </row>
    <row r="16" spans="1:51" s="127" customFormat="1" ht="26.1" customHeight="1" x14ac:dyDescent="0.25">
      <c r="A16" s="158" t="str">
        <f t="shared" si="1"/>
        <v>a P</v>
      </c>
      <c r="B16" s="138" t="str">
        <f>IFERROR(VLOOKUP(A16,#REF!,3,FALSE),"")</f>
        <v/>
      </c>
      <c r="C16" s="132" t="str">
        <f>IFERROR(VLOOKUP(A16,#REF!,5,FALSE),"")</f>
        <v/>
      </c>
      <c r="D16" s="136" t="s">
        <v>1811</v>
      </c>
      <c r="E16" s="136" t="s">
        <v>1820</v>
      </c>
      <c r="F16" s="137"/>
      <c r="G16" s="154">
        <v>42850</v>
      </c>
      <c r="H16" s="146" t="s">
        <v>1797</v>
      </c>
      <c r="I16" s="139"/>
      <c r="J16" s="134"/>
      <c r="K16" s="152" t="s">
        <v>1766</v>
      </c>
      <c r="L16" s="155">
        <f t="shared" si="2"/>
        <v>43555</v>
      </c>
      <c r="M16" s="152"/>
      <c r="N16" s="152"/>
      <c r="O16" s="151"/>
      <c r="P16" s="151"/>
      <c r="Q16" s="151"/>
      <c r="R16" s="151"/>
      <c r="S16" s="151"/>
      <c r="T16" s="151"/>
      <c r="U16" s="151"/>
      <c r="V16" s="151"/>
      <c r="W16" s="151"/>
      <c r="X16" s="151"/>
      <c r="Y16" s="151"/>
      <c r="Z16" s="151"/>
      <c r="AA16" s="151"/>
      <c r="AB16" s="151"/>
      <c r="AC16" s="149"/>
      <c r="AD16" s="149"/>
      <c r="AE16" s="150"/>
      <c r="AF16" s="151" t="s">
        <v>1769</v>
      </c>
      <c r="AG16" s="151"/>
      <c r="AH16" s="151"/>
      <c r="AI16" s="132"/>
      <c r="AJ16" s="132"/>
      <c r="AK16" s="132"/>
      <c r="AL16" s="132"/>
      <c r="AM16" s="133" t="str">
        <f>IFERROR(VLOOKUP(A16,#REF!,26,FALSE),"")</f>
        <v/>
      </c>
      <c r="AN16" s="133" t="str">
        <f>IFERROR(VLOOKUP(A16,#REF!,27,FALSE),"")</f>
        <v/>
      </c>
      <c r="AO16" s="132"/>
      <c r="AP16" s="132" t="str">
        <f>IFERROR(VLOOKUP(A16,#REF!,21,FALSE),"")</f>
        <v/>
      </c>
      <c r="AQ16" s="132" t="str">
        <f>IFERROR(VLOOKUP(A16,#REF!,22,FALSE),"")</f>
        <v/>
      </c>
      <c r="AR16" s="132" t="str">
        <f>IFERROR(VLOOKUP(A16,#REF!,28,FALSE),"")</f>
        <v/>
      </c>
      <c r="AS16" s="132"/>
      <c r="AT16" s="132"/>
      <c r="AU16" s="157"/>
      <c r="AV16" s="135"/>
      <c r="AW16" s="141"/>
      <c r="AY16" s="131"/>
    </row>
    <row r="17" spans="1:51" s="127" customFormat="1" ht="26.1" customHeight="1" x14ac:dyDescent="0.25">
      <c r="A17" s="158" t="str">
        <f t="shared" si="1"/>
        <v>tomtom nana</v>
      </c>
      <c r="B17" s="138" t="str">
        <f>IFERROR(VLOOKUP(A17,#REF!,3,FALSE),"")</f>
        <v/>
      </c>
      <c r="C17" s="132" t="str">
        <f>IFERROR(VLOOKUP(A17,#REF!,5,FALSE),"")</f>
        <v/>
      </c>
      <c r="D17" s="136" t="s">
        <v>1821</v>
      </c>
      <c r="E17" s="136" t="s">
        <v>1822</v>
      </c>
      <c r="F17" s="137"/>
      <c r="G17" s="154">
        <v>42850</v>
      </c>
      <c r="H17" s="146" t="s">
        <v>1797</v>
      </c>
      <c r="I17" s="139"/>
      <c r="J17" s="132"/>
      <c r="K17" s="152" t="s">
        <v>1766</v>
      </c>
      <c r="L17" s="155">
        <f t="shared" si="2"/>
        <v>43555</v>
      </c>
      <c r="M17" s="152"/>
      <c r="N17" s="152"/>
      <c r="O17" s="151"/>
      <c r="P17" s="151"/>
      <c r="Q17" s="151"/>
      <c r="R17" s="151"/>
      <c r="S17" s="151"/>
      <c r="T17" s="151"/>
      <c r="U17" s="151"/>
      <c r="V17" s="151"/>
      <c r="W17" s="151"/>
      <c r="X17" s="151"/>
      <c r="Y17" s="151"/>
      <c r="Z17" s="151"/>
      <c r="AA17" s="151"/>
      <c r="AB17" s="151"/>
      <c r="AC17" s="149"/>
      <c r="AD17" s="149"/>
      <c r="AE17" s="153">
        <v>42639</v>
      </c>
      <c r="AF17" s="149" t="s">
        <v>1769</v>
      </c>
      <c r="AG17" s="149"/>
      <c r="AH17" s="149"/>
      <c r="AI17" s="132"/>
      <c r="AJ17" s="132"/>
      <c r="AK17" s="132"/>
      <c r="AL17" s="132"/>
      <c r="AM17" s="133" t="str">
        <f>IFERROR(VLOOKUP(A17,#REF!,26,FALSE),"")</f>
        <v/>
      </c>
      <c r="AN17" s="133" t="str">
        <f>IFERROR(VLOOKUP(A17,#REF!,27,FALSE),"")</f>
        <v/>
      </c>
      <c r="AO17" s="132"/>
      <c r="AP17" s="132" t="str">
        <f>IFERROR(VLOOKUP(A17,#REF!,21,FALSE),"")</f>
        <v/>
      </c>
      <c r="AQ17" s="132" t="str">
        <f>IFERROR(VLOOKUP(A17,#REF!,22,FALSE),"")</f>
        <v/>
      </c>
      <c r="AR17" s="132" t="str">
        <f>IFERROR(VLOOKUP(A17,#REF!,28,FALSE),"")</f>
        <v/>
      </c>
      <c r="AS17" s="132"/>
      <c r="AT17" s="132"/>
      <c r="AU17" s="157"/>
      <c r="AV17" s="135"/>
      <c r="AW17" s="140"/>
      <c r="AY17" s="131"/>
    </row>
    <row r="18" spans="1:51" s="144" customFormat="1" ht="26.1" customHeight="1" x14ac:dyDescent="0.25">
      <c r="A18" s="159"/>
      <c r="B18" s="156"/>
      <c r="C18" s="301"/>
      <c r="D18" s="302"/>
      <c r="E18" s="301"/>
      <c r="F18" s="156"/>
      <c r="G18" s="156"/>
      <c r="H18" s="156"/>
      <c r="I18" s="156"/>
      <c r="J18" s="143"/>
      <c r="K18" s="143"/>
      <c r="L18" s="143"/>
      <c r="M18" s="143"/>
      <c r="N18" s="156"/>
      <c r="O18" s="156"/>
      <c r="P18" s="156"/>
      <c r="Q18" s="156"/>
      <c r="R18" s="156"/>
      <c r="S18" s="156"/>
      <c r="T18" s="156"/>
      <c r="U18" s="156"/>
      <c r="V18" s="156"/>
      <c r="W18" s="156"/>
      <c r="X18" s="156"/>
      <c r="Y18" s="156"/>
      <c r="Z18" s="156"/>
      <c r="AA18" s="156"/>
      <c r="AB18" s="156"/>
      <c r="AC18" s="156"/>
      <c r="AD18" s="156"/>
      <c r="AE18" s="156"/>
      <c r="AF18" s="156"/>
      <c r="AG18" s="156"/>
      <c r="AH18" s="156"/>
      <c r="AI18" s="156"/>
      <c r="AJ18" s="156"/>
      <c r="AK18" s="156"/>
      <c r="AL18" s="156"/>
      <c r="AM18" s="156"/>
      <c r="AN18" s="156"/>
      <c r="AO18" s="156"/>
      <c r="AP18" s="156"/>
      <c r="AQ18" s="156"/>
      <c r="AR18" s="156"/>
      <c r="AS18" s="156"/>
      <c r="AT18" s="156"/>
      <c r="AU18" s="156"/>
      <c r="AV18" s="156"/>
      <c r="AW18" s="156"/>
      <c r="AY18" s="20"/>
    </row>
    <row r="19" spans="1:51" s="144" customFormat="1" x14ac:dyDescent="0.25">
      <c r="A19" s="159"/>
      <c r="B19" s="142"/>
      <c r="F19" s="142"/>
      <c r="G19" s="142"/>
      <c r="H19" s="142"/>
      <c r="I19" s="142"/>
      <c r="J19" s="143"/>
      <c r="K19" s="143"/>
      <c r="L19" s="143"/>
      <c r="M19" s="143"/>
      <c r="N19" s="142"/>
      <c r="O19" s="142"/>
      <c r="P19" s="142"/>
      <c r="Q19" s="142"/>
      <c r="R19" s="142"/>
      <c r="S19" s="142"/>
      <c r="T19" s="142"/>
      <c r="U19" s="142"/>
      <c r="V19" s="142"/>
      <c r="W19" s="142"/>
      <c r="X19" s="142"/>
      <c r="Y19" s="142"/>
      <c r="Z19" s="142"/>
      <c r="AA19" s="142"/>
      <c r="AB19" s="142"/>
      <c r="AC19" s="142"/>
      <c r="AD19" s="142"/>
      <c r="AE19" s="142"/>
      <c r="AF19" s="142"/>
      <c r="AG19" s="142"/>
      <c r="AH19" s="142"/>
      <c r="AI19" s="142"/>
      <c r="AJ19" s="142"/>
      <c r="AK19" s="142"/>
      <c r="AL19" s="142"/>
      <c r="AM19" s="142"/>
      <c r="AN19" s="142"/>
      <c r="AO19" s="142"/>
      <c r="AP19" s="142"/>
      <c r="AQ19" s="142"/>
      <c r="AR19" s="142"/>
      <c r="AS19" s="142"/>
      <c r="AT19" s="142"/>
      <c r="AU19" s="142"/>
      <c r="AV19" s="142"/>
      <c r="AW19" s="142"/>
      <c r="AY19" s="20"/>
    </row>
    <row r="20" spans="1:51" s="144" customFormat="1" x14ac:dyDescent="0.25">
      <c r="A20" s="159"/>
      <c r="B20" s="142"/>
      <c r="F20" s="142"/>
      <c r="G20" s="142"/>
      <c r="H20" s="142"/>
      <c r="I20" s="142"/>
      <c r="J20" s="143"/>
      <c r="K20" s="143"/>
      <c r="L20" s="143"/>
      <c r="M20" s="143"/>
      <c r="N20" s="142"/>
      <c r="O20" s="142"/>
      <c r="P20" s="142"/>
      <c r="Q20" s="142"/>
      <c r="R20" s="142"/>
      <c r="S20" s="142"/>
      <c r="T20" s="142"/>
      <c r="U20" s="142"/>
      <c r="V20" s="142"/>
      <c r="W20" s="142"/>
      <c r="X20" s="142"/>
      <c r="Y20" s="142"/>
      <c r="Z20" s="142"/>
      <c r="AA20" s="142"/>
      <c r="AB20" s="142"/>
      <c r="AC20" s="142"/>
      <c r="AD20" s="142"/>
      <c r="AE20" s="142"/>
      <c r="AF20" s="142"/>
      <c r="AG20" s="142"/>
      <c r="AH20" s="142"/>
      <c r="AI20" s="142"/>
      <c r="AJ20" s="142"/>
      <c r="AK20" s="142"/>
      <c r="AL20" s="142"/>
      <c r="AM20" s="142"/>
      <c r="AN20" s="142"/>
      <c r="AO20" s="142"/>
      <c r="AP20" s="142"/>
      <c r="AQ20" s="142"/>
      <c r="AR20" s="142"/>
      <c r="AS20" s="142"/>
      <c r="AT20" s="142"/>
      <c r="AU20" s="142"/>
      <c r="AV20" s="142"/>
      <c r="AW20" s="142"/>
      <c r="AY20" s="20"/>
    </row>
    <row r="21" spans="1:51" s="144" customFormat="1" x14ac:dyDescent="0.25">
      <c r="A21" s="159"/>
      <c r="B21" s="142"/>
      <c r="F21" s="142"/>
      <c r="G21" s="142"/>
      <c r="H21" s="142"/>
      <c r="I21" s="142"/>
      <c r="J21" s="143"/>
      <c r="K21" s="143"/>
      <c r="L21" s="143"/>
      <c r="M21" s="143"/>
      <c r="N21" s="142"/>
      <c r="O21" s="142"/>
      <c r="P21" s="142"/>
      <c r="Q21" s="142"/>
      <c r="R21" s="142"/>
      <c r="S21" s="142"/>
      <c r="T21" s="142"/>
      <c r="U21" s="142"/>
      <c r="V21" s="142"/>
      <c r="W21" s="142"/>
      <c r="X21" s="142"/>
      <c r="Y21" s="142"/>
      <c r="Z21" s="142"/>
      <c r="AA21" s="142"/>
      <c r="AB21" s="142"/>
      <c r="AC21" s="142"/>
      <c r="AD21" s="142"/>
      <c r="AE21" s="142"/>
      <c r="AF21" s="142"/>
      <c r="AG21" s="142"/>
      <c r="AH21" s="142"/>
      <c r="AI21" s="142"/>
      <c r="AJ21" s="142"/>
      <c r="AK21" s="142"/>
      <c r="AL21" s="142"/>
      <c r="AM21" s="142"/>
      <c r="AN21" s="142"/>
      <c r="AO21" s="142"/>
      <c r="AP21" s="142"/>
      <c r="AQ21" s="142"/>
      <c r="AR21" s="142"/>
      <c r="AS21" s="142"/>
      <c r="AT21" s="142"/>
      <c r="AU21" s="142"/>
      <c r="AV21" s="142"/>
      <c r="AW21" s="142"/>
      <c r="AY21" s="20"/>
    </row>
    <row r="22" spans="1:51" s="144" customFormat="1" x14ac:dyDescent="0.25">
      <c r="A22" s="159"/>
      <c r="B22" s="142"/>
      <c r="F22" s="142"/>
      <c r="G22" s="142"/>
      <c r="H22" s="142"/>
      <c r="I22" s="142"/>
      <c r="J22" s="143"/>
      <c r="K22" s="143"/>
      <c r="L22" s="143"/>
      <c r="M22" s="143"/>
      <c r="N22" s="142"/>
      <c r="O22" s="142"/>
      <c r="P22" s="142"/>
      <c r="Q22" s="142"/>
      <c r="R22" s="142"/>
      <c r="S22" s="142"/>
      <c r="T22" s="142"/>
      <c r="U22" s="142"/>
      <c r="V22" s="142"/>
      <c r="W22" s="142"/>
      <c r="X22" s="142"/>
      <c r="Y22" s="142"/>
      <c r="Z22" s="142"/>
      <c r="AA22" s="142"/>
      <c r="AB22" s="142"/>
      <c r="AC22" s="142"/>
      <c r="AD22" s="142"/>
      <c r="AE22" s="142"/>
      <c r="AF22" s="142"/>
      <c r="AG22" s="142"/>
      <c r="AH22" s="142"/>
      <c r="AI22" s="142"/>
      <c r="AJ22" s="142"/>
      <c r="AK22" s="142"/>
      <c r="AL22" s="142"/>
      <c r="AM22" s="142"/>
      <c r="AN22" s="142"/>
      <c r="AO22" s="142"/>
      <c r="AP22" s="142"/>
      <c r="AQ22" s="142"/>
      <c r="AR22" s="142"/>
      <c r="AS22" s="142"/>
      <c r="AT22" s="142"/>
      <c r="AU22" s="142"/>
      <c r="AV22" s="142"/>
      <c r="AW22" s="142"/>
      <c r="AY22" s="20"/>
    </row>
    <row r="23" spans="1:51" s="144" customFormat="1" x14ac:dyDescent="0.25">
      <c r="A23" s="159"/>
      <c r="B23" s="142"/>
      <c r="F23" s="142"/>
      <c r="G23" s="142"/>
      <c r="H23" s="142"/>
      <c r="I23" s="142"/>
      <c r="J23" s="143"/>
      <c r="K23" s="143"/>
      <c r="L23" s="143"/>
      <c r="M23" s="143"/>
      <c r="N23" s="142"/>
      <c r="O23" s="142"/>
      <c r="P23" s="142"/>
      <c r="Q23" s="142"/>
      <c r="R23" s="142"/>
      <c r="S23" s="142"/>
      <c r="T23" s="142"/>
      <c r="U23" s="142"/>
      <c r="V23" s="142"/>
      <c r="W23" s="142"/>
      <c r="X23" s="142"/>
      <c r="Y23" s="142"/>
      <c r="Z23" s="142"/>
      <c r="AA23" s="142"/>
      <c r="AB23" s="142"/>
      <c r="AC23" s="142"/>
      <c r="AD23" s="142"/>
      <c r="AE23" s="142"/>
      <c r="AF23" s="142"/>
      <c r="AG23" s="142"/>
      <c r="AH23" s="142"/>
      <c r="AI23" s="142"/>
      <c r="AJ23" s="142"/>
      <c r="AK23" s="142"/>
      <c r="AL23" s="142"/>
      <c r="AM23" s="142"/>
      <c r="AN23" s="142"/>
      <c r="AO23" s="142"/>
      <c r="AP23" s="142"/>
      <c r="AQ23" s="142"/>
      <c r="AR23" s="142"/>
      <c r="AS23" s="142"/>
      <c r="AT23" s="142"/>
      <c r="AU23" s="142"/>
      <c r="AV23" s="142"/>
      <c r="AW23" s="142"/>
      <c r="AY23" s="20"/>
    </row>
    <row r="24" spans="1:51" s="144" customFormat="1" x14ac:dyDescent="0.25">
      <c r="A24" s="159"/>
      <c r="B24" s="142"/>
      <c r="F24" s="142"/>
      <c r="G24" s="142"/>
      <c r="H24" s="142"/>
      <c r="I24" s="142"/>
      <c r="J24" s="143"/>
      <c r="K24" s="143"/>
      <c r="L24" s="143"/>
      <c r="M24" s="143"/>
      <c r="N24" s="142"/>
      <c r="O24" s="142"/>
      <c r="P24" s="142"/>
      <c r="Q24" s="142"/>
      <c r="R24" s="142"/>
      <c r="S24" s="142"/>
      <c r="T24" s="142"/>
      <c r="U24" s="142"/>
      <c r="V24" s="142"/>
      <c r="W24" s="142"/>
      <c r="X24" s="142"/>
      <c r="Y24" s="142"/>
      <c r="Z24" s="142"/>
      <c r="AA24" s="142"/>
      <c r="AB24" s="142"/>
      <c r="AC24" s="142"/>
      <c r="AD24" s="142"/>
      <c r="AE24" s="142"/>
      <c r="AF24" s="142"/>
      <c r="AG24" s="142"/>
      <c r="AH24" s="142"/>
      <c r="AI24" s="142"/>
      <c r="AJ24" s="142"/>
      <c r="AK24" s="142"/>
      <c r="AL24" s="142"/>
      <c r="AM24" s="142"/>
      <c r="AN24" s="142"/>
      <c r="AO24" s="142"/>
      <c r="AP24" s="142"/>
      <c r="AQ24" s="142"/>
      <c r="AR24" s="142"/>
      <c r="AS24" s="142"/>
      <c r="AT24" s="142"/>
      <c r="AU24" s="142"/>
      <c r="AV24" s="142"/>
      <c r="AW24" s="142"/>
      <c r="AY24" s="20"/>
    </row>
    <row r="25" spans="1:51" s="144" customFormat="1" x14ac:dyDescent="0.25">
      <c r="A25" s="159"/>
      <c r="B25" s="142"/>
      <c r="F25" s="142"/>
      <c r="G25" s="142"/>
      <c r="H25" s="142"/>
      <c r="I25" s="142"/>
      <c r="J25" s="143"/>
      <c r="K25" s="143"/>
      <c r="L25" s="143"/>
      <c r="M25" s="143"/>
      <c r="N25" s="142"/>
      <c r="O25" s="142"/>
      <c r="P25" s="142"/>
      <c r="Q25" s="142"/>
      <c r="R25" s="142"/>
      <c r="S25" s="142"/>
      <c r="T25" s="142"/>
      <c r="U25" s="142"/>
      <c r="V25" s="142"/>
      <c r="W25" s="142"/>
      <c r="X25" s="142"/>
      <c r="Y25" s="142"/>
      <c r="Z25" s="142"/>
      <c r="AA25" s="142"/>
      <c r="AB25" s="142"/>
      <c r="AC25" s="142"/>
      <c r="AD25" s="142"/>
      <c r="AE25" s="142"/>
      <c r="AF25" s="142"/>
      <c r="AG25" s="142"/>
      <c r="AH25" s="142"/>
      <c r="AI25" s="142"/>
      <c r="AJ25" s="142"/>
      <c r="AK25" s="142"/>
      <c r="AL25" s="142"/>
      <c r="AM25" s="142"/>
      <c r="AN25" s="142"/>
      <c r="AO25" s="142"/>
      <c r="AP25" s="142"/>
      <c r="AQ25" s="142"/>
      <c r="AR25" s="142"/>
      <c r="AS25" s="142"/>
      <c r="AT25" s="142"/>
      <c r="AU25" s="142"/>
      <c r="AV25" s="142"/>
      <c r="AW25" s="142"/>
      <c r="AY25" s="20"/>
    </row>
    <row r="26" spans="1:51" s="144" customFormat="1" x14ac:dyDescent="0.25">
      <c r="A26" s="159"/>
      <c r="B26" s="142"/>
      <c r="F26" s="142"/>
      <c r="G26" s="142"/>
      <c r="H26" s="142"/>
      <c r="I26" s="142"/>
      <c r="J26" s="143"/>
      <c r="K26" s="143"/>
      <c r="L26" s="143"/>
      <c r="M26" s="143"/>
      <c r="N26" s="142"/>
      <c r="O26" s="142"/>
      <c r="P26" s="142"/>
      <c r="Q26" s="142"/>
      <c r="R26" s="142"/>
      <c r="S26" s="142"/>
      <c r="T26" s="142"/>
      <c r="U26" s="142"/>
      <c r="V26" s="142"/>
      <c r="W26" s="142"/>
      <c r="X26" s="142"/>
      <c r="Y26" s="142"/>
      <c r="Z26" s="142"/>
      <c r="AA26" s="142"/>
      <c r="AB26" s="142"/>
      <c r="AC26" s="142"/>
      <c r="AD26" s="142"/>
      <c r="AE26" s="142"/>
      <c r="AF26" s="142"/>
      <c r="AG26" s="142"/>
      <c r="AH26" s="142"/>
      <c r="AI26" s="142"/>
      <c r="AJ26" s="142"/>
      <c r="AK26" s="142"/>
      <c r="AL26" s="142"/>
      <c r="AM26" s="142"/>
      <c r="AN26" s="142"/>
      <c r="AO26" s="142"/>
      <c r="AP26" s="142"/>
      <c r="AQ26" s="142"/>
      <c r="AR26" s="142"/>
      <c r="AS26" s="142"/>
      <c r="AT26" s="142"/>
      <c r="AU26" s="142"/>
      <c r="AV26" s="142"/>
      <c r="AW26" s="142"/>
      <c r="AY26" s="20"/>
    </row>
    <row r="27" spans="1:51" s="144" customFormat="1" x14ac:dyDescent="0.25">
      <c r="A27" s="159"/>
      <c r="B27" s="142"/>
      <c r="F27" s="161"/>
      <c r="G27" s="142"/>
      <c r="H27" s="142"/>
      <c r="I27" s="142"/>
      <c r="J27" s="143"/>
      <c r="K27" s="143"/>
      <c r="L27" s="143"/>
      <c r="M27" s="143"/>
      <c r="N27" s="142"/>
      <c r="O27" s="142"/>
      <c r="P27" s="142"/>
      <c r="Q27" s="142"/>
      <c r="R27" s="142"/>
      <c r="S27" s="142"/>
      <c r="T27" s="142"/>
      <c r="U27" s="142"/>
      <c r="V27" s="142"/>
      <c r="W27" s="142"/>
      <c r="X27" s="142"/>
      <c r="Y27" s="142"/>
      <c r="Z27" s="142"/>
      <c r="AA27" s="142"/>
      <c r="AB27" s="142"/>
      <c r="AC27" s="142"/>
      <c r="AD27" s="142"/>
      <c r="AE27" s="142"/>
      <c r="AF27" s="142"/>
      <c r="AG27" s="142"/>
      <c r="AH27" s="142"/>
      <c r="AI27" s="142"/>
      <c r="AJ27" s="142"/>
      <c r="AK27" s="142"/>
      <c r="AL27" s="142"/>
      <c r="AM27" s="142"/>
      <c r="AN27" s="142"/>
      <c r="AO27" s="142"/>
      <c r="AP27" s="142"/>
      <c r="AQ27" s="142"/>
      <c r="AR27" s="142"/>
      <c r="AS27" s="142"/>
      <c r="AT27" s="142"/>
      <c r="AU27" s="142"/>
      <c r="AV27" s="142"/>
      <c r="AW27" s="142"/>
      <c r="AY27" s="20"/>
    </row>
    <row r="28" spans="1:51" s="144" customFormat="1" x14ac:dyDescent="0.25">
      <c r="A28" s="159"/>
      <c r="B28" s="142"/>
      <c r="F28" s="142"/>
      <c r="G28" s="142"/>
      <c r="H28" s="142"/>
      <c r="I28" s="142"/>
      <c r="J28" s="143"/>
      <c r="K28" s="143"/>
      <c r="L28" s="143"/>
      <c r="M28" s="143"/>
      <c r="N28" s="142"/>
      <c r="O28" s="142"/>
      <c r="P28" s="142"/>
      <c r="Q28" s="142"/>
      <c r="R28" s="142"/>
      <c r="S28" s="142"/>
      <c r="T28" s="142"/>
      <c r="U28" s="142"/>
      <c r="V28" s="142"/>
      <c r="W28" s="142"/>
      <c r="X28" s="142"/>
      <c r="Y28" s="142"/>
      <c r="Z28" s="142"/>
      <c r="AA28" s="142"/>
      <c r="AB28" s="142"/>
      <c r="AC28" s="142"/>
      <c r="AD28" s="142"/>
      <c r="AE28" s="142"/>
      <c r="AF28" s="142"/>
      <c r="AG28" s="142"/>
      <c r="AH28" s="142"/>
      <c r="AI28" s="142"/>
      <c r="AJ28" s="142"/>
      <c r="AK28" s="142"/>
      <c r="AL28" s="142"/>
      <c r="AM28" s="142"/>
      <c r="AN28" s="142"/>
      <c r="AO28" s="142"/>
      <c r="AP28" s="142"/>
      <c r="AQ28" s="142"/>
      <c r="AR28" s="142"/>
      <c r="AS28" s="142"/>
      <c r="AT28" s="142"/>
      <c r="AU28" s="142"/>
      <c r="AV28" s="142"/>
      <c r="AW28" s="142"/>
      <c r="AY28" s="20"/>
    </row>
    <row r="29" spans="1:51" s="144" customFormat="1" x14ac:dyDescent="0.25">
      <c r="A29" s="159"/>
      <c r="B29" s="142"/>
      <c r="F29" s="142"/>
      <c r="G29" s="142"/>
      <c r="H29" s="142"/>
      <c r="I29" s="142"/>
      <c r="J29" s="143"/>
      <c r="K29" s="143"/>
      <c r="L29" s="143"/>
      <c r="M29" s="143"/>
      <c r="N29" s="142"/>
      <c r="O29" s="142"/>
      <c r="P29" s="142"/>
      <c r="Q29" s="142"/>
      <c r="R29" s="142"/>
      <c r="S29" s="142"/>
      <c r="T29" s="142"/>
      <c r="U29" s="142"/>
      <c r="V29" s="142"/>
      <c r="W29" s="142"/>
      <c r="X29" s="142"/>
      <c r="Y29" s="142"/>
      <c r="Z29" s="142"/>
      <c r="AA29" s="142"/>
      <c r="AB29" s="142"/>
      <c r="AC29" s="142"/>
      <c r="AD29" s="142"/>
      <c r="AE29" s="142"/>
      <c r="AF29" s="142"/>
      <c r="AG29" s="142"/>
      <c r="AH29" s="142"/>
      <c r="AI29" s="142"/>
      <c r="AJ29" s="142"/>
      <c r="AK29" s="142"/>
      <c r="AL29" s="142"/>
      <c r="AM29" s="142"/>
      <c r="AN29" s="142"/>
      <c r="AO29" s="142"/>
      <c r="AP29" s="142"/>
      <c r="AQ29" s="142"/>
      <c r="AR29" s="142"/>
      <c r="AS29" s="142"/>
      <c r="AT29" s="142"/>
      <c r="AU29" s="142"/>
      <c r="AV29" s="142"/>
      <c r="AW29" s="142"/>
      <c r="AY29" s="20"/>
    </row>
    <row r="30" spans="1:51" s="144" customFormat="1" x14ac:dyDescent="0.25">
      <c r="A30" s="159"/>
      <c r="B30" s="142"/>
      <c r="C30" s="293"/>
      <c r="D30" s="293"/>
      <c r="E30" s="293"/>
      <c r="F30" s="142"/>
      <c r="G30" s="142"/>
      <c r="H30" s="142"/>
      <c r="I30" s="142"/>
      <c r="J30" s="143"/>
      <c r="K30" s="143"/>
      <c r="L30" s="143"/>
      <c r="M30" s="143"/>
      <c r="N30" s="142"/>
      <c r="O30" s="142"/>
      <c r="P30" s="142"/>
      <c r="Q30" s="142"/>
      <c r="R30" s="142"/>
      <c r="S30" s="142"/>
      <c r="T30" s="142"/>
      <c r="U30" s="142"/>
      <c r="V30" s="142"/>
      <c r="W30" s="142"/>
      <c r="X30" s="142"/>
      <c r="Y30" s="142"/>
      <c r="Z30" s="142"/>
      <c r="AA30" s="142"/>
      <c r="AB30" s="142"/>
      <c r="AC30" s="142"/>
      <c r="AD30" s="142"/>
      <c r="AE30" s="142"/>
      <c r="AF30" s="142"/>
      <c r="AG30" s="142"/>
      <c r="AH30" s="142"/>
      <c r="AI30" s="142"/>
      <c r="AJ30" s="142"/>
      <c r="AK30" s="142"/>
      <c r="AL30" s="142"/>
      <c r="AM30" s="142"/>
      <c r="AN30" s="142"/>
      <c r="AO30" s="142"/>
      <c r="AP30" s="142"/>
      <c r="AQ30" s="142"/>
      <c r="AR30" s="142"/>
      <c r="AS30" s="142"/>
      <c r="AT30" s="142"/>
      <c r="AU30" s="142"/>
      <c r="AV30" s="142"/>
      <c r="AW30" s="142"/>
      <c r="AY30" s="20"/>
    </row>
    <row r="31" spans="1:51" s="144" customFormat="1" x14ac:dyDescent="0.25">
      <c r="A31" s="159"/>
      <c r="B31" s="142"/>
      <c r="C31" s="293"/>
      <c r="D31" s="293"/>
      <c r="E31" s="293"/>
      <c r="F31" s="142"/>
      <c r="G31" s="142"/>
      <c r="H31" s="142"/>
      <c r="I31" s="142"/>
      <c r="J31" s="143"/>
      <c r="K31" s="143"/>
      <c r="L31" s="143"/>
      <c r="M31" s="143"/>
      <c r="N31" s="142"/>
      <c r="O31" s="142"/>
      <c r="P31" s="142"/>
      <c r="Q31" s="142"/>
      <c r="R31" s="142"/>
      <c r="S31" s="142"/>
      <c r="T31" s="142"/>
      <c r="U31" s="142"/>
      <c r="V31" s="142"/>
      <c r="W31" s="142"/>
      <c r="X31" s="142"/>
      <c r="Y31" s="142"/>
      <c r="Z31" s="142"/>
      <c r="AA31" s="142"/>
      <c r="AB31" s="142"/>
      <c r="AC31" s="142"/>
      <c r="AD31" s="142"/>
      <c r="AE31" s="142"/>
      <c r="AF31" s="142"/>
      <c r="AG31" s="142"/>
      <c r="AH31" s="142"/>
      <c r="AI31" s="142"/>
      <c r="AJ31" s="142"/>
      <c r="AK31" s="142"/>
      <c r="AL31" s="142"/>
      <c r="AM31" s="142"/>
      <c r="AN31" s="142"/>
      <c r="AO31" s="142"/>
      <c r="AP31" s="142"/>
      <c r="AQ31" s="142"/>
      <c r="AR31" s="142"/>
      <c r="AS31" s="142"/>
      <c r="AT31" s="142"/>
      <c r="AU31" s="142"/>
      <c r="AV31" s="142"/>
      <c r="AW31" s="142"/>
      <c r="AY31" s="20"/>
    </row>
    <row r="32" spans="1:51" s="144" customFormat="1" x14ac:dyDescent="0.25">
      <c r="A32" s="159"/>
      <c r="B32" s="142"/>
      <c r="C32" s="293"/>
      <c r="D32" s="293"/>
      <c r="E32" s="293"/>
      <c r="F32" s="142"/>
      <c r="G32" s="142"/>
      <c r="H32" s="142"/>
      <c r="I32" s="142"/>
      <c r="J32" s="143"/>
      <c r="K32" s="143"/>
      <c r="L32" s="143"/>
      <c r="M32" s="143"/>
      <c r="N32" s="142"/>
      <c r="O32" s="142"/>
      <c r="P32" s="142"/>
      <c r="Q32" s="142"/>
      <c r="R32" s="142"/>
      <c r="S32" s="142"/>
      <c r="T32" s="142"/>
      <c r="U32" s="142"/>
      <c r="V32" s="142"/>
      <c r="W32" s="142"/>
      <c r="X32" s="142"/>
      <c r="Y32" s="142"/>
      <c r="Z32" s="142"/>
      <c r="AA32" s="142"/>
      <c r="AB32" s="142"/>
      <c r="AC32" s="142"/>
      <c r="AD32" s="142"/>
      <c r="AE32" s="142"/>
      <c r="AF32" s="142"/>
      <c r="AG32" s="142"/>
      <c r="AH32" s="142"/>
      <c r="AI32" s="142"/>
      <c r="AJ32" s="142"/>
      <c r="AK32" s="142"/>
      <c r="AL32" s="142"/>
      <c r="AM32" s="142"/>
      <c r="AN32" s="142"/>
      <c r="AO32" s="142"/>
      <c r="AP32" s="142"/>
      <c r="AQ32" s="142"/>
      <c r="AR32" s="142"/>
      <c r="AS32" s="142"/>
      <c r="AT32" s="142"/>
      <c r="AU32" s="142"/>
      <c r="AV32" s="142"/>
      <c r="AW32" s="142"/>
      <c r="AY32" s="20"/>
    </row>
    <row r="33" spans="1:51" s="144" customFormat="1" x14ac:dyDescent="0.25">
      <c r="A33" s="159"/>
      <c r="B33" s="142"/>
      <c r="C33" s="293"/>
      <c r="D33" s="293"/>
      <c r="E33" s="293"/>
      <c r="F33" s="142"/>
      <c r="G33" s="142"/>
      <c r="H33" s="142"/>
      <c r="I33" s="142"/>
      <c r="J33" s="143"/>
      <c r="K33" s="143"/>
      <c r="L33" s="143"/>
      <c r="M33" s="143"/>
      <c r="N33" s="142"/>
      <c r="O33" s="142"/>
      <c r="P33" s="142"/>
      <c r="Q33" s="142"/>
      <c r="R33" s="142"/>
      <c r="S33" s="142"/>
      <c r="T33" s="142"/>
      <c r="U33" s="142"/>
      <c r="V33" s="142"/>
      <c r="W33" s="142"/>
      <c r="X33" s="142"/>
      <c r="Y33" s="142"/>
      <c r="Z33" s="142"/>
      <c r="AA33" s="142"/>
      <c r="AB33" s="142"/>
      <c r="AC33" s="142"/>
      <c r="AD33" s="142"/>
      <c r="AE33" s="142"/>
      <c r="AF33" s="142"/>
      <c r="AG33" s="142"/>
      <c r="AH33" s="142"/>
      <c r="AI33" s="142"/>
      <c r="AJ33" s="142"/>
      <c r="AK33" s="142"/>
      <c r="AL33" s="142"/>
      <c r="AM33" s="142"/>
      <c r="AN33" s="142"/>
      <c r="AO33" s="142"/>
      <c r="AP33" s="142"/>
      <c r="AQ33" s="142"/>
      <c r="AR33" s="142"/>
      <c r="AS33" s="142"/>
      <c r="AT33" s="142"/>
      <c r="AU33" s="142"/>
      <c r="AV33" s="142"/>
      <c r="AW33" s="142"/>
      <c r="AY33" s="20"/>
    </row>
    <row r="34" spans="1:51" s="144" customFormat="1" x14ac:dyDescent="0.25">
      <c r="A34" s="159"/>
      <c r="B34" s="142"/>
      <c r="C34" s="293"/>
      <c r="D34" s="293"/>
      <c r="E34" s="293"/>
      <c r="F34" s="142"/>
      <c r="G34" s="142"/>
      <c r="H34" s="142"/>
      <c r="I34" s="142"/>
      <c r="J34" s="143"/>
      <c r="K34" s="143"/>
      <c r="L34" s="143"/>
      <c r="M34" s="143"/>
      <c r="N34" s="142"/>
      <c r="O34" s="142"/>
      <c r="P34" s="142"/>
      <c r="Q34" s="142"/>
      <c r="R34" s="142"/>
      <c r="S34" s="142"/>
      <c r="T34" s="142"/>
      <c r="U34" s="142"/>
      <c r="V34" s="142"/>
      <c r="W34" s="142"/>
      <c r="X34" s="142"/>
      <c r="Y34" s="142"/>
      <c r="Z34" s="142"/>
      <c r="AA34" s="142"/>
      <c r="AB34" s="142"/>
      <c r="AC34" s="142"/>
      <c r="AD34" s="142"/>
      <c r="AE34" s="142"/>
      <c r="AF34" s="142"/>
      <c r="AG34" s="142"/>
      <c r="AH34" s="142"/>
      <c r="AI34" s="142"/>
      <c r="AJ34" s="142"/>
      <c r="AK34" s="142"/>
      <c r="AL34" s="142"/>
      <c r="AM34" s="142"/>
      <c r="AN34" s="142"/>
      <c r="AO34" s="142"/>
      <c r="AP34" s="142"/>
      <c r="AQ34" s="142"/>
      <c r="AR34" s="142"/>
      <c r="AS34" s="142"/>
      <c r="AT34" s="142"/>
      <c r="AU34" s="142"/>
      <c r="AV34" s="142"/>
      <c r="AW34" s="142"/>
      <c r="AY34" s="20"/>
    </row>
    <row r="35" spans="1:51" s="144" customFormat="1" x14ac:dyDescent="0.25">
      <c r="A35" s="159"/>
      <c r="B35" s="142"/>
      <c r="C35" s="293"/>
      <c r="D35" s="293"/>
      <c r="E35" s="293"/>
      <c r="F35" s="142"/>
      <c r="G35" s="142"/>
      <c r="H35" s="142"/>
      <c r="I35" s="142"/>
      <c r="J35" s="143"/>
      <c r="K35" s="143"/>
      <c r="L35" s="143"/>
      <c r="M35" s="143"/>
      <c r="N35" s="142"/>
      <c r="O35" s="142"/>
      <c r="P35" s="142"/>
      <c r="Q35" s="142"/>
      <c r="R35" s="142"/>
      <c r="S35" s="142"/>
      <c r="T35" s="142"/>
      <c r="U35" s="142"/>
      <c r="V35" s="142"/>
      <c r="W35" s="142"/>
      <c r="X35" s="142"/>
      <c r="Y35" s="142"/>
      <c r="Z35" s="142"/>
      <c r="AA35" s="142"/>
      <c r="AB35" s="142"/>
      <c r="AC35" s="142"/>
      <c r="AD35" s="142"/>
      <c r="AE35" s="142"/>
      <c r="AF35" s="142"/>
      <c r="AG35" s="142"/>
      <c r="AH35" s="142"/>
      <c r="AI35" s="142"/>
      <c r="AJ35" s="142"/>
      <c r="AK35" s="142"/>
      <c r="AL35" s="142"/>
      <c r="AM35" s="142"/>
      <c r="AN35" s="142"/>
      <c r="AO35" s="142"/>
      <c r="AP35" s="142"/>
      <c r="AQ35" s="142"/>
      <c r="AR35" s="142"/>
      <c r="AS35" s="142"/>
      <c r="AT35" s="142"/>
      <c r="AU35" s="142"/>
      <c r="AV35" s="142"/>
      <c r="AW35" s="142"/>
      <c r="AY35" s="20"/>
    </row>
    <row r="36" spans="1:51" s="144" customFormat="1" x14ac:dyDescent="0.25">
      <c r="A36" s="159"/>
      <c r="B36" s="142"/>
      <c r="C36" s="293"/>
      <c r="D36" s="293"/>
      <c r="E36" s="293"/>
      <c r="F36" s="142"/>
      <c r="G36" s="142"/>
      <c r="H36" s="142"/>
      <c r="I36" s="142"/>
      <c r="J36" s="143"/>
      <c r="K36" s="143"/>
      <c r="L36" s="143"/>
      <c r="M36" s="143"/>
      <c r="N36" s="142"/>
      <c r="O36" s="142"/>
      <c r="P36" s="142"/>
      <c r="Q36" s="142"/>
      <c r="R36" s="142"/>
      <c r="S36" s="142"/>
      <c r="T36" s="142"/>
      <c r="U36" s="142"/>
      <c r="V36" s="142"/>
      <c r="W36" s="142"/>
      <c r="X36" s="142"/>
      <c r="Y36" s="142"/>
      <c r="Z36" s="142"/>
      <c r="AA36" s="142"/>
      <c r="AB36" s="142"/>
      <c r="AC36" s="142"/>
      <c r="AD36" s="142"/>
      <c r="AE36" s="142"/>
      <c r="AF36" s="142"/>
      <c r="AG36" s="142"/>
      <c r="AH36" s="142"/>
      <c r="AI36" s="142"/>
      <c r="AJ36" s="142"/>
      <c r="AK36" s="142"/>
      <c r="AL36" s="142"/>
      <c r="AM36" s="142"/>
      <c r="AN36" s="142"/>
      <c r="AO36" s="142"/>
      <c r="AP36" s="142"/>
      <c r="AQ36" s="142"/>
      <c r="AR36" s="142"/>
      <c r="AS36" s="142"/>
      <c r="AT36" s="142"/>
      <c r="AU36" s="142"/>
      <c r="AV36" s="142"/>
      <c r="AW36" s="142"/>
      <c r="AY36" s="20"/>
    </row>
    <row r="37" spans="1:51" s="144" customFormat="1" x14ac:dyDescent="0.25">
      <c r="A37" s="159"/>
      <c r="B37" s="142"/>
      <c r="C37" s="293"/>
      <c r="D37" s="293"/>
      <c r="E37" s="293"/>
      <c r="F37" s="142"/>
      <c r="G37" s="142"/>
      <c r="H37" s="142"/>
      <c r="I37" s="142"/>
      <c r="J37" s="143"/>
      <c r="K37" s="143"/>
      <c r="L37" s="143"/>
      <c r="M37" s="143"/>
      <c r="N37" s="142"/>
      <c r="O37" s="142"/>
      <c r="P37" s="142"/>
      <c r="Q37" s="142"/>
      <c r="R37" s="142"/>
      <c r="S37" s="142"/>
      <c r="T37" s="142"/>
      <c r="U37" s="142"/>
      <c r="V37" s="142"/>
      <c r="W37" s="142"/>
      <c r="X37" s="142"/>
      <c r="Y37" s="142"/>
      <c r="Z37" s="142"/>
      <c r="AA37" s="142"/>
      <c r="AB37" s="142"/>
      <c r="AC37" s="142"/>
      <c r="AD37" s="142"/>
      <c r="AE37" s="142"/>
      <c r="AF37" s="142"/>
      <c r="AG37" s="142"/>
      <c r="AH37" s="142"/>
      <c r="AI37" s="142"/>
      <c r="AJ37" s="142"/>
      <c r="AK37" s="142"/>
      <c r="AL37" s="142"/>
      <c r="AM37" s="142"/>
      <c r="AN37" s="142"/>
      <c r="AO37" s="142"/>
      <c r="AP37" s="142"/>
      <c r="AQ37" s="142"/>
      <c r="AR37" s="142"/>
      <c r="AS37" s="142"/>
      <c r="AT37" s="142"/>
      <c r="AU37" s="142"/>
      <c r="AV37" s="142"/>
      <c r="AW37" s="142"/>
      <c r="AY37" s="20"/>
    </row>
    <row r="38" spans="1:51" s="144" customFormat="1" x14ac:dyDescent="0.25">
      <c r="A38" s="159"/>
      <c r="B38" s="142"/>
      <c r="C38" s="293"/>
      <c r="D38" s="293"/>
      <c r="E38" s="293"/>
      <c r="F38" s="142"/>
      <c r="G38" s="142"/>
      <c r="H38" s="142"/>
      <c r="I38" s="142"/>
      <c r="J38" s="143"/>
      <c r="K38" s="143"/>
      <c r="L38" s="143"/>
      <c r="M38" s="143"/>
      <c r="N38" s="142"/>
      <c r="O38" s="142"/>
      <c r="P38" s="142"/>
      <c r="Q38" s="142"/>
      <c r="R38" s="142"/>
      <c r="S38" s="142"/>
      <c r="T38" s="142"/>
      <c r="U38" s="142"/>
      <c r="V38" s="142"/>
      <c r="W38" s="142"/>
      <c r="X38" s="142"/>
      <c r="Y38" s="142"/>
      <c r="Z38" s="142"/>
      <c r="AA38" s="142"/>
      <c r="AB38" s="142"/>
      <c r="AC38" s="142"/>
      <c r="AD38" s="142"/>
      <c r="AE38" s="142"/>
      <c r="AF38" s="142"/>
      <c r="AG38" s="142"/>
      <c r="AH38" s="142"/>
      <c r="AI38" s="142"/>
      <c r="AJ38" s="142"/>
      <c r="AK38" s="142"/>
      <c r="AL38" s="142"/>
      <c r="AM38" s="142"/>
      <c r="AN38" s="142"/>
      <c r="AO38" s="142"/>
      <c r="AP38" s="142"/>
      <c r="AQ38" s="142"/>
      <c r="AR38" s="142"/>
      <c r="AS38" s="142"/>
      <c r="AT38" s="142"/>
      <c r="AU38" s="142"/>
      <c r="AV38" s="142"/>
      <c r="AW38" s="142"/>
      <c r="AY38" s="20"/>
    </row>
    <row r="39" spans="1:51" s="144" customFormat="1" x14ac:dyDescent="0.25">
      <c r="A39" s="159"/>
      <c r="B39" s="142"/>
      <c r="C39" s="293"/>
      <c r="D39" s="293"/>
      <c r="E39" s="293"/>
      <c r="F39" s="142"/>
      <c r="G39" s="142"/>
      <c r="H39" s="142"/>
      <c r="I39" s="142"/>
      <c r="J39" s="143"/>
      <c r="K39" s="143"/>
      <c r="L39" s="143"/>
      <c r="M39" s="143"/>
      <c r="N39" s="142"/>
      <c r="O39" s="142"/>
      <c r="P39" s="142"/>
      <c r="Q39" s="142"/>
      <c r="R39" s="142"/>
      <c r="S39" s="142"/>
      <c r="T39" s="142"/>
      <c r="U39" s="142"/>
      <c r="V39" s="142"/>
      <c r="W39" s="142"/>
      <c r="X39" s="142"/>
      <c r="Y39" s="142"/>
      <c r="Z39" s="142"/>
      <c r="AA39" s="142"/>
      <c r="AB39" s="142"/>
      <c r="AC39" s="142"/>
      <c r="AD39" s="142"/>
      <c r="AE39" s="142"/>
      <c r="AF39" s="142"/>
      <c r="AG39" s="142"/>
      <c r="AH39" s="142"/>
      <c r="AI39" s="142"/>
      <c r="AJ39" s="142"/>
      <c r="AK39" s="142"/>
      <c r="AL39" s="142"/>
      <c r="AM39" s="142"/>
      <c r="AN39" s="142"/>
      <c r="AO39" s="142"/>
      <c r="AP39" s="142"/>
      <c r="AQ39" s="142"/>
      <c r="AR39" s="142"/>
      <c r="AS39" s="142"/>
      <c r="AT39" s="142"/>
      <c r="AU39" s="142"/>
      <c r="AV39" s="142"/>
      <c r="AW39" s="142"/>
      <c r="AY39" s="20"/>
    </row>
    <row r="40" spans="1:51" s="144" customFormat="1" x14ac:dyDescent="0.25">
      <c r="A40" s="159"/>
      <c r="B40" s="142"/>
      <c r="C40" s="293"/>
      <c r="D40" s="293"/>
      <c r="E40" s="293"/>
      <c r="F40" s="142"/>
      <c r="G40" s="142"/>
      <c r="H40" s="142"/>
      <c r="I40" s="142"/>
      <c r="J40" s="143"/>
      <c r="K40" s="143"/>
      <c r="L40" s="143"/>
      <c r="M40" s="143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2"/>
      <c r="Z40" s="142"/>
      <c r="AA40" s="142"/>
      <c r="AB40" s="142"/>
      <c r="AC40" s="142"/>
      <c r="AD40" s="142"/>
      <c r="AE40" s="142"/>
      <c r="AF40" s="142"/>
      <c r="AG40" s="142"/>
      <c r="AH40" s="142"/>
      <c r="AI40" s="142"/>
      <c r="AJ40" s="142"/>
      <c r="AK40" s="142"/>
      <c r="AL40" s="142"/>
      <c r="AM40" s="142"/>
      <c r="AN40" s="142"/>
      <c r="AO40" s="142"/>
      <c r="AP40" s="142"/>
      <c r="AQ40" s="142"/>
      <c r="AR40" s="142"/>
      <c r="AS40" s="142"/>
      <c r="AT40" s="142"/>
      <c r="AU40" s="142"/>
      <c r="AV40" s="142"/>
      <c r="AW40" s="142"/>
      <c r="AY40" s="20"/>
    </row>
    <row r="41" spans="1:51" s="144" customFormat="1" x14ac:dyDescent="0.25">
      <c r="A41" s="159"/>
      <c r="B41" s="142"/>
      <c r="C41" s="293"/>
      <c r="D41" s="293"/>
      <c r="E41" s="293"/>
      <c r="F41" s="142"/>
      <c r="G41" s="142"/>
      <c r="H41" s="142"/>
      <c r="I41" s="142"/>
      <c r="J41" s="143"/>
      <c r="K41" s="143"/>
      <c r="L41" s="143"/>
      <c r="M41" s="143"/>
      <c r="N41" s="142"/>
      <c r="O41" s="142"/>
      <c r="P41" s="142"/>
      <c r="Q41" s="142"/>
      <c r="R41" s="142"/>
      <c r="S41" s="142"/>
      <c r="T41" s="142"/>
      <c r="U41" s="142"/>
      <c r="V41" s="142"/>
      <c r="W41" s="142"/>
      <c r="X41" s="142"/>
      <c r="Y41" s="142"/>
      <c r="Z41" s="142"/>
      <c r="AA41" s="142"/>
      <c r="AB41" s="142"/>
      <c r="AC41" s="142"/>
      <c r="AD41" s="142"/>
      <c r="AE41" s="142"/>
      <c r="AF41" s="142"/>
      <c r="AG41" s="142"/>
      <c r="AH41" s="142"/>
      <c r="AI41" s="142"/>
      <c r="AJ41" s="142"/>
      <c r="AK41" s="142"/>
      <c r="AL41" s="142"/>
      <c r="AM41" s="142"/>
      <c r="AN41" s="142"/>
      <c r="AO41" s="142"/>
      <c r="AP41" s="142"/>
      <c r="AQ41" s="142"/>
      <c r="AR41" s="142"/>
      <c r="AS41" s="142"/>
      <c r="AT41" s="142"/>
      <c r="AU41" s="142"/>
      <c r="AV41" s="142"/>
      <c r="AW41" s="142"/>
      <c r="AY41" s="20"/>
    </row>
    <row r="42" spans="1:51" s="144" customFormat="1" x14ac:dyDescent="0.25">
      <c r="A42" s="159"/>
      <c r="B42" s="142"/>
      <c r="C42" s="293"/>
      <c r="D42" s="293"/>
      <c r="E42" s="293"/>
      <c r="F42" s="142"/>
      <c r="G42" s="142"/>
      <c r="H42" s="142"/>
      <c r="I42" s="142"/>
      <c r="J42" s="143"/>
      <c r="K42" s="143"/>
      <c r="L42" s="143"/>
      <c r="M42" s="143"/>
      <c r="N42" s="142"/>
      <c r="O42" s="142"/>
      <c r="P42" s="142"/>
      <c r="Q42" s="142"/>
      <c r="R42" s="142"/>
      <c r="S42" s="142"/>
      <c r="T42" s="142"/>
      <c r="U42" s="142"/>
      <c r="V42" s="142"/>
      <c r="W42" s="142"/>
      <c r="X42" s="142"/>
      <c r="Y42" s="142"/>
      <c r="Z42" s="142"/>
      <c r="AA42" s="142"/>
      <c r="AB42" s="142"/>
      <c r="AC42" s="142"/>
      <c r="AD42" s="142"/>
      <c r="AE42" s="142"/>
      <c r="AF42" s="142"/>
      <c r="AG42" s="142"/>
      <c r="AH42" s="142"/>
      <c r="AI42" s="142"/>
      <c r="AJ42" s="142"/>
      <c r="AK42" s="142"/>
      <c r="AL42" s="142"/>
      <c r="AM42" s="142"/>
      <c r="AN42" s="142"/>
      <c r="AO42" s="142"/>
      <c r="AP42" s="142"/>
      <c r="AQ42" s="142"/>
      <c r="AR42" s="142"/>
      <c r="AS42" s="142"/>
      <c r="AT42" s="142"/>
      <c r="AU42" s="142"/>
      <c r="AV42" s="142"/>
      <c r="AW42" s="142"/>
      <c r="AY42" s="20"/>
    </row>
    <row r="43" spans="1:51" s="144" customFormat="1" x14ac:dyDescent="0.25">
      <c r="A43" s="159"/>
      <c r="B43" s="142"/>
      <c r="C43" s="293"/>
      <c r="D43" s="293"/>
      <c r="E43" s="293"/>
      <c r="F43" s="142"/>
      <c r="G43" s="142"/>
      <c r="H43" s="142"/>
      <c r="I43" s="142"/>
      <c r="J43" s="143"/>
      <c r="K43" s="143"/>
      <c r="L43" s="143"/>
      <c r="M43" s="143"/>
      <c r="N43" s="142"/>
      <c r="O43" s="142"/>
      <c r="P43" s="142"/>
      <c r="Q43" s="142"/>
      <c r="R43" s="142"/>
      <c r="S43" s="142"/>
      <c r="T43" s="142"/>
      <c r="U43" s="142"/>
      <c r="V43" s="142"/>
      <c r="W43" s="142"/>
      <c r="X43" s="142"/>
      <c r="Y43" s="142"/>
      <c r="Z43" s="142"/>
      <c r="AA43" s="142"/>
      <c r="AB43" s="142"/>
      <c r="AC43" s="142"/>
      <c r="AD43" s="142"/>
      <c r="AE43" s="142"/>
      <c r="AF43" s="142"/>
      <c r="AG43" s="142"/>
      <c r="AH43" s="142"/>
      <c r="AI43" s="142"/>
      <c r="AJ43" s="142"/>
      <c r="AK43" s="142"/>
      <c r="AL43" s="142"/>
      <c r="AM43" s="142"/>
      <c r="AN43" s="142"/>
      <c r="AO43" s="142"/>
      <c r="AP43" s="142"/>
      <c r="AQ43" s="142"/>
      <c r="AR43" s="142"/>
      <c r="AS43" s="142"/>
      <c r="AT43" s="142"/>
      <c r="AU43" s="142"/>
      <c r="AV43" s="142"/>
      <c r="AW43" s="142"/>
      <c r="AY43" s="20"/>
    </row>
    <row r="44" spans="1:51" s="144" customFormat="1" x14ac:dyDescent="0.25">
      <c r="A44" s="159"/>
      <c r="B44" s="142"/>
      <c r="C44" s="293"/>
      <c r="D44" s="293"/>
      <c r="E44" s="293"/>
      <c r="F44" s="142"/>
      <c r="G44" s="142"/>
      <c r="H44" s="142"/>
      <c r="I44" s="142"/>
      <c r="J44" s="143"/>
      <c r="K44" s="143"/>
      <c r="L44" s="143"/>
      <c r="M44" s="143"/>
      <c r="N44" s="142"/>
      <c r="O44" s="142"/>
      <c r="P44" s="142"/>
      <c r="Q44" s="142"/>
      <c r="R44" s="142"/>
      <c r="S44" s="142"/>
      <c r="T44" s="142"/>
      <c r="U44" s="142"/>
      <c r="V44" s="142"/>
      <c r="W44" s="142"/>
      <c r="X44" s="142"/>
      <c r="Y44" s="142"/>
      <c r="Z44" s="142"/>
      <c r="AA44" s="142"/>
      <c r="AB44" s="142"/>
      <c r="AC44" s="142"/>
      <c r="AD44" s="142"/>
      <c r="AE44" s="142"/>
      <c r="AF44" s="142"/>
      <c r="AG44" s="142"/>
      <c r="AH44" s="142"/>
      <c r="AI44" s="142"/>
      <c r="AJ44" s="142"/>
      <c r="AK44" s="142"/>
      <c r="AL44" s="142"/>
      <c r="AM44" s="142"/>
      <c r="AN44" s="142"/>
      <c r="AO44" s="142"/>
      <c r="AP44" s="142"/>
      <c r="AQ44" s="142"/>
      <c r="AR44" s="142"/>
      <c r="AS44" s="142"/>
      <c r="AT44" s="142"/>
      <c r="AU44" s="142"/>
      <c r="AV44" s="142"/>
      <c r="AW44" s="142"/>
      <c r="AY44" s="20"/>
    </row>
    <row r="45" spans="1:51" s="144" customFormat="1" x14ac:dyDescent="0.25">
      <c r="A45" s="159"/>
      <c r="B45" s="142"/>
      <c r="C45" s="293"/>
      <c r="D45" s="293"/>
      <c r="E45" s="293"/>
      <c r="F45" s="142"/>
      <c r="G45" s="142"/>
      <c r="H45" s="142"/>
      <c r="I45" s="142"/>
      <c r="J45" s="143"/>
      <c r="K45" s="143"/>
      <c r="L45" s="143"/>
      <c r="M45" s="143"/>
      <c r="N45" s="142"/>
      <c r="O45" s="142"/>
      <c r="P45" s="142"/>
      <c r="Q45" s="142"/>
      <c r="R45" s="142"/>
      <c r="S45" s="142"/>
      <c r="T45" s="142"/>
      <c r="U45" s="142"/>
      <c r="V45" s="142"/>
      <c r="W45" s="142"/>
      <c r="X45" s="142"/>
      <c r="Y45" s="142"/>
      <c r="Z45" s="142"/>
      <c r="AA45" s="142"/>
      <c r="AB45" s="142"/>
      <c r="AC45" s="142"/>
      <c r="AD45" s="142"/>
      <c r="AE45" s="142"/>
      <c r="AF45" s="142"/>
      <c r="AG45" s="142"/>
      <c r="AH45" s="142"/>
      <c r="AI45" s="142"/>
      <c r="AJ45" s="142"/>
      <c r="AK45" s="142"/>
      <c r="AL45" s="142"/>
      <c r="AM45" s="142"/>
      <c r="AN45" s="142"/>
      <c r="AO45" s="142"/>
      <c r="AP45" s="142"/>
      <c r="AQ45" s="142"/>
      <c r="AR45" s="142"/>
      <c r="AS45" s="142"/>
      <c r="AT45" s="142"/>
      <c r="AU45" s="142"/>
      <c r="AV45" s="142"/>
      <c r="AW45" s="142"/>
      <c r="AY45" s="20"/>
    </row>
    <row r="46" spans="1:51" s="144" customFormat="1" x14ac:dyDescent="0.25">
      <c r="A46" s="159"/>
      <c r="B46" s="142"/>
      <c r="C46" s="293"/>
      <c r="D46" s="293"/>
      <c r="E46" s="293"/>
      <c r="F46" s="142"/>
      <c r="G46" s="142"/>
      <c r="H46" s="142"/>
      <c r="I46" s="142"/>
      <c r="J46" s="143"/>
      <c r="K46" s="143"/>
      <c r="L46" s="143"/>
      <c r="M46" s="143"/>
      <c r="N46" s="142"/>
      <c r="O46" s="142"/>
      <c r="P46" s="142"/>
      <c r="Q46" s="142"/>
      <c r="R46" s="142"/>
      <c r="S46" s="142"/>
      <c r="T46" s="142"/>
      <c r="U46" s="142"/>
      <c r="V46" s="142"/>
      <c r="W46" s="142"/>
      <c r="X46" s="142"/>
      <c r="Y46" s="142"/>
      <c r="Z46" s="142"/>
      <c r="AA46" s="142"/>
      <c r="AB46" s="142"/>
      <c r="AC46" s="142"/>
      <c r="AD46" s="142"/>
      <c r="AE46" s="142"/>
      <c r="AF46" s="142"/>
      <c r="AG46" s="142"/>
      <c r="AH46" s="142"/>
      <c r="AI46" s="142"/>
      <c r="AJ46" s="142"/>
      <c r="AK46" s="142"/>
      <c r="AL46" s="142"/>
      <c r="AM46" s="142"/>
      <c r="AN46" s="142"/>
      <c r="AO46" s="142"/>
      <c r="AP46" s="142"/>
      <c r="AQ46" s="142"/>
      <c r="AR46" s="142"/>
      <c r="AS46" s="142"/>
      <c r="AT46" s="142"/>
      <c r="AU46" s="142"/>
      <c r="AV46" s="142"/>
      <c r="AW46" s="142"/>
      <c r="AY46" s="20"/>
    </row>
    <row r="47" spans="1:51" s="144" customFormat="1" x14ac:dyDescent="0.25">
      <c r="A47" s="159"/>
      <c r="B47" s="142"/>
      <c r="C47" s="293"/>
      <c r="D47" s="293"/>
      <c r="E47" s="293"/>
      <c r="F47" s="142"/>
      <c r="G47" s="142"/>
      <c r="H47" s="142"/>
      <c r="I47" s="142"/>
      <c r="J47" s="143"/>
      <c r="K47" s="143"/>
      <c r="L47" s="143"/>
      <c r="M47" s="143"/>
      <c r="N47" s="142"/>
      <c r="O47" s="142"/>
      <c r="P47" s="142"/>
      <c r="Q47" s="142"/>
      <c r="R47" s="142"/>
      <c r="S47" s="142"/>
      <c r="T47" s="142"/>
      <c r="U47" s="142"/>
      <c r="V47" s="142"/>
      <c r="W47" s="142"/>
      <c r="X47" s="142"/>
      <c r="Y47" s="142"/>
      <c r="Z47" s="142"/>
      <c r="AA47" s="142"/>
      <c r="AB47" s="142"/>
      <c r="AC47" s="142"/>
      <c r="AD47" s="142"/>
      <c r="AE47" s="142"/>
      <c r="AF47" s="142"/>
      <c r="AG47" s="142"/>
      <c r="AH47" s="142"/>
      <c r="AI47" s="142"/>
      <c r="AJ47" s="142"/>
      <c r="AK47" s="142"/>
      <c r="AL47" s="142"/>
      <c r="AM47" s="142"/>
      <c r="AN47" s="142"/>
      <c r="AO47" s="142"/>
      <c r="AP47" s="142"/>
      <c r="AQ47" s="142"/>
      <c r="AR47" s="142"/>
      <c r="AS47" s="142"/>
      <c r="AT47" s="142"/>
      <c r="AU47" s="142"/>
      <c r="AV47" s="142"/>
      <c r="AW47" s="142"/>
      <c r="AY47" s="20"/>
    </row>
    <row r="48" spans="1:51" s="144" customFormat="1" x14ac:dyDescent="0.25">
      <c r="A48" s="159"/>
      <c r="B48" s="142"/>
      <c r="C48" s="293"/>
      <c r="D48" s="293"/>
      <c r="E48" s="293"/>
      <c r="F48" s="142"/>
      <c r="G48" s="142"/>
      <c r="H48" s="142"/>
      <c r="I48" s="142"/>
      <c r="J48" s="143"/>
      <c r="K48" s="143"/>
      <c r="L48" s="143"/>
      <c r="M48" s="143"/>
      <c r="N48" s="142"/>
      <c r="O48" s="142"/>
      <c r="P48" s="142"/>
      <c r="Q48" s="142"/>
      <c r="R48" s="142"/>
      <c r="S48" s="142"/>
      <c r="T48" s="142"/>
      <c r="U48" s="142"/>
      <c r="V48" s="142"/>
      <c r="W48" s="142"/>
      <c r="X48" s="142"/>
      <c r="Y48" s="142"/>
      <c r="Z48" s="142"/>
      <c r="AA48" s="142"/>
      <c r="AB48" s="142"/>
      <c r="AC48" s="142"/>
      <c r="AD48" s="142"/>
      <c r="AE48" s="142"/>
      <c r="AF48" s="142"/>
      <c r="AG48" s="142"/>
      <c r="AH48" s="142"/>
      <c r="AI48" s="142"/>
      <c r="AJ48" s="142"/>
      <c r="AK48" s="142"/>
      <c r="AL48" s="142"/>
      <c r="AM48" s="142"/>
      <c r="AN48" s="142"/>
      <c r="AO48" s="142"/>
      <c r="AP48" s="142"/>
      <c r="AQ48" s="142"/>
      <c r="AR48" s="142"/>
      <c r="AS48" s="142"/>
      <c r="AT48" s="142"/>
      <c r="AU48" s="142"/>
      <c r="AV48" s="142"/>
      <c r="AW48" s="142"/>
      <c r="AY48" s="20"/>
    </row>
    <row r="49" spans="3:39" x14ac:dyDescent="0.25">
      <c r="C49" s="236"/>
      <c r="D49" s="236"/>
      <c r="E49" s="236"/>
      <c r="P49" s="129"/>
      <c r="Q49" s="129"/>
      <c r="R49" s="129"/>
      <c r="S49" s="129"/>
      <c r="T49" s="129"/>
      <c r="U49" s="129"/>
      <c r="V49" s="129"/>
      <c r="W49" s="129"/>
      <c r="X49" s="129"/>
      <c r="Y49" s="129"/>
      <c r="Z49" s="129"/>
      <c r="AA49" s="129"/>
      <c r="AB49" s="129"/>
      <c r="AC49" s="129"/>
      <c r="AD49" s="129"/>
      <c r="AE49" s="129"/>
      <c r="AF49" s="129"/>
      <c r="AG49" s="129"/>
      <c r="AH49" s="129"/>
      <c r="AI49" s="129"/>
      <c r="AJ49" s="129"/>
      <c r="AK49" s="129"/>
      <c r="AL49" s="129"/>
      <c r="AM49" s="129"/>
    </row>
    <row r="50" spans="3:39" x14ac:dyDescent="0.25">
      <c r="C50" s="236"/>
      <c r="D50" s="236"/>
      <c r="E50" s="236"/>
      <c r="P50" s="129"/>
      <c r="Q50" s="129"/>
      <c r="R50" s="129"/>
      <c r="S50" s="129"/>
      <c r="T50" s="129"/>
      <c r="U50" s="129"/>
      <c r="V50" s="129"/>
      <c r="W50" s="129"/>
      <c r="X50" s="129"/>
      <c r="Y50" s="129"/>
      <c r="Z50" s="129"/>
      <c r="AA50" s="129"/>
      <c r="AB50" s="129"/>
      <c r="AC50" s="129"/>
      <c r="AD50" s="129"/>
      <c r="AE50" s="129"/>
      <c r="AF50" s="129"/>
      <c r="AG50" s="129"/>
      <c r="AH50" s="129"/>
      <c r="AI50" s="129"/>
      <c r="AJ50" s="129"/>
      <c r="AK50" s="129"/>
      <c r="AL50" s="129"/>
      <c r="AM50" s="129"/>
    </row>
    <row r="51" spans="3:39" x14ac:dyDescent="0.25">
      <c r="C51" s="236"/>
      <c r="D51" s="236"/>
      <c r="E51" s="236"/>
    </row>
    <row r="52" spans="3:39" x14ac:dyDescent="0.25">
      <c r="C52" s="236"/>
      <c r="D52" s="236"/>
      <c r="E52" s="236"/>
    </row>
    <row r="53" spans="3:39" x14ac:dyDescent="0.25">
      <c r="C53" s="236"/>
      <c r="D53" s="236"/>
      <c r="E53" s="236"/>
    </row>
    <row r="54" spans="3:39" x14ac:dyDescent="0.25">
      <c r="C54" s="236"/>
      <c r="D54" s="236"/>
      <c r="E54" s="236"/>
    </row>
    <row r="55" spans="3:39" x14ac:dyDescent="0.25">
      <c r="C55" s="236"/>
      <c r="D55" s="236"/>
      <c r="E55" s="236"/>
    </row>
    <row r="56" spans="3:39" x14ac:dyDescent="0.25">
      <c r="C56" s="236"/>
      <c r="D56" s="236"/>
      <c r="E56" s="236"/>
    </row>
    <row r="57" spans="3:39" x14ac:dyDescent="0.25">
      <c r="C57" s="236"/>
      <c r="D57" s="236"/>
      <c r="E57" s="236"/>
    </row>
    <row r="58" spans="3:39" x14ac:dyDescent="0.25">
      <c r="C58" s="236"/>
      <c r="D58" s="236"/>
      <c r="E58" s="236"/>
    </row>
    <row r="59" spans="3:39" x14ac:dyDescent="0.25">
      <c r="C59" s="236"/>
      <c r="D59" s="236"/>
      <c r="E59" s="236"/>
    </row>
    <row r="60" spans="3:39" x14ac:dyDescent="0.25">
      <c r="C60" s="236"/>
      <c r="D60" s="236"/>
      <c r="E60" s="236"/>
    </row>
    <row r="61" spans="3:39" x14ac:dyDescent="0.25">
      <c r="C61" s="236"/>
      <c r="D61" s="236"/>
      <c r="E61" s="236"/>
    </row>
    <row r="62" spans="3:39" x14ac:dyDescent="0.25">
      <c r="C62" s="236"/>
      <c r="D62" s="236"/>
      <c r="E62" s="236"/>
    </row>
    <row r="63" spans="3:39" x14ac:dyDescent="0.25">
      <c r="C63" s="236"/>
      <c r="D63" s="236"/>
      <c r="E63" s="236"/>
    </row>
    <row r="64" spans="3:39" x14ac:dyDescent="0.25">
      <c r="C64" s="236"/>
      <c r="D64" s="236"/>
      <c r="E64" s="236"/>
    </row>
    <row r="65" spans="3:5" x14ac:dyDescent="0.25">
      <c r="C65" s="236"/>
      <c r="D65" s="236"/>
      <c r="E65" s="236"/>
    </row>
  </sheetData>
  <mergeCells count="92">
    <mergeCell ref="C53:E53"/>
    <mergeCell ref="C54:E54"/>
    <mergeCell ref="C65:E65"/>
    <mergeCell ref="C64:E64"/>
    <mergeCell ref="C63:E63"/>
    <mergeCell ref="C62:E62"/>
    <mergeCell ref="C59:E59"/>
    <mergeCell ref="C60:E60"/>
    <mergeCell ref="C61:E61"/>
    <mergeCell ref="C56:E56"/>
    <mergeCell ref="C57:E57"/>
    <mergeCell ref="C58:E58"/>
    <mergeCell ref="C55:E55"/>
    <mergeCell ref="C51:E51"/>
    <mergeCell ref="C52:E52"/>
    <mergeCell ref="C48:E48"/>
    <mergeCell ref="C49:E49"/>
    <mergeCell ref="C50:E50"/>
    <mergeCell ref="C45:E45"/>
    <mergeCell ref="C46:E46"/>
    <mergeCell ref="C47:E47"/>
    <mergeCell ref="C42:E42"/>
    <mergeCell ref="C43:E43"/>
    <mergeCell ref="C44:E44"/>
    <mergeCell ref="C40:E40"/>
    <mergeCell ref="C34:E34"/>
    <mergeCell ref="C35:E35"/>
    <mergeCell ref="C36:E36"/>
    <mergeCell ref="C31:E31"/>
    <mergeCell ref="C32:E32"/>
    <mergeCell ref="C33:E33"/>
    <mergeCell ref="C37:E37"/>
    <mergeCell ref="C41:E41"/>
    <mergeCell ref="C38:E38"/>
    <mergeCell ref="C39:E39"/>
    <mergeCell ref="C30:E30"/>
    <mergeCell ref="AV3:AV7"/>
    <mergeCell ref="AA6:AA7"/>
    <mergeCell ref="U6:U7"/>
    <mergeCell ref="V6:V7"/>
    <mergeCell ref="W6:W7"/>
    <mergeCell ref="X6:X7"/>
    <mergeCell ref="Y6:Y7"/>
    <mergeCell ref="Z6:Z7"/>
    <mergeCell ref="AK3:AK7"/>
    <mergeCell ref="AU3:AU7"/>
    <mergeCell ref="AR3:AR7"/>
    <mergeCell ref="AC4:AC7"/>
    <mergeCell ref="AD4:AD7"/>
    <mergeCell ref="I3:AD3"/>
    <mergeCell ref="AG4:AG7"/>
    <mergeCell ref="AH4:AH7"/>
    <mergeCell ref="AS3:AS7"/>
    <mergeCell ref="AL3:AL7"/>
    <mergeCell ref="AM3:AM7"/>
    <mergeCell ref="AN3:AN7"/>
    <mergeCell ref="AT3:AT7"/>
    <mergeCell ref="AI3:AI7"/>
    <mergeCell ref="N4:N7"/>
    <mergeCell ref="A3:A7"/>
    <mergeCell ref="B3:B7"/>
    <mergeCell ref="C3:C7"/>
    <mergeCell ref="S6:S7"/>
    <mergeCell ref="T6:T7"/>
    <mergeCell ref="R6:R7"/>
    <mergeCell ref="K4:K7"/>
    <mergeCell ref="T5:W5"/>
    <mergeCell ref="O6:O7"/>
    <mergeCell ref="P6:P7"/>
    <mergeCell ref="Q6:Q7"/>
    <mergeCell ref="K1:N1"/>
    <mergeCell ref="D1:I2"/>
    <mergeCell ref="AJ3:AJ7"/>
    <mergeCell ref="D3:D7"/>
    <mergeCell ref="E3:E7"/>
    <mergeCell ref="AO3:AO7"/>
    <mergeCell ref="AP3:AP7"/>
    <mergeCell ref="AQ3:AQ7"/>
    <mergeCell ref="F3:F7"/>
    <mergeCell ref="G3:G7"/>
    <mergeCell ref="H3:H7"/>
    <mergeCell ref="M4:M7"/>
    <mergeCell ref="X5:AB5"/>
    <mergeCell ref="L4:L7"/>
    <mergeCell ref="I4:I7"/>
    <mergeCell ref="J4:J7"/>
    <mergeCell ref="AB6:AB7"/>
    <mergeCell ref="O5:S5"/>
    <mergeCell ref="O4:AB4"/>
    <mergeCell ref="AE4:AE7"/>
    <mergeCell ref="AF4:AF7"/>
    <mergeCell ref="AE3:AH3"/>
  </mergeCells>
  <conditionalFormatting sqref="P2 K4 P18:P1048576">
    <cfRule type="cellIs" dxfId="20" priority="32" operator="between">
      <formula>42736</formula>
      <formula>43100</formula>
    </cfRule>
  </conditionalFormatting>
  <conditionalFormatting sqref="L5:L7 Q2:S2 AC4:AD4 L4:N4 Q18:S1048576 AH18:AI1048576">
    <cfRule type="cellIs" dxfId="19" priority="30" operator="between">
      <formula>43466</formula>
      <formula>43830</formula>
    </cfRule>
    <cfRule type="cellIs" dxfId="18" priority="31" operator="between">
      <formula>43101</formula>
      <formula>43465</formula>
    </cfRule>
  </conditionalFormatting>
  <conditionalFormatting sqref="AK2:AM2 AF4:AF7 AK18:AM1048576">
    <cfRule type="cellIs" dxfId="17" priority="29" operator="between">
      <formula>42644</formula>
      <formula>43100</formula>
    </cfRule>
  </conditionalFormatting>
  <conditionalFormatting sqref="P1:P2 K4 P18:P1048576">
    <cfRule type="containsText" dxfId="16" priority="25" operator="containsText" text="A réaliser ">
      <formula>NOT(ISERROR(SEARCH("A réaliser ",K1)))</formula>
    </cfRule>
    <cfRule type="cellIs" dxfId="15" priority="28" operator="between">
      <formula>42736</formula>
      <formula>43100</formula>
    </cfRule>
  </conditionalFormatting>
  <conditionalFormatting sqref="L5:L7 Q2:S2 AC4:AD4 L4:N4 Q18:S1048576 AH18:AI1048576">
    <cfRule type="cellIs" dxfId="14" priority="26" operator="between">
      <formula>43466</formula>
      <formula>43830</formula>
    </cfRule>
    <cfRule type="cellIs" dxfId="13" priority="27" operator="between">
      <formula>43101</formula>
      <formula>43465</formula>
    </cfRule>
  </conditionalFormatting>
  <conditionalFormatting sqref="AK1:AM2 AF4:AF7 AK18:AM1048576">
    <cfRule type="containsText" dxfId="12" priority="24" operator="containsText" text="A réaliser">
      <formula>NOT(ISERROR(SEARCH("A réaliser",AF1)))</formula>
    </cfRule>
  </conditionalFormatting>
  <conditionalFormatting sqref="W1:W2 R4:R7 W18:W1048576">
    <cfRule type="containsText" dxfId="11" priority="22" operator="containsText" text="NON">
      <formula>NOT(ISERROR(SEARCH("NON",R1)))</formula>
    </cfRule>
    <cfRule type="containsText" dxfId="10" priority="23" operator="containsText" text="OUI">
      <formula>NOT(ISERROR(SEARCH("OUI",R1)))</formula>
    </cfRule>
  </conditionalFormatting>
  <conditionalFormatting sqref="AH2:AI2">
    <cfRule type="cellIs" dxfId="9" priority="17" operator="between">
      <formula>43466</formula>
      <formula>43830</formula>
    </cfRule>
    <cfRule type="cellIs" dxfId="8" priority="18" operator="between">
      <formula>43101</formula>
      <formula>43465</formula>
    </cfRule>
  </conditionalFormatting>
  <conditionalFormatting sqref="AH2:AI2">
    <cfRule type="cellIs" dxfId="7" priority="15" operator="between">
      <formula>43466</formula>
      <formula>43830</formula>
    </cfRule>
    <cfRule type="cellIs" dxfId="6" priority="16" operator="between">
      <formula>43101</formula>
      <formula>43465</formula>
    </cfRule>
  </conditionalFormatting>
  <conditionalFormatting sqref="AG4:AG7">
    <cfRule type="cellIs" dxfId="5" priority="12" operator="between">
      <formula>42644</formula>
      <formula>43100</formula>
    </cfRule>
  </conditionalFormatting>
  <conditionalFormatting sqref="AG4:AG7">
    <cfRule type="containsText" dxfId="4" priority="11" operator="containsText" text="A réaliser">
      <formula>NOT(ISERROR(SEARCH("A réaliser",AG4)))</formula>
    </cfRule>
  </conditionalFormatting>
  <conditionalFormatting sqref="AH4:AH7">
    <cfRule type="cellIs" dxfId="3" priority="10" operator="between">
      <formula>42644</formula>
      <formula>43100</formula>
    </cfRule>
  </conditionalFormatting>
  <conditionalFormatting sqref="AH4:AH7">
    <cfRule type="containsText" dxfId="2" priority="9" operator="containsText" text="A réaliser">
      <formula>NOT(ISERROR(SEARCH("A réaliser",AH4)))</formula>
    </cfRule>
  </conditionalFormatting>
  <conditionalFormatting sqref="A8:AV17">
    <cfRule type="expression" dxfId="1" priority="1">
      <formula>ISNUMBER($AV8)</formula>
    </cfRule>
  </conditionalFormatting>
  <pageMargins left="0.39370078740157499" right="0.39370078740157499" top="0.39370078740157499" bottom="0.93536614173228405" header="0.39370078740157499" footer="0.39370078740157499"/>
  <pageSetup paperSize="8" orientation="landscape" horizontalDpi="300" verticalDpi="300" r:id="rId1"/>
  <headerFooter alignWithMargins="0">
    <oddFooter>&amp;L&amp;"Arial,Italic"&amp;10Page &amp;P sur &amp;N 
&amp;"-,Italic"lundi 13 février 2017 11:34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A7" sqref="A7:B7"/>
    </sheetView>
  </sheetViews>
  <sheetFormatPr baseColWidth="10" defaultRowHeight="15" x14ac:dyDescent="0.25"/>
  <cols>
    <col min="3" max="3" width="16.7109375" customWidth="1"/>
    <col min="4" max="4" width="13.85546875" customWidth="1"/>
    <col min="5" max="5" width="12.7109375" customWidth="1"/>
    <col min="6" max="6" width="10.5703125" customWidth="1"/>
    <col min="7" max="7" width="11.7109375" customWidth="1"/>
  </cols>
  <sheetData>
    <row r="1" spans="1:11" ht="25.5" x14ac:dyDescent="0.25">
      <c r="A1" s="294" t="s">
        <v>0</v>
      </c>
      <c r="B1" s="295"/>
      <c r="C1" s="162" t="s">
        <v>1</v>
      </c>
      <c r="D1" s="162" t="s">
        <v>1800</v>
      </c>
      <c r="E1" s="163" t="s">
        <v>9</v>
      </c>
      <c r="F1" s="163" t="s">
        <v>14</v>
      </c>
      <c r="G1" s="163" t="s">
        <v>12</v>
      </c>
      <c r="H1" s="296" t="s">
        <v>1801</v>
      </c>
      <c r="I1" s="297"/>
      <c r="J1" s="297"/>
      <c r="K1" s="298"/>
    </row>
    <row r="2" spans="1:11" x14ac:dyDescent="0.25">
      <c r="A2" s="299" t="s">
        <v>1810</v>
      </c>
      <c r="B2" s="298"/>
      <c r="C2" s="164" t="s">
        <v>1809</v>
      </c>
      <c r="D2" s="164" t="s">
        <v>318</v>
      </c>
      <c r="E2" s="164" t="s">
        <v>27</v>
      </c>
      <c r="F2" s="165" t="s">
        <v>1802</v>
      </c>
      <c r="G2" s="166">
        <v>42856</v>
      </c>
      <c r="H2" s="299" t="s">
        <v>26</v>
      </c>
      <c r="I2" s="297"/>
      <c r="J2" s="297"/>
      <c r="K2" s="298"/>
    </row>
    <row r="3" spans="1:11" ht="24" customHeight="1" x14ac:dyDescent="0.25">
      <c r="A3" s="299" t="s">
        <v>1810</v>
      </c>
      <c r="B3" s="298"/>
      <c r="C3" s="169" t="s">
        <v>1809</v>
      </c>
      <c r="D3" s="167" t="s">
        <v>1808</v>
      </c>
      <c r="E3" s="167" t="s">
        <v>27</v>
      </c>
      <c r="F3" s="168" t="s">
        <v>1802</v>
      </c>
      <c r="G3" s="166">
        <v>42857</v>
      </c>
      <c r="H3" s="300" t="s">
        <v>26</v>
      </c>
      <c r="I3" s="297"/>
      <c r="J3" s="297"/>
      <c r="K3" s="298"/>
    </row>
    <row r="4" spans="1:11" ht="15" customHeight="1" x14ac:dyDescent="0.25">
      <c r="A4" s="299" t="s">
        <v>1810</v>
      </c>
      <c r="B4" s="298"/>
      <c r="C4" s="169" t="s">
        <v>1809</v>
      </c>
      <c r="D4" s="164" t="s">
        <v>1807</v>
      </c>
      <c r="E4" s="164" t="s">
        <v>27</v>
      </c>
      <c r="F4" s="165" t="s">
        <v>1802</v>
      </c>
      <c r="G4" s="166">
        <v>42858</v>
      </c>
      <c r="H4" s="299" t="s">
        <v>26</v>
      </c>
      <c r="I4" s="297"/>
      <c r="J4" s="297"/>
      <c r="K4" s="298"/>
    </row>
    <row r="5" spans="1:11" ht="15" customHeight="1" x14ac:dyDescent="0.25">
      <c r="A5" s="299" t="s">
        <v>1810</v>
      </c>
      <c r="B5" s="298"/>
      <c r="C5" s="169" t="s">
        <v>1809</v>
      </c>
      <c r="D5" s="167" t="s">
        <v>1806</v>
      </c>
      <c r="E5" s="167" t="s">
        <v>27</v>
      </c>
      <c r="F5" s="168" t="s">
        <v>1803</v>
      </c>
      <c r="G5" s="166">
        <v>42859</v>
      </c>
      <c r="H5" s="300" t="s">
        <v>26</v>
      </c>
      <c r="I5" s="297"/>
      <c r="J5" s="297"/>
      <c r="K5" s="298"/>
    </row>
    <row r="6" spans="1:11" ht="15" customHeight="1" x14ac:dyDescent="0.25">
      <c r="A6" s="299" t="s">
        <v>1810</v>
      </c>
      <c r="B6" s="298"/>
      <c r="C6" s="169" t="s">
        <v>1809</v>
      </c>
      <c r="D6" s="164" t="s">
        <v>1805</v>
      </c>
      <c r="E6" s="164" t="s">
        <v>27</v>
      </c>
      <c r="F6" s="165" t="s">
        <v>1802</v>
      </c>
      <c r="G6" s="166">
        <v>42860</v>
      </c>
      <c r="H6" s="299" t="s">
        <v>26</v>
      </c>
      <c r="I6" s="297"/>
      <c r="J6" s="297"/>
      <c r="K6" s="298"/>
    </row>
    <row r="7" spans="1:11" ht="15" customHeight="1" x14ac:dyDescent="0.25">
      <c r="A7" s="299" t="s">
        <v>1810</v>
      </c>
      <c r="B7" s="298"/>
      <c r="C7" s="169" t="s">
        <v>1809</v>
      </c>
      <c r="D7" s="167" t="s">
        <v>1804</v>
      </c>
      <c r="E7" s="167" t="s">
        <v>27</v>
      </c>
      <c r="F7" s="168" t="s">
        <v>1803</v>
      </c>
      <c r="G7" s="166">
        <v>42861</v>
      </c>
      <c r="H7" s="300" t="s">
        <v>26</v>
      </c>
      <c r="I7" s="297"/>
      <c r="J7" s="297"/>
      <c r="K7" s="298"/>
    </row>
  </sheetData>
  <mergeCells count="14">
    <mergeCell ref="A7:B7"/>
    <mergeCell ref="H7:K7"/>
    <mergeCell ref="A4:B4"/>
    <mergeCell ref="H4:K4"/>
    <mergeCell ref="A5:B5"/>
    <mergeCell ref="H5:K5"/>
    <mergeCell ref="A6:B6"/>
    <mergeCell ref="H6:K6"/>
    <mergeCell ref="A1:B1"/>
    <mergeCell ref="H1:K1"/>
    <mergeCell ref="A2:B2"/>
    <mergeCell ref="H2:K2"/>
    <mergeCell ref="A3:B3"/>
    <mergeCell ref="H3:K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"/>
  <sheetViews>
    <sheetView workbookViewId="0">
      <selection activeCell="F5" sqref="F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MAJ 210217</vt:lpstr>
      <vt:lpstr>MAJ 250417</vt:lpstr>
      <vt:lpstr>Entrées</vt:lpstr>
      <vt:lpstr>Mode d'emploi</vt:lpstr>
      <vt:lpstr>'MAJ 250417'!Criteres</vt:lpstr>
      <vt:lpstr>'MAJ 210217'!Impression_des_titres</vt:lpstr>
      <vt:lpstr>'MAJ 250417'!Impression_des_titres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CHAPELON</dc:creator>
  <cp:lastModifiedBy>Stagiaire PAYE 3</cp:lastModifiedBy>
  <cp:lastPrinted>2017-04-25T08:24:01Z</cp:lastPrinted>
  <dcterms:created xsi:type="dcterms:W3CDTF">2017-02-13T12:30:49Z</dcterms:created>
  <dcterms:modified xsi:type="dcterms:W3CDTF">2017-05-15T15:47:42Z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