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sncf-my.sharepoint.com/personal/6712127r_commun_ad_sncf_fr/Documents/Perso SNCF/XL help/"/>
    </mc:Choice>
  </mc:AlternateContent>
  <xr:revisionPtr revIDLastSave="2" documentId="11_841B0837264FAB9A209136956F2D2DFE49BFC564" xr6:coauthVersionLast="43" xr6:coauthVersionMax="43" xr10:uidLastSave="{ACF0B820-16A2-4842-A85B-1497A20490EC}"/>
  <bookViews>
    <workbookView xWindow="-120" yWindow="-120" windowWidth="25440" windowHeight="15990" activeTab="2" xr2:uid="{00000000-000D-0000-FFFF-FFFF00000000}"/>
  </bookViews>
  <sheets>
    <sheet name="Menu" sheetId="2" r:id="rId1"/>
    <sheet name="Iris" sheetId="5" r:id="rId2"/>
    <sheet name="Liqui" sheetId="3" r:id="rId3"/>
    <sheet name="Feuil2" sheetId="6" r:id="rId4"/>
  </sheets>
  <externalReferences>
    <externalReference r:id="rId5"/>
  </externalReferences>
  <definedNames>
    <definedName name="_xlnm._FilterDatabase" localSheetId="2" hidden="1">Liqui!$A$4:$N$1100</definedName>
    <definedName name="base_iris">Iris!$Q:$R</definedName>
    <definedName name="COMP">[1]Feuil2!$G$5:$G$17</definedName>
    <definedName name="_xlnm.Print_Titles" localSheetId="1">Iris!$1:$1</definedName>
    <definedName name="_xlnm.Print_Titles" localSheetId="2">Liqui!$1:$4</definedName>
    <definedName name="taux">[1]Feuil2!$E$5:$E$10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6" i="3" l="1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4" i="3"/>
  <c r="N125" i="3"/>
  <c r="N126" i="3"/>
  <c r="N127" i="3"/>
  <c r="N128" i="3"/>
  <c r="N129" i="3"/>
  <c r="N130" i="3"/>
  <c r="N131" i="3"/>
  <c r="N132" i="3"/>
  <c r="N133" i="3"/>
  <c r="N134" i="3"/>
  <c r="N135" i="3"/>
  <c r="N136" i="3"/>
  <c r="N137" i="3"/>
  <c r="N138" i="3"/>
  <c r="N139" i="3"/>
  <c r="N140" i="3"/>
  <c r="N141" i="3"/>
  <c r="N142" i="3"/>
  <c r="N143" i="3"/>
  <c r="N144" i="3"/>
  <c r="N145" i="3"/>
  <c r="N146" i="3"/>
  <c r="N147" i="3"/>
  <c r="N148" i="3"/>
  <c r="N149" i="3"/>
  <c r="N150" i="3"/>
  <c r="N151" i="3"/>
  <c r="N152" i="3"/>
  <c r="N153" i="3"/>
  <c r="N154" i="3"/>
  <c r="N155" i="3"/>
  <c r="N156" i="3"/>
  <c r="N157" i="3"/>
  <c r="N158" i="3"/>
  <c r="N159" i="3"/>
  <c r="N160" i="3"/>
  <c r="N161" i="3"/>
  <c r="N162" i="3"/>
  <c r="N163" i="3"/>
  <c r="N164" i="3"/>
  <c r="N165" i="3"/>
  <c r="N166" i="3"/>
  <c r="N167" i="3"/>
  <c r="N168" i="3"/>
  <c r="N169" i="3"/>
  <c r="N170" i="3"/>
  <c r="N171" i="3"/>
  <c r="N172" i="3"/>
  <c r="N173" i="3"/>
  <c r="N174" i="3"/>
  <c r="N175" i="3"/>
  <c r="N176" i="3"/>
  <c r="N177" i="3"/>
  <c r="N178" i="3"/>
  <c r="N179" i="3"/>
  <c r="N180" i="3"/>
  <c r="N181" i="3"/>
  <c r="N182" i="3"/>
  <c r="N183" i="3"/>
  <c r="N184" i="3"/>
  <c r="N185" i="3"/>
  <c r="N186" i="3"/>
  <c r="N187" i="3"/>
  <c r="N188" i="3"/>
  <c r="N189" i="3"/>
  <c r="N190" i="3"/>
  <c r="N191" i="3"/>
  <c r="N192" i="3"/>
  <c r="N193" i="3"/>
  <c r="N194" i="3"/>
  <c r="N195" i="3"/>
  <c r="N196" i="3"/>
  <c r="N197" i="3"/>
  <c r="N198" i="3"/>
  <c r="N199" i="3"/>
  <c r="N200" i="3"/>
  <c r="N201" i="3"/>
  <c r="N202" i="3"/>
  <c r="N203" i="3"/>
  <c r="N204" i="3"/>
  <c r="N205" i="3"/>
  <c r="N206" i="3"/>
  <c r="N207" i="3"/>
  <c r="N208" i="3"/>
  <c r="N209" i="3"/>
  <c r="N210" i="3"/>
  <c r="N211" i="3"/>
  <c r="N212" i="3"/>
  <c r="N213" i="3"/>
  <c r="N214" i="3"/>
  <c r="N215" i="3"/>
  <c r="N216" i="3"/>
  <c r="N217" i="3"/>
  <c r="N218" i="3"/>
  <c r="N219" i="3"/>
  <c r="N220" i="3"/>
  <c r="N221" i="3"/>
  <c r="N222" i="3"/>
  <c r="N223" i="3"/>
  <c r="N224" i="3"/>
  <c r="N225" i="3"/>
  <c r="N226" i="3"/>
  <c r="N227" i="3"/>
  <c r="N228" i="3"/>
  <c r="N229" i="3"/>
  <c r="N230" i="3"/>
  <c r="N231" i="3"/>
  <c r="N232" i="3"/>
  <c r="N233" i="3"/>
  <c r="N234" i="3"/>
  <c r="N235" i="3"/>
  <c r="N236" i="3"/>
  <c r="N237" i="3"/>
  <c r="N238" i="3"/>
  <c r="N239" i="3"/>
  <c r="N240" i="3"/>
  <c r="N241" i="3"/>
  <c r="N242" i="3"/>
  <c r="N243" i="3"/>
  <c r="N244" i="3"/>
  <c r="N245" i="3"/>
  <c r="N246" i="3"/>
  <c r="N247" i="3"/>
  <c r="N248" i="3"/>
  <c r="N249" i="3"/>
  <c r="N250" i="3"/>
  <c r="N251" i="3"/>
  <c r="N252" i="3"/>
  <c r="N253" i="3"/>
  <c r="N254" i="3"/>
  <c r="N255" i="3"/>
  <c r="N256" i="3"/>
  <c r="N257" i="3"/>
  <c r="N258" i="3"/>
  <c r="N259" i="3"/>
  <c r="N260" i="3"/>
  <c r="N261" i="3"/>
  <c r="N262" i="3"/>
  <c r="N263" i="3"/>
  <c r="N264" i="3"/>
  <c r="N265" i="3"/>
  <c r="N266" i="3"/>
  <c r="N267" i="3"/>
  <c r="N268" i="3"/>
  <c r="N269" i="3"/>
  <c r="N270" i="3"/>
  <c r="N271" i="3"/>
  <c r="N272" i="3"/>
  <c r="N273" i="3"/>
  <c r="N274" i="3"/>
  <c r="N275" i="3"/>
  <c r="N276" i="3"/>
  <c r="N277" i="3"/>
  <c r="N278" i="3"/>
  <c r="N279" i="3"/>
  <c r="N280" i="3"/>
  <c r="N281" i="3"/>
  <c r="N282" i="3"/>
  <c r="N283" i="3"/>
  <c r="N284" i="3"/>
  <c r="N285" i="3"/>
  <c r="N286" i="3"/>
  <c r="N287" i="3"/>
  <c r="N288" i="3"/>
  <c r="N289" i="3"/>
  <c r="N290" i="3"/>
  <c r="N291" i="3"/>
  <c r="N292" i="3"/>
  <c r="N293" i="3"/>
  <c r="N294" i="3"/>
  <c r="N295" i="3"/>
  <c r="N296" i="3"/>
  <c r="N297" i="3"/>
  <c r="N298" i="3"/>
  <c r="N299" i="3"/>
  <c r="N300" i="3"/>
  <c r="N301" i="3"/>
  <c r="N302" i="3"/>
  <c r="N303" i="3"/>
  <c r="N304" i="3"/>
  <c r="N305" i="3"/>
  <c r="N306" i="3"/>
  <c r="N307" i="3"/>
  <c r="N308" i="3"/>
  <c r="N309" i="3"/>
  <c r="N310" i="3"/>
  <c r="N311" i="3"/>
  <c r="N312" i="3"/>
  <c r="N313" i="3"/>
  <c r="N314" i="3"/>
  <c r="N315" i="3"/>
  <c r="N316" i="3"/>
  <c r="N317" i="3"/>
  <c r="N318" i="3"/>
  <c r="N319" i="3"/>
  <c r="N320" i="3"/>
  <c r="N321" i="3"/>
  <c r="N322" i="3"/>
  <c r="N323" i="3"/>
  <c r="N324" i="3"/>
  <c r="N325" i="3"/>
  <c r="N326" i="3"/>
  <c r="N327" i="3"/>
  <c r="N328" i="3"/>
  <c r="N329" i="3"/>
  <c r="N330" i="3"/>
  <c r="N331" i="3"/>
  <c r="N332" i="3"/>
  <c r="N333" i="3"/>
  <c r="N334" i="3"/>
  <c r="N335" i="3"/>
  <c r="N336" i="3"/>
  <c r="N337" i="3"/>
  <c r="N338" i="3"/>
  <c r="N339" i="3"/>
  <c r="N340" i="3"/>
  <c r="N341" i="3"/>
  <c r="N342" i="3"/>
  <c r="N343" i="3"/>
  <c r="N344" i="3"/>
  <c r="N345" i="3"/>
  <c r="N346" i="3"/>
  <c r="N347" i="3"/>
  <c r="N348" i="3"/>
  <c r="N349" i="3"/>
  <c r="N350" i="3"/>
  <c r="N351" i="3"/>
  <c r="N352" i="3"/>
  <c r="N353" i="3"/>
  <c r="N354" i="3"/>
  <c r="N355" i="3"/>
  <c r="N356" i="3"/>
  <c r="N357" i="3"/>
  <c r="N358" i="3"/>
  <c r="N359" i="3"/>
  <c r="N360" i="3"/>
  <c r="N361" i="3"/>
  <c r="N362" i="3"/>
  <c r="N363" i="3"/>
  <c r="N364" i="3"/>
  <c r="N365" i="3"/>
  <c r="N366" i="3"/>
  <c r="N367" i="3"/>
  <c r="N368" i="3"/>
  <c r="N369" i="3"/>
  <c r="N370" i="3"/>
  <c r="N371" i="3"/>
  <c r="N372" i="3"/>
  <c r="N373" i="3"/>
  <c r="N374" i="3"/>
  <c r="N375" i="3"/>
  <c r="N376" i="3"/>
  <c r="N377" i="3"/>
  <c r="N378" i="3"/>
  <c r="N379" i="3"/>
  <c r="N380" i="3"/>
  <c r="N381" i="3"/>
  <c r="N382" i="3"/>
  <c r="N383" i="3"/>
  <c r="N384" i="3"/>
  <c r="N385" i="3"/>
  <c r="N386" i="3"/>
  <c r="N387" i="3"/>
  <c r="N388" i="3"/>
  <c r="N389" i="3"/>
  <c r="N390" i="3"/>
  <c r="N391" i="3"/>
  <c r="N392" i="3"/>
  <c r="N393" i="3"/>
  <c r="N394" i="3"/>
  <c r="N395" i="3"/>
  <c r="N396" i="3"/>
  <c r="N397" i="3"/>
  <c r="N398" i="3"/>
  <c r="N399" i="3"/>
  <c r="N400" i="3"/>
  <c r="N401" i="3"/>
  <c r="N402" i="3"/>
  <c r="N403" i="3"/>
  <c r="N404" i="3"/>
  <c r="N405" i="3"/>
  <c r="N406" i="3"/>
  <c r="N407" i="3"/>
  <c r="N408" i="3"/>
  <c r="N409" i="3"/>
  <c r="N410" i="3"/>
  <c r="N411" i="3"/>
  <c r="N412" i="3"/>
  <c r="N413" i="3"/>
  <c r="N414" i="3"/>
  <c r="N415" i="3"/>
  <c r="N416" i="3"/>
  <c r="N417" i="3"/>
  <c r="N418" i="3"/>
  <c r="N419" i="3"/>
  <c r="N420" i="3"/>
  <c r="N421" i="3"/>
  <c r="N422" i="3"/>
  <c r="N423" i="3"/>
  <c r="N424" i="3"/>
  <c r="N425" i="3"/>
  <c r="N426" i="3"/>
  <c r="N427" i="3"/>
  <c r="N428" i="3"/>
  <c r="N429" i="3"/>
  <c r="N430" i="3"/>
  <c r="N431" i="3"/>
  <c r="N432" i="3"/>
  <c r="N433" i="3"/>
  <c r="N434" i="3"/>
  <c r="N435" i="3"/>
  <c r="N436" i="3"/>
  <c r="N437" i="3"/>
  <c r="N438" i="3"/>
  <c r="N439" i="3"/>
  <c r="N440" i="3"/>
  <c r="N441" i="3"/>
  <c r="N442" i="3"/>
  <c r="N443" i="3"/>
  <c r="N444" i="3"/>
  <c r="N445" i="3"/>
  <c r="N446" i="3"/>
  <c r="N447" i="3"/>
  <c r="N448" i="3"/>
  <c r="N449" i="3"/>
  <c r="N450" i="3"/>
  <c r="N451" i="3"/>
  <c r="N452" i="3"/>
  <c r="N453" i="3"/>
  <c r="N454" i="3"/>
  <c r="N455" i="3"/>
  <c r="N456" i="3"/>
  <c r="N457" i="3"/>
  <c r="N458" i="3"/>
  <c r="N459" i="3"/>
  <c r="N460" i="3"/>
  <c r="N461" i="3"/>
  <c r="N462" i="3"/>
  <c r="N463" i="3"/>
  <c r="N464" i="3"/>
  <c r="N465" i="3"/>
  <c r="N466" i="3"/>
  <c r="N467" i="3"/>
  <c r="N468" i="3"/>
  <c r="N469" i="3"/>
  <c r="N470" i="3"/>
  <c r="N471" i="3"/>
  <c r="N472" i="3"/>
  <c r="N473" i="3"/>
  <c r="N474" i="3"/>
  <c r="N475" i="3"/>
  <c r="N476" i="3"/>
  <c r="N477" i="3"/>
  <c r="N478" i="3"/>
  <c r="N479" i="3"/>
  <c r="N480" i="3"/>
  <c r="N481" i="3"/>
  <c r="N482" i="3"/>
  <c r="N483" i="3"/>
  <c r="N484" i="3"/>
  <c r="N485" i="3"/>
  <c r="N486" i="3"/>
  <c r="N487" i="3"/>
  <c r="N488" i="3"/>
  <c r="N489" i="3"/>
  <c r="N490" i="3"/>
  <c r="N491" i="3"/>
  <c r="N492" i="3"/>
  <c r="N493" i="3"/>
  <c r="N494" i="3"/>
  <c r="N495" i="3"/>
  <c r="N496" i="3"/>
  <c r="N497" i="3"/>
  <c r="N498" i="3"/>
  <c r="N499" i="3"/>
  <c r="N500" i="3"/>
  <c r="N501" i="3"/>
  <c r="N502" i="3"/>
  <c r="N503" i="3"/>
  <c r="N504" i="3"/>
  <c r="N505" i="3"/>
  <c r="N506" i="3"/>
  <c r="N507" i="3"/>
  <c r="N508" i="3"/>
  <c r="N509" i="3"/>
  <c r="N510" i="3"/>
  <c r="N511" i="3"/>
  <c r="N512" i="3"/>
  <c r="N513" i="3"/>
  <c r="N514" i="3"/>
  <c r="N515" i="3"/>
  <c r="N516" i="3"/>
  <c r="N517" i="3"/>
  <c r="N518" i="3"/>
  <c r="N519" i="3"/>
  <c r="N520" i="3"/>
  <c r="N521" i="3"/>
  <c r="N522" i="3"/>
  <c r="N523" i="3"/>
  <c r="N524" i="3"/>
  <c r="N525" i="3"/>
  <c r="N526" i="3"/>
  <c r="N527" i="3"/>
  <c r="N528" i="3"/>
  <c r="N529" i="3"/>
  <c r="N530" i="3"/>
  <c r="N531" i="3"/>
  <c r="N532" i="3"/>
  <c r="N533" i="3"/>
  <c r="N534" i="3"/>
  <c r="N535" i="3"/>
  <c r="N536" i="3"/>
  <c r="N537" i="3"/>
  <c r="N538" i="3"/>
  <c r="N539" i="3"/>
  <c r="N540" i="3"/>
  <c r="N541" i="3"/>
  <c r="N542" i="3"/>
  <c r="N543" i="3"/>
  <c r="N544" i="3"/>
  <c r="N545" i="3"/>
  <c r="N546" i="3"/>
  <c r="N547" i="3"/>
  <c r="N548" i="3"/>
  <c r="N549" i="3"/>
  <c r="N550" i="3"/>
  <c r="N551" i="3"/>
  <c r="N552" i="3"/>
  <c r="N553" i="3"/>
  <c r="N554" i="3"/>
  <c r="N555" i="3"/>
  <c r="N556" i="3"/>
  <c r="N557" i="3"/>
  <c r="N558" i="3"/>
  <c r="N559" i="3"/>
  <c r="N560" i="3"/>
  <c r="N561" i="3"/>
  <c r="N562" i="3"/>
  <c r="N563" i="3"/>
  <c r="N564" i="3"/>
  <c r="N565" i="3"/>
  <c r="N566" i="3"/>
  <c r="N567" i="3"/>
  <c r="N568" i="3"/>
  <c r="N569" i="3"/>
  <c r="N570" i="3"/>
  <c r="N571" i="3"/>
  <c r="N572" i="3"/>
  <c r="N573" i="3"/>
  <c r="N574" i="3"/>
  <c r="N575" i="3"/>
  <c r="N576" i="3"/>
  <c r="N577" i="3"/>
  <c r="N578" i="3"/>
  <c r="N579" i="3"/>
  <c r="N580" i="3"/>
  <c r="N581" i="3"/>
  <c r="N582" i="3"/>
  <c r="N583" i="3"/>
  <c r="N584" i="3"/>
  <c r="N585" i="3"/>
  <c r="N586" i="3"/>
  <c r="N587" i="3"/>
  <c r="N588" i="3"/>
  <c r="N589" i="3"/>
  <c r="N590" i="3"/>
  <c r="N591" i="3"/>
  <c r="N592" i="3"/>
  <c r="N593" i="3"/>
  <c r="N594" i="3"/>
  <c r="N595" i="3"/>
  <c r="N596" i="3"/>
  <c r="N597" i="3"/>
  <c r="N598" i="3"/>
  <c r="N599" i="3"/>
  <c r="N600" i="3"/>
  <c r="N601" i="3"/>
  <c r="N602" i="3"/>
  <c r="N603" i="3"/>
  <c r="N604" i="3"/>
  <c r="N605" i="3"/>
  <c r="N606" i="3"/>
  <c r="N607" i="3"/>
  <c r="N608" i="3"/>
  <c r="N609" i="3"/>
  <c r="N610" i="3"/>
  <c r="N611" i="3"/>
  <c r="N612" i="3"/>
  <c r="N613" i="3"/>
  <c r="N614" i="3"/>
  <c r="N615" i="3"/>
  <c r="N616" i="3"/>
  <c r="N617" i="3"/>
  <c r="N618" i="3"/>
  <c r="N619" i="3"/>
  <c r="N620" i="3"/>
  <c r="N621" i="3"/>
  <c r="N622" i="3"/>
  <c r="N623" i="3"/>
  <c r="N624" i="3"/>
  <c r="N625" i="3"/>
  <c r="N626" i="3"/>
  <c r="N627" i="3"/>
  <c r="N628" i="3"/>
  <c r="N629" i="3"/>
  <c r="N630" i="3"/>
  <c r="N631" i="3"/>
  <c r="N632" i="3"/>
  <c r="N633" i="3"/>
  <c r="N634" i="3"/>
  <c r="N635" i="3"/>
  <c r="N636" i="3"/>
  <c r="N637" i="3"/>
  <c r="N638" i="3"/>
  <c r="N639" i="3"/>
  <c r="N640" i="3"/>
  <c r="N641" i="3"/>
  <c r="N642" i="3"/>
  <c r="N643" i="3"/>
  <c r="N644" i="3"/>
  <c r="N645" i="3"/>
  <c r="N646" i="3"/>
  <c r="N647" i="3"/>
  <c r="N648" i="3"/>
  <c r="N649" i="3"/>
  <c r="N650" i="3"/>
  <c r="N651" i="3"/>
  <c r="N652" i="3"/>
  <c r="N653" i="3"/>
  <c r="N654" i="3"/>
  <c r="N655" i="3"/>
  <c r="N656" i="3"/>
  <c r="N657" i="3"/>
  <c r="N658" i="3"/>
  <c r="N659" i="3"/>
  <c r="N660" i="3"/>
  <c r="N661" i="3"/>
  <c r="N662" i="3"/>
  <c r="N663" i="3"/>
  <c r="N664" i="3"/>
  <c r="N665" i="3"/>
  <c r="N666" i="3"/>
  <c r="N667" i="3"/>
  <c r="N668" i="3"/>
  <c r="N669" i="3"/>
  <c r="N670" i="3"/>
  <c r="N671" i="3"/>
  <c r="N672" i="3"/>
  <c r="N673" i="3"/>
  <c r="N674" i="3"/>
  <c r="N675" i="3"/>
  <c r="N676" i="3"/>
  <c r="N677" i="3"/>
  <c r="N678" i="3"/>
  <c r="N679" i="3"/>
  <c r="N680" i="3"/>
  <c r="N681" i="3"/>
  <c r="N682" i="3"/>
  <c r="N683" i="3"/>
  <c r="N684" i="3"/>
  <c r="N685" i="3"/>
  <c r="N686" i="3"/>
  <c r="N687" i="3"/>
  <c r="N688" i="3"/>
  <c r="N689" i="3"/>
  <c r="N690" i="3"/>
  <c r="N691" i="3"/>
  <c r="N692" i="3"/>
  <c r="N693" i="3"/>
  <c r="N694" i="3"/>
  <c r="N695" i="3"/>
  <c r="N696" i="3"/>
  <c r="N697" i="3"/>
  <c r="N698" i="3"/>
  <c r="N699" i="3"/>
  <c r="N700" i="3"/>
  <c r="N701" i="3"/>
  <c r="N702" i="3"/>
  <c r="N703" i="3"/>
  <c r="N704" i="3"/>
  <c r="N705" i="3"/>
  <c r="N706" i="3"/>
  <c r="N707" i="3"/>
  <c r="N708" i="3"/>
  <c r="N709" i="3"/>
  <c r="N710" i="3"/>
  <c r="N711" i="3"/>
  <c r="N712" i="3"/>
  <c r="N713" i="3"/>
  <c r="N714" i="3"/>
  <c r="N715" i="3"/>
  <c r="N716" i="3"/>
  <c r="N717" i="3"/>
  <c r="N718" i="3"/>
  <c r="N719" i="3"/>
  <c r="N720" i="3"/>
  <c r="N721" i="3"/>
  <c r="N722" i="3"/>
  <c r="N723" i="3"/>
  <c r="N724" i="3"/>
  <c r="N725" i="3"/>
  <c r="N726" i="3"/>
  <c r="N727" i="3"/>
  <c r="N728" i="3"/>
  <c r="N729" i="3"/>
  <c r="N730" i="3"/>
  <c r="N731" i="3"/>
  <c r="N732" i="3"/>
  <c r="N733" i="3"/>
  <c r="N734" i="3"/>
  <c r="N735" i="3"/>
  <c r="N736" i="3"/>
  <c r="N737" i="3"/>
  <c r="N738" i="3"/>
  <c r="N739" i="3"/>
  <c r="N740" i="3"/>
  <c r="N741" i="3"/>
  <c r="N742" i="3"/>
  <c r="N743" i="3"/>
  <c r="N744" i="3"/>
  <c r="N745" i="3"/>
  <c r="N746" i="3"/>
  <c r="N747" i="3"/>
  <c r="N748" i="3"/>
  <c r="N749" i="3"/>
  <c r="N750" i="3"/>
  <c r="N751" i="3"/>
  <c r="N752" i="3"/>
  <c r="N753" i="3"/>
  <c r="N754" i="3"/>
  <c r="N755" i="3"/>
  <c r="N756" i="3"/>
  <c r="N757" i="3"/>
  <c r="N758" i="3"/>
  <c r="N759" i="3"/>
  <c r="N760" i="3"/>
  <c r="N761" i="3"/>
  <c r="N762" i="3"/>
  <c r="N763" i="3"/>
  <c r="N764" i="3"/>
  <c r="N765" i="3"/>
  <c r="N766" i="3"/>
  <c r="N767" i="3"/>
  <c r="N768" i="3"/>
  <c r="N769" i="3"/>
  <c r="N770" i="3"/>
  <c r="N771" i="3"/>
  <c r="N772" i="3"/>
  <c r="N773" i="3"/>
  <c r="N774" i="3"/>
  <c r="N775" i="3"/>
  <c r="N776" i="3"/>
  <c r="N777" i="3"/>
  <c r="N778" i="3"/>
  <c r="N779" i="3"/>
  <c r="N780" i="3"/>
  <c r="N781" i="3"/>
  <c r="N782" i="3"/>
  <c r="N783" i="3"/>
  <c r="N784" i="3"/>
  <c r="N785" i="3"/>
  <c r="N786" i="3"/>
  <c r="N787" i="3"/>
  <c r="N788" i="3"/>
  <c r="N789" i="3"/>
  <c r="N790" i="3"/>
  <c r="N791" i="3"/>
  <c r="N792" i="3"/>
  <c r="N793" i="3"/>
  <c r="N794" i="3"/>
  <c r="N795" i="3"/>
  <c r="N796" i="3"/>
  <c r="N797" i="3"/>
  <c r="N798" i="3"/>
  <c r="N799" i="3"/>
  <c r="N800" i="3"/>
  <c r="N801" i="3"/>
  <c r="N802" i="3"/>
  <c r="N803" i="3"/>
  <c r="N804" i="3"/>
  <c r="N805" i="3"/>
  <c r="N806" i="3"/>
  <c r="N807" i="3"/>
  <c r="N808" i="3"/>
  <c r="N809" i="3"/>
  <c r="N810" i="3"/>
  <c r="N811" i="3"/>
  <c r="N812" i="3"/>
  <c r="N813" i="3"/>
  <c r="N814" i="3"/>
  <c r="N815" i="3"/>
  <c r="N816" i="3"/>
  <c r="N817" i="3"/>
  <c r="N818" i="3"/>
  <c r="N819" i="3"/>
  <c r="N820" i="3"/>
  <c r="N821" i="3"/>
  <c r="N822" i="3"/>
  <c r="N823" i="3"/>
  <c r="N824" i="3"/>
  <c r="N825" i="3"/>
  <c r="N826" i="3"/>
  <c r="N827" i="3"/>
  <c r="N828" i="3"/>
  <c r="N829" i="3"/>
  <c r="N830" i="3"/>
  <c r="N831" i="3"/>
  <c r="N832" i="3"/>
  <c r="N833" i="3"/>
  <c r="N834" i="3"/>
  <c r="N835" i="3"/>
  <c r="N836" i="3"/>
  <c r="N837" i="3"/>
  <c r="N838" i="3"/>
  <c r="N839" i="3"/>
  <c r="N840" i="3"/>
  <c r="N841" i="3"/>
  <c r="N842" i="3"/>
  <c r="N843" i="3"/>
  <c r="N844" i="3"/>
  <c r="N845" i="3"/>
  <c r="N846" i="3"/>
  <c r="N847" i="3"/>
  <c r="N848" i="3"/>
  <c r="N849" i="3"/>
  <c r="N850" i="3"/>
  <c r="N851" i="3"/>
  <c r="N852" i="3"/>
  <c r="N853" i="3"/>
  <c r="N854" i="3"/>
  <c r="N855" i="3"/>
  <c r="N856" i="3"/>
  <c r="N857" i="3"/>
  <c r="N858" i="3"/>
  <c r="N859" i="3"/>
  <c r="N860" i="3"/>
  <c r="N861" i="3"/>
  <c r="N862" i="3"/>
  <c r="N863" i="3"/>
  <c r="N864" i="3"/>
  <c r="N865" i="3"/>
  <c r="N866" i="3"/>
  <c r="N867" i="3"/>
  <c r="N868" i="3"/>
  <c r="N869" i="3"/>
  <c r="N870" i="3"/>
  <c r="N871" i="3"/>
  <c r="N872" i="3"/>
  <c r="N873" i="3"/>
  <c r="N874" i="3"/>
  <c r="N875" i="3"/>
  <c r="N876" i="3"/>
  <c r="N877" i="3"/>
  <c r="N878" i="3"/>
  <c r="N879" i="3"/>
  <c r="N880" i="3"/>
  <c r="N881" i="3"/>
  <c r="N882" i="3"/>
  <c r="N883" i="3"/>
  <c r="N884" i="3"/>
  <c r="N885" i="3"/>
  <c r="N886" i="3"/>
  <c r="N887" i="3"/>
  <c r="N888" i="3"/>
  <c r="N889" i="3"/>
  <c r="N890" i="3"/>
  <c r="N891" i="3"/>
  <c r="N892" i="3"/>
  <c r="N893" i="3"/>
  <c r="N894" i="3"/>
  <c r="N895" i="3"/>
  <c r="N896" i="3"/>
  <c r="N897" i="3"/>
  <c r="N898" i="3"/>
  <c r="N899" i="3"/>
  <c r="N900" i="3"/>
  <c r="N901" i="3"/>
  <c r="N902" i="3"/>
  <c r="N903" i="3"/>
  <c r="N904" i="3"/>
  <c r="N905" i="3"/>
  <c r="N906" i="3"/>
  <c r="N907" i="3"/>
  <c r="N908" i="3"/>
  <c r="N909" i="3"/>
  <c r="N910" i="3"/>
  <c r="N911" i="3"/>
  <c r="N912" i="3"/>
  <c r="N913" i="3"/>
  <c r="N914" i="3"/>
  <c r="N915" i="3"/>
  <c r="N916" i="3"/>
  <c r="N917" i="3"/>
  <c r="N918" i="3"/>
  <c r="N919" i="3"/>
  <c r="N920" i="3"/>
  <c r="N921" i="3"/>
  <c r="N922" i="3"/>
  <c r="N923" i="3"/>
  <c r="N924" i="3"/>
  <c r="N925" i="3"/>
  <c r="N926" i="3"/>
  <c r="N927" i="3"/>
  <c r="N928" i="3"/>
  <c r="N929" i="3"/>
  <c r="N930" i="3"/>
  <c r="N931" i="3"/>
  <c r="N932" i="3"/>
  <c r="N933" i="3"/>
  <c r="N934" i="3"/>
  <c r="N935" i="3"/>
  <c r="N936" i="3"/>
  <c r="N937" i="3"/>
  <c r="N938" i="3"/>
  <c r="N939" i="3"/>
  <c r="N940" i="3"/>
  <c r="N941" i="3"/>
  <c r="N942" i="3"/>
  <c r="N943" i="3"/>
  <c r="N944" i="3"/>
  <c r="N945" i="3"/>
  <c r="N946" i="3"/>
  <c r="N947" i="3"/>
  <c r="N948" i="3"/>
  <c r="N949" i="3"/>
  <c r="N950" i="3"/>
  <c r="N951" i="3"/>
  <c r="N952" i="3"/>
  <c r="N953" i="3"/>
  <c r="N954" i="3"/>
  <c r="N955" i="3"/>
  <c r="N956" i="3"/>
  <c r="N957" i="3"/>
  <c r="N958" i="3"/>
  <c r="N959" i="3"/>
  <c r="N960" i="3"/>
  <c r="N961" i="3"/>
  <c r="N962" i="3"/>
  <c r="N963" i="3"/>
  <c r="N964" i="3"/>
  <c r="N965" i="3"/>
  <c r="N966" i="3"/>
  <c r="N967" i="3"/>
  <c r="N968" i="3"/>
  <c r="N969" i="3"/>
  <c r="N970" i="3"/>
  <c r="N971" i="3"/>
  <c r="N972" i="3"/>
  <c r="N973" i="3"/>
  <c r="N974" i="3"/>
  <c r="N975" i="3"/>
  <c r="N976" i="3"/>
  <c r="N977" i="3"/>
  <c r="N978" i="3"/>
  <c r="N979" i="3"/>
  <c r="N980" i="3"/>
  <c r="N981" i="3"/>
  <c r="N982" i="3"/>
  <c r="N983" i="3"/>
  <c r="N984" i="3"/>
  <c r="N985" i="3"/>
  <c r="N986" i="3"/>
  <c r="N987" i="3"/>
  <c r="N988" i="3"/>
  <c r="N989" i="3"/>
  <c r="N990" i="3"/>
  <c r="N991" i="3"/>
  <c r="N992" i="3"/>
  <c r="N993" i="3"/>
  <c r="N994" i="3"/>
  <c r="N995" i="3"/>
  <c r="N996" i="3"/>
  <c r="N997" i="3"/>
  <c r="N998" i="3"/>
  <c r="N999" i="3"/>
  <c r="N1000" i="3"/>
  <c r="N1001" i="3"/>
  <c r="N1002" i="3"/>
  <c r="N1003" i="3"/>
  <c r="N1004" i="3"/>
  <c r="N1005" i="3"/>
  <c r="N1006" i="3"/>
  <c r="N1007" i="3"/>
  <c r="N1008" i="3"/>
  <c r="N1009" i="3"/>
  <c r="N1010" i="3"/>
  <c r="N1011" i="3"/>
  <c r="N1012" i="3"/>
  <c r="N1013" i="3"/>
  <c r="N1014" i="3"/>
  <c r="N1015" i="3"/>
  <c r="N1016" i="3"/>
  <c r="N1017" i="3"/>
  <c r="N1018" i="3"/>
  <c r="N1019" i="3"/>
  <c r="N1020" i="3"/>
  <c r="N1021" i="3"/>
  <c r="N1022" i="3"/>
  <c r="N1023" i="3"/>
  <c r="N1024" i="3"/>
  <c r="N1025" i="3"/>
  <c r="N1026" i="3"/>
  <c r="N1027" i="3"/>
  <c r="N1028" i="3"/>
  <c r="N1029" i="3"/>
  <c r="N1030" i="3"/>
  <c r="N1031" i="3"/>
  <c r="N1032" i="3"/>
  <c r="N1033" i="3"/>
  <c r="N1034" i="3"/>
  <c r="N1035" i="3"/>
  <c r="N1036" i="3"/>
  <c r="N1037" i="3"/>
  <c r="N1038" i="3"/>
  <c r="N1039" i="3"/>
  <c r="N1040" i="3"/>
  <c r="N1041" i="3"/>
  <c r="N1042" i="3"/>
  <c r="N1043" i="3"/>
  <c r="N1044" i="3"/>
  <c r="N1045" i="3"/>
  <c r="N1046" i="3"/>
  <c r="N1047" i="3"/>
  <c r="N1048" i="3"/>
  <c r="N1049" i="3"/>
  <c r="N1050" i="3"/>
  <c r="N1051" i="3"/>
  <c r="N1052" i="3"/>
  <c r="N1053" i="3"/>
  <c r="N1054" i="3"/>
  <c r="N1055" i="3"/>
  <c r="N1056" i="3"/>
  <c r="N1057" i="3"/>
  <c r="N1058" i="3"/>
  <c r="N1059" i="3"/>
  <c r="N1060" i="3"/>
  <c r="N1061" i="3"/>
  <c r="N1062" i="3"/>
  <c r="N1063" i="3"/>
  <c r="N1064" i="3"/>
  <c r="N1065" i="3"/>
  <c r="N1066" i="3"/>
  <c r="N1067" i="3"/>
  <c r="N1068" i="3"/>
  <c r="N1069" i="3"/>
  <c r="N1070" i="3"/>
  <c r="N1071" i="3"/>
  <c r="N1072" i="3"/>
  <c r="N1073" i="3"/>
  <c r="N1074" i="3"/>
  <c r="N1075" i="3"/>
  <c r="N1076" i="3"/>
  <c r="N1077" i="3"/>
  <c r="N1078" i="3"/>
  <c r="N1079" i="3"/>
  <c r="N1080" i="3"/>
  <c r="N1081" i="3"/>
  <c r="N1082" i="3"/>
  <c r="N1083" i="3"/>
  <c r="N1084" i="3"/>
  <c r="N1085" i="3"/>
  <c r="N1086" i="3"/>
  <c r="N1087" i="3"/>
  <c r="N1088" i="3"/>
  <c r="N1089" i="3"/>
  <c r="N1090" i="3"/>
  <c r="N1091" i="3"/>
  <c r="N1092" i="3"/>
  <c r="N1093" i="3"/>
  <c r="N1094" i="3"/>
  <c r="N1095" i="3"/>
  <c r="N1096" i="3"/>
  <c r="N1097" i="3"/>
  <c r="N1098" i="3"/>
  <c r="N1099" i="3"/>
  <c r="C3" i="5"/>
  <c r="Q3" i="5" s="1"/>
  <c r="C4" i="5"/>
  <c r="Q4" i="5" s="1"/>
  <c r="C5" i="5"/>
  <c r="Q5" i="5" s="1"/>
  <c r="C6" i="5"/>
  <c r="Q6" i="5" s="1"/>
  <c r="C7" i="5"/>
  <c r="Q7" i="5" s="1"/>
  <c r="C8" i="5"/>
  <c r="Q8" i="5" s="1"/>
  <c r="C9" i="5"/>
  <c r="Q9" i="5" s="1"/>
  <c r="C10" i="5"/>
  <c r="Q10" i="5" s="1"/>
  <c r="C11" i="5"/>
  <c r="Q11" i="5" s="1"/>
  <c r="C12" i="5"/>
  <c r="Q12" i="5" s="1"/>
  <c r="C13" i="5"/>
  <c r="Q13" i="5" s="1"/>
  <c r="C14" i="5"/>
  <c r="Q14" i="5" s="1"/>
  <c r="C15" i="5"/>
  <c r="Q15" i="5" s="1"/>
  <c r="C16" i="5"/>
  <c r="Q16" i="5" s="1"/>
  <c r="C17" i="5"/>
  <c r="Q17" i="5" s="1"/>
  <c r="C18" i="5"/>
  <c r="Q18" i="5" s="1"/>
  <c r="C19" i="5"/>
  <c r="Q19" i="5" s="1"/>
  <c r="C20" i="5"/>
  <c r="Q20" i="5" s="1"/>
  <c r="C21" i="5"/>
  <c r="Q21" i="5" s="1"/>
  <c r="C22" i="5"/>
  <c r="Q22" i="5" s="1"/>
  <c r="C23" i="5"/>
  <c r="Q23" i="5" s="1"/>
  <c r="C24" i="5"/>
  <c r="Q24" i="5" s="1"/>
  <c r="C25" i="5"/>
  <c r="Q25" i="5" s="1"/>
  <c r="C26" i="5"/>
  <c r="Q26" i="5" s="1"/>
  <c r="C27" i="5"/>
  <c r="Q27" i="5" s="1"/>
  <c r="C28" i="5"/>
  <c r="Q28" i="5" s="1"/>
  <c r="C29" i="5"/>
  <c r="Q29" i="5" s="1"/>
  <c r="C30" i="5"/>
  <c r="Q30" i="5" s="1"/>
  <c r="C31" i="5"/>
  <c r="Q31" i="5" s="1"/>
  <c r="C32" i="5"/>
  <c r="Q32" i="5" s="1"/>
  <c r="C33" i="5"/>
  <c r="Q33" i="5" s="1"/>
  <c r="C34" i="5"/>
  <c r="Q34" i="5" s="1"/>
  <c r="C35" i="5"/>
  <c r="Q35" i="5" s="1"/>
  <c r="C36" i="5"/>
  <c r="Q36" i="5" s="1"/>
  <c r="C37" i="5"/>
  <c r="Q37" i="5" s="1"/>
  <c r="C38" i="5"/>
  <c r="Q38" i="5" s="1"/>
  <c r="C39" i="5"/>
  <c r="Q39" i="5" s="1"/>
  <c r="C40" i="5"/>
  <c r="Q40" i="5" s="1"/>
  <c r="C41" i="5"/>
  <c r="Q41" i="5" s="1"/>
  <c r="C42" i="5"/>
  <c r="Q42" i="5" s="1"/>
  <c r="C43" i="5"/>
  <c r="Q43" i="5" s="1"/>
  <c r="C44" i="5"/>
  <c r="Q44" i="5" s="1"/>
  <c r="C45" i="5"/>
  <c r="Q45" i="5" s="1"/>
  <c r="C46" i="5"/>
  <c r="Q46" i="5" s="1"/>
  <c r="C47" i="5"/>
  <c r="Q47" i="5" s="1"/>
  <c r="C48" i="5"/>
  <c r="Q48" i="5" s="1"/>
  <c r="C49" i="5"/>
  <c r="Q49" i="5" s="1"/>
  <c r="C50" i="5"/>
  <c r="Q50" i="5" s="1"/>
  <c r="C51" i="5"/>
  <c r="Q51" i="5" s="1"/>
  <c r="C52" i="5"/>
  <c r="Q52" i="5" s="1"/>
  <c r="C53" i="5"/>
  <c r="Q53" i="5" s="1"/>
  <c r="C54" i="5"/>
  <c r="Q54" i="5" s="1"/>
  <c r="C55" i="5"/>
  <c r="Q55" i="5" s="1"/>
  <c r="C56" i="5"/>
  <c r="Q56" i="5" s="1"/>
  <c r="C57" i="5"/>
  <c r="Q57" i="5" s="1"/>
  <c r="C58" i="5"/>
  <c r="Q58" i="5" s="1"/>
  <c r="C59" i="5"/>
  <c r="Q59" i="5" s="1"/>
  <c r="C60" i="5"/>
  <c r="Q60" i="5" s="1"/>
  <c r="C61" i="5"/>
  <c r="Q61" i="5" s="1"/>
  <c r="C2" i="5"/>
  <c r="Q2" i="5" s="1"/>
  <c r="I1100" i="3"/>
  <c r="F1100" i="3"/>
  <c r="E1100" i="3"/>
  <c r="B1100" i="3"/>
  <c r="A1100" i="3" s="1"/>
  <c r="I1099" i="3"/>
  <c r="F1099" i="3"/>
  <c r="E1099" i="3"/>
  <c r="C1099" i="3"/>
  <c r="A1099" i="3"/>
  <c r="I1098" i="3"/>
  <c r="F1098" i="3"/>
  <c r="E1098" i="3"/>
  <c r="C1098" i="3"/>
  <c r="A1098" i="3"/>
  <c r="I1097" i="3"/>
  <c r="F1097" i="3"/>
  <c r="E1097" i="3"/>
  <c r="C1097" i="3"/>
  <c r="A1097" i="3"/>
  <c r="I1096" i="3"/>
  <c r="F1096" i="3"/>
  <c r="E1096" i="3"/>
  <c r="C1096" i="3"/>
  <c r="A1096" i="3"/>
  <c r="I1095" i="3"/>
  <c r="F1095" i="3"/>
  <c r="E1095" i="3"/>
  <c r="C1095" i="3"/>
  <c r="A1095" i="3"/>
  <c r="I1094" i="3"/>
  <c r="F1094" i="3"/>
  <c r="E1094" i="3"/>
  <c r="C1094" i="3"/>
  <c r="A1094" i="3"/>
  <c r="I1093" i="3"/>
  <c r="F1093" i="3"/>
  <c r="E1093" i="3"/>
  <c r="C1093" i="3"/>
  <c r="A1093" i="3"/>
  <c r="I1092" i="3"/>
  <c r="F1092" i="3"/>
  <c r="E1092" i="3"/>
  <c r="C1092" i="3"/>
  <c r="A1092" i="3"/>
  <c r="I1091" i="3"/>
  <c r="F1091" i="3"/>
  <c r="E1091" i="3"/>
  <c r="C1091" i="3"/>
  <c r="A1091" i="3"/>
  <c r="I1090" i="3"/>
  <c r="F1090" i="3"/>
  <c r="E1090" i="3"/>
  <c r="C1090" i="3"/>
  <c r="A1090" i="3"/>
  <c r="I1089" i="3"/>
  <c r="F1089" i="3"/>
  <c r="E1089" i="3"/>
  <c r="C1089" i="3"/>
  <c r="A1089" i="3"/>
  <c r="I1088" i="3"/>
  <c r="F1088" i="3"/>
  <c r="E1088" i="3"/>
  <c r="C1088" i="3"/>
  <c r="A1088" i="3"/>
  <c r="I1087" i="3"/>
  <c r="F1087" i="3"/>
  <c r="E1087" i="3"/>
  <c r="C1087" i="3"/>
  <c r="A1087" i="3"/>
  <c r="I1086" i="3"/>
  <c r="F1086" i="3"/>
  <c r="E1086" i="3"/>
  <c r="C1086" i="3"/>
  <c r="A1086" i="3"/>
  <c r="I1085" i="3"/>
  <c r="F1085" i="3"/>
  <c r="E1085" i="3"/>
  <c r="C1085" i="3"/>
  <c r="A1085" i="3"/>
  <c r="I1084" i="3"/>
  <c r="F1084" i="3"/>
  <c r="E1084" i="3"/>
  <c r="C1084" i="3"/>
  <c r="A1084" i="3"/>
  <c r="I1083" i="3"/>
  <c r="F1083" i="3"/>
  <c r="E1083" i="3"/>
  <c r="C1083" i="3"/>
  <c r="A1083" i="3"/>
  <c r="I1082" i="3"/>
  <c r="F1082" i="3"/>
  <c r="E1082" i="3"/>
  <c r="C1082" i="3"/>
  <c r="A1082" i="3"/>
  <c r="I1081" i="3"/>
  <c r="F1081" i="3"/>
  <c r="E1081" i="3"/>
  <c r="C1081" i="3"/>
  <c r="A1081" i="3"/>
  <c r="I1080" i="3"/>
  <c r="F1080" i="3"/>
  <c r="E1080" i="3"/>
  <c r="C1080" i="3"/>
  <c r="A1080" i="3"/>
  <c r="I1079" i="3"/>
  <c r="F1079" i="3"/>
  <c r="E1079" i="3"/>
  <c r="C1079" i="3"/>
  <c r="A1079" i="3"/>
  <c r="I1078" i="3"/>
  <c r="F1078" i="3"/>
  <c r="E1078" i="3"/>
  <c r="C1078" i="3"/>
  <c r="A1078" i="3"/>
  <c r="I1077" i="3"/>
  <c r="F1077" i="3"/>
  <c r="E1077" i="3"/>
  <c r="C1077" i="3"/>
  <c r="A1077" i="3"/>
  <c r="I1076" i="3"/>
  <c r="F1076" i="3"/>
  <c r="E1076" i="3"/>
  <c r="C1076" i="3"/>
  <c r="A1076" i="3"/>
  <c r="I1075" i="3"/>
  <c r="F1075" i="3"/>
  <c r="E1075" i="3"/>
  <c r="C1075" i="3"/>
  <c r="A1075" i="3"/>
  <c r="I1074" i="3"/>
  <c r="F1074" i="3"/>
  <c r="E1074" i="3"/>
  <c r="C1074" i="3"/>
  <c r="A1074" i="3"/>
  <c r="I1073" i="3"/>
  <c r="F1073" i="3"/>
  <c r="E1073" i="3"/>
  <c r="C1073" i="3"/>
  <c r="A1073" i="3"/>
  <c r="I1072" i="3"/>
  <c r="F1072" i="3"/>
  <c r="E1072" i="3"/>
  <c r="C1072" i="3"/>
  <c r="A1072" i="3"/>
  <c r="I1071" i="3"/>
  <c r="F1071" i="3"/>
  <c r="E1071" i="3"/>
  <c r="C1071" i="3"/>
  <c r="A1071" i="3"/>
  <c r="I1070" i="3"/>
  <c r="F1070" i="3"/>
  <c r="E1070" i="3"/>
  <c r="C1070" i="3"/>
  <c r="A1070" i="3"/>
  <c r="I1069" i="3"/>
  <c r="F1069" i="3"/>
  <c r="E1069" i="3"/>
  <c r="C1069" i="3"/>
  <c r="A1069" i="3"/>
  <c r="I1068" i="3"/>
  <c r="F1068" i="3"/>
  <c r="E1068" i="3"/>
  <c r="C1068" i="3"/>
  <c r="A1068" i="3"/>
  <c r="I1067" i="3"/>
  <c r="F1067" i="3"/>
  <c r="E1067" i="3"/>
  <c r="C1067" i="3"/>
  <c r="A1067" i="3"/>
  <c r="I1066" i="3"/>
  <c r="F1066" i="3"/>
  <c r="E1066" i="3"/>
  <c r="C1066" i="3"/>
  <c r="A1066" i="3"/>
  <c r="I1065" i="3"/>
  <c r="F1065" i="3"/>
  <c r="E1065" i="3"/>
  <c r="C1065" i="3"/>
  <c r="A1065" i="3"/>
  <c r="I1064" i="3"/>
  <c r="F1064" i="3"/>
  <c r="E1064" i="3"/>
  <c r="C1064" i="3"/>
  <c r="A1064" i="3"/>
  <c r="I1063" i="3"/>
  <c r="F1063" i="3"/>
  <c r="E1063" i="3"/>
  <c r="C1063" i="3"/>
  <c r="A1063" i="3"/>
  <c r="I1062" i="3"/>
  <c r="F1062" i="3"/>
  <c r="E1062" i="3"/>
  <c r="C1062" i="3"/>
  <c r="A1062" i="3"/>
  <c r="I1061" i="3"/>
  <c r="F1061" i="3"/>
  <c r="E1061" i="3"/>
  <c r="C1061" i="3"/>
  <c r="A1061" i="3"/>
  <c r="I1060" i="3"/>
  <c r="F1060" i="3"/>
  <c r="E1060" i="3"/>
  <c r="C1060" i="3"/>
  <c r="A1060" i="3"/>
  <c r="I1059" i="3"/>
  <c r="F1059" i="3"/>
  <c r="E1059" i="3"/>
  <c r="C1059" i="3"/>
  <c r="A1059" i="3"/>
  <c r="I1058" i="3"/>
  <c r="F1058" i="3"/>
  <c r="E1058" i="3"/>
  <c r="C1058" i="3"/>
  <c r="A1058" i="3"/>
  <c r="I1057" i="3"/>
  <c r="F1057" i="3"/>
  <c r="E1057" i="3"/>
  <c r="C1057" i="3"/>
  <c r="A1057" i="3"/>
  <c r="I1056" i="3"/>
  <c r="F1056" i="3"/>
  <c r="E1056" i="3"/>
  <c r="C1056" i="3"/>
  <c r="A1056" i="3"/>
  <c r="I1055" i="3"/>
  <c r="F1055" i="3"/>
  <c r="E1055" i="3"/>
  <c r="C1055" i="3"/>
  <c r="A1055" i="3"/>
  <c r="I1054" i="3"/>
  <c r="F1054" i="3"/>
  <c r="E1054" i="3"/>
  <c r="C1054" i="3"/>
  <c r="A1054" i="3"/>
  <c r="I1053" i="3"/>
  <c r="F1053" i="3"/>
  <c r="E1053" i="3"/>
  <c r="C1053" i="3"/>
  <c r="A1053" i="3"/>
  <c r="I1052" i="3"/>
  <c r="F1052" i="3"/>
  <c r="E1052" i="3"/>
  <c r="C1052" i="3"/>
  <c r="A1052" i="3"/>
  <c r="I1051" i="3"/>
  <c r="F1051" i="3"/>
  <c r="E1051" i="3"/>
  <c r="C1051" i="3"/>
  <c r="A1051" i="3"/>
  <c r="I1050" i="3"/>
  <c r="F1050" i="3"/>
  <c r="E1050" i="3"/>
  <c r="C1050" i="3"/>
  <c r="A1050" i="3"/>
  <c r="I1049" i="3"/>
  <c r="F1049" i="3"/>
  <c r="E1049" i="3"/>
  <c r="C1049" i="3"/>
  <c r="A1049" i="3"/>
  <c r="I1048" i="3"/>
  <c r="F1048" i="3"/>
  <c r="E1048" i="3"/>
  <c r="C1048" i="3"/>
  <c r="A1048" i="3"/>
  <c r="I1047" i="3"/>
  <c r="F1047" i="3"/>
  <c r="E1047" i="3"/>
  <c r="C1047" i="3"/>
  <c r="A1047" i="3"/>
  <c r="I1046" i="3"/>
  <c r="F1046" i="3"/>
  <c r="E1046" i="3"/>
  <c r="C1046" i="3"/>
  <c r="A1046" i="3"/>
  <c r="I1045" i="3"/>
  <c r="F1045" i="3"/>
  <c r="E1045" i="3"/>
  <c r="C1045" i="3"/>
  <c r="A1045" i="3"/>
  <c r="I1044" i="3"/>
  <c r="F1044" i="3"/>
  <c r="E1044" i="3"/>
  <c r="C1044" i="3"/>
  <c r="A1044" i="3"/>
  <c r="I1043" i="3"/>
  <c r="F1043" i="3"/>
  <c r="E1043" i="3"/>
  <c r="C1043" i="3"/>
  <c r="A1043" i="3"/>
  <c r="I1042" i="3"/>
  <c r="F1042" i="3"/>
  <c r="E1042" i="3"/>
  <c r="C1042" i="3"/>
  <c r="A1042" i="3"/>
  <c r="I1041" i="3"/>
  <c r="F1041" i="3"/>
  <c r="E1041" i="3"/>
  <c r="C1041" i="3"/>
  <c r="A1041" i="3"/>
  <c r="I1040" i="3"/>
  <c r="F1040" i="3"/>
  <c r="E1040" i="3"/>
  <c r="C1040" i="3"/>
  <c r="A1040" i="3"/>
  <c r="I1039" i="3"/>
  <c r="F1039" i="3"/>
  <c r="E1039" i="3"/>
  <c r="C1039" i="3"/>
  <c r="A1039" i="3"/>
  <c r="I1038" i="3"/>
  <c r="F1038" i="3"/>
  <c r="E1038" i="3"/>
  <c r="C1038" i="3"/>
  <c r="A1038" i="3"/>
  <c r="I1037" i="3"/>
  <c r="F1037" i="3"/>
  <c r="E1037" i="3"/>
  <c r="C1037" i="3"/>
  <c r="A1037" i="3"/>
  <c r="I1036" i="3"/>
  <c r="F1036" i="3"/>
  <c r="E1036" i="3"/>
  <c r="C1036" i="3"/>
  <c r="A1036" i="3"/>
  <c r="I1035" i="3"/>
  <c r="F1035" i="3"/>
  <c r="E1035" i="3"/>
  <c r="C1035" i="3"/>
  <c r="A1035" i="3"/>
  <c r="I1034" i="3"/>
  <c r="F1034" i="3"/>
  <c r="E1034" i="3"/>
  <c r="C1034" i="3"/>
  <c r="A1034" i="3"/>
  <c r="I1033" i="3"/>
  <c r="F1033" i="3"/>
  <c r="E1033" i="3"/>
  <c r="C1033" i="3"/>
  <c r="A1033" i="3"/>
  <c r="I1032" i="3"/>
  <c r="F1032" i="3"/>
  <c r="E1032" i="3"/>
  <c r="C1032" i="3"/>
  <c r="A1032" i="3"/>
  <c r="I1031" i="3"/>
  <c r="F1031" i="3"/>
  <c r="E1031" i="3"/>
  <c r="C1031" i="3"/>
  <c r="A1031" i="3"/>
  <c r="I1030" i="3"/>
  <c r="F1030" i="3"/>
  <c r="E1030" i="3"/>
  <c r="C1030" i="3"/>
  <c r="A1030" i="3"/>
  <c r="I1029" i="3"/>
  <c r="F1029" i="3"/>
  <c r="E1029" i="3"/>
  <c r="C1029" i="3"/>
  <c r="A1029" i="3"/>
  <c r="I1028" i="3"/>
  <c r="F1028" i="3"/>
  <c r="E1028" i="3"/>
  <c r="C1028" i="3"/>
  <c r="A1028" i="3"/>
  <c r="I1027" i="3"/>
  <c r="F1027" i="3"/>
  <c r="E1027" i="3"/>
  <c r="C1027" i="3"/>
  <c r="A1027" i="3"/>
  <c r="I1026" i="3"/>
  <c r="F1026" i="3"/>
  <c r="E1026" i="3"/>
  <c r="C1026" i="3"/>
  <c r="A1026" i="3"/>
  <c r="I1025" i="3"/>
  <c r="F1025" i="3"/>
  <c r="E1025" i="3"/>
  <c r="C1025" i="3"/>
  <c r="A1025" i="3"/>
  <c r="I1024" i="3"/>
  <c r="F1024" i="3"/>
  <c r="E1024" i="3"/>
  <c r="C1024" i="3"/>
  <c r="A1024" i="3"/>
  <c r="I1023" i="3"/>
  <c r="F1023" i="3"/>
  <c r="E1023" i="3"/>
  <c r="C1023" i="3"/>
  <c r="A1023" i="3"/>
  <c r="I1022" i="3"/>
  <c r="F1022" i="3"/>
  <c r="E1022" i="3"/>
  <c r="C1022" i="3"/>
  <c r="A1022" i="3"/>
  <c r="I1021" i="3"/>
  <c r="F1021" i="3"/>
  <c r="E1021" i="3"/>
  <c r="C1021" i="3"/>
  <c r="A1021" i="3"/>
  <c r="I1020" i="3"/>
  <c r="F1020" i="3"/>
  <c r="E1020" i="3"/>
  <c r="C1020" i="3"/>
  <c r="A1020" i="3"/>
  <c r="I1019" i="3"/>
  <c r="F1019" i="3"/>
  <c r="E1019" i="3"/>
  <c r="C1019" i="3"/>
  <c r="A1019" i="3"/>
  <c r="I1018" i="3"/>
  <c r="F1018" i="3"/>
  <c r="E1018" i="3"/>
  <c r="C1018" i="3"/>
  <c r="A1018" i="3"/>
  <c r="I1017" i="3"/>
  <c r="F1017" i="3"/>
  <c r="E1017" i="3"/>
  <c r="C1017" i="3"/>
  <c r="A1017" i="3"/>
  <c r="I1016" i="3"/>
  <c r="F1016" i="3"/>
  <c r="E1016" i="3"/>
  <c r="C1016" i="3"/>
  <c r="A1016" i="3"/>
  <c r="I1015" i="3"/>
  <c r="F1015" i="3"/>
  <c r="E1015" i="3"/>
  <c r="C1015" i="3"/>
  <c r="A1015" i="3"/>
  <c r="I1014" i="3"/>
  <c r="F1014" i="3"/>
  <c r="E1014" i="3"/>
  <c r="C1014" i="3"/>
  <c r="A1014" i="3"/>
  <c r="I1013" i="3"/>
  <c r="F1013" i="3"/>
  <c r="E1013" i="3"/>
  <c r="C1013" i="3"/>
  <c r="A1013" i="3"/>
  <c r="I1012" i="3"/>
  <c r="F1012" i="3"/>
  <c r="E1012" i="3"/>
  <c r="C1012" i="3"/>
  <c r="A1012" i="3"/>
  <c r="I1011" i="3"/>
  <c r="F1011" i="3"/>
  <c r="E1011" i="3"/>
  <c r="C1011" i="3"/>
  <c r="A1011" i="3"/>
  <c r="I1010" i="3"/>
  <c r="F1010" i="3"/>
  <c r="E1010" i="3"/>
  <c r="C1010" i="3"/>
  <c r="A1010" i="3"/>
  <c r="I1009" i="3"/>
  <c r="F1009" i="3"/>
  <c r="E1009" i="3"/>
  <c r="C1009" i="3"/>
  <c r="A1009" i="3"/>
  <c r="I1008" i="3"/>
  <c r="F1008" i="3"/>
  <c r="E1008" i="3"/>
  <c r="C1008" i="3"/>
  <c r="A1008" i="3"/>
  <c r="I1007" i="3"/>
  <c r="F1007" i="3"/>
  <c r="E1007" i="3"/>
  <c r="C1007" i="3"/>
  <c r="A1007" i="3"/>
  <c r="I1006" i="3"/>
  <c r="F1006" i="3"/>
  <c r="E1006" i="3"/>
  <c r="C1006" i="3"/>
  <c r="A1006" i="3"/>
  <c r="I1005" i="3"/>
  <c r="F1005" i="3"/>
  <c r="E1005" i="3"/>
  <c r="C1005" i="3"/>
  <c r="A1005" i="3"/>
  <c r="I1004" i="3"/>
  <c r="F1004" i="3"/>
  <c r="E1004" i="3"/>
  <c r="C1004" i="3"/>
  <c r="A1004" i="3"/>
  <c r="I1003" i="3"/>
  <c r="F1003" i="3"/>
  <c r="E1003" i="3"/>
  <c r="C1003" i="3"/>
  <c r="A1003" i="3"/>
  <c r="I1002" i="3"/>
  <c r="F1002" i="3"/>
  <c r="E1002" i="3"/>
  <c r="C1002" i="3"/>
  <c r="A1002" i="3"/>
  <c r="I1001" i="3"/>
  <c r="F1001" i="3"/>
  <c r="E1001" i="3"/>
  <c r="C1001" i="3"/>
  <c r="A1001" i="3"/>
  <c r="I1000" i="3"/>
  <c r="F1000" i="3"/>
  <c r="E1000" i="3"/>
  <c r="C1000" i="3"/>
  <c r="A1000" i="3"/>
  <c r="I999" i="3"/>
  <c r="F999" i="3"/>
  <c r="E999" i="3"/>
  <c r="C999" i="3"/>
  <c r="A999" i="3"/>
  <c r="I998" i="3"/>
  <c r="F998" i="3"/>
  <c r="E998" i="3"/>
  <c r="C998" i="3"/>
  <c r="A998" i="3"/>
  <c r="I997" i="3"/>
  <c r="F997" i="3"/>
  <c r="E997" i="3"/>
  <c r="C997" i="3"/>
  <c r="A997" i="3"/>
  <c r="I996" i="3"/>
  <c r="F996" i="3"/>
  <c r="E996" i="3"/>
  <c r="C996" i="3"/>
  <c r="A996" i="3"/>
  <c r="I995" i="3"/>
  <c r="F995" i="3"/>
  <c r="E995" i="3"/>
  <c r="C995" i="3"/>
  <c r="A995" i="3"/>
  <c r="I994" i="3"/>
  <c r="F994" i="3"/>
  <c r="E994" i="3"/>
  <c r="C994" i="3"/>
  <c r="A994" i="3"/>
  <c r="I993" i="3"/>
  <c r="F993" i="3"/>
  <c r="E993" i="3"/>
  <c r="C993" i="3"/>
  <c r="A993" i="3"/>
  <c r="I992" i="3"/>
  <c r="F992" i="3"/>
  <c r="E992" i="3"/>
  <c r="C992" i="3"/>
  <c r="A992" i="3"/>
  <c r="I991" i="3"/>
  <c r="F991" i="3"/>
  <c r="E991" i="3"/>
  <c r="C991" i="3"/>
  <c r="A991" i="3"/>
  <c r="I990" i="3"/>
  <c r="F990" i="3"/>
  <c r="E990" i="3"/>
  <c r="C990" i="3"/>
  <c r="A990" i="3"/>
  <c r="I989" i="3"/>
  <c r="F989" i="3"/>
  <c r="E989" i="3"/>
  <c r="C989" i="3"/>
  <c r="A989" i="3"/>
  <c r="I988" i="3"/>
  <c r="F988" i="3"/>
  <c r="E988" i="3"/>
  <c r="C988" i="3"/>
  <c r="A988" i="3"/>
  <c r="I987" i="3"/>
  <c r="F987" i="3"/>
  <c r="E987" i="3"/>
  <c r="C987" i="3"/>
  <c r="A987" i="3"/>
  <c r="I986" i="3"/>
  <c r="F986" i="3"/>
  <c r="E986" i="3"/>
  <c r="C986" i="3"/>
  <c r="A986" i="3"/>
  <c r="I985" i="3"/>
  <c r="F985" i="3"/>
  <c r="E985" i="3"/>
  <c r="C985" i="3"/>
  <c r="A985" i="3"/>
  <c r="I984" i="3"/>
  <c r="F984" i="3"/>
  <c r="E984" i="3"/>
  <c r="C984" i="3"/>
  <c r="A984" i="3"/>
  <c r="I983" i="3"/>
  <c r="F983" i="3"/>
  <c r="E983" i="3"/>
  <c r="C983" i="3"/>
  <c r="A983" i="3"/>
  <c r="I982" i="3"/>
  <c r="F982" i="3"/>
  <c r="E982" i="3"/>
  <c r="C982" i="3"/>
  <c r="A982" i="3"/>
  <c r="I981" i="3"/>
  <c r="F981" i="3"/>
  <c r="E981" i="3"/>
  <c r="C981" i="3"/>
  <c r="A981" i="3"/>
  <c r="I980" i="3"/>
  <c r="F980" i="3"/>
  <c r="E980" i="3"/>
  <c r="C980" i="3"/>
  <c r="A980" i="3"/>
  <c r="I979" i="3"/>
  <c r="F979" i="3"/>
  <c r="E979" i="3"/>
  <c r="C979" i="3"/>
  <c r="A979" i="3"/>
  <c r="I978" i="3"/>
  <c r="F978" i="3"/>
  <c r="E978" i="3"/>
  <c r="C978" i="3"/>
  <c r="A978" i="3"/>
  <c r="I977" i="3"/>
  <c r="F977" i="3"/>
  <c r="E977" i="3"/>
  <c r="C977" i="3"/>
  <c r="A977" i="3"/>
  <c r="I976" i="3"/>
  <c r="F976" i="3"/>
  <c r="E976" i="3"/>
  <c r="C976" i="3"/>
  <c r="A976" i="3"/>
  <c r="I975" i="3"/>
  <c r="F975" i="3"/>
  <c r="E975" i="3"/>
  <c r="C975" i="3"/>
  <c r="A975" i="3"/>
  <c r="I974" i="3"/>
  <c r="F974" i="3"/>
  <c r="E974" i="3"/>
  <c r="C974" i="3"/>
  <c r="A974" i="3"/>
  <c r="I973" i="3"/>
  <c r="F973" i="3"/>
  <c r="E973" i="3"/>
  <c r="C973" i="3"/>
  <c r="A973" i="3"/>
  <c r="I972" i="3"/>
  <c r="F972" i="3"/>
  <c r="E972" i="3"/>
  <c r="C972" i="3"/>
  <c r="A972" i="3"/>
  <c r="I971" i="3"/>
  <c r="F971" i="3"/>
  <c r="E971" i="3"/>
  <c r="C971" i="3"/>
  <c r="A971" i="3"/>
  <c r="I970" i="3"/>
  <c r="F970" i="3"/>
  <c r="E970" i="3"/>
  <c r="C970" i="3"/>
  <c r="A970" i="3"/>
  <c r="I969" i="3"/>
  <c r="F969" i="3"/>
  <c r="E969" i="3"/>
  <c r="C969" i="3"/>
  <c r="A969" i="3"/>
  <c r="I968" i="3"/>
  <c r="F968" i="3"/>
  <c r="E968" i="3"/>
  <c r="C968" i="3"/>
  <c r="A968" i="3"/>
  <c r="I967" i="3"/>
  <c r="F967" i="3"/>
  <c r="E967" i="3"/>
  <c r="C967" i="3"/>
  <c r="A967" i="3"/>
  <c r="I966" i="3"/>
  <c r="F966" i="3"/>
  <c r="E966" i="3"/>
  <c r="C966" i="3"/>
  <c r="A966" i="3"/>
  <c r="I965" i="3"/>
  <c r="F965" i="3"/>
  <c r="E965" i="3"/>
  <c r="C965" i="3"/>
  <c r="A965" i="3"/>
  <c r="I964" i="3"/>
  <c r="F964" i="3"/>
  <c r="E964" i="3"/>
  <c r="C964" i="3"/>
  <c r="A964" i="3"/>
  <c r="I963" i="3"/>
  <c r="F963" i="3"/>
  <c r="E963" i="3"/>
  <c r="C963" i="3"/>
  <c r="A963" i="3"/>
  <c r="I962" i="3"/>
  <c r="F962" i="3"/>
  <c r="E962" i="3"/>
  <c r="C962" i="3"/>
  <c r="A962" i="3"/>
  <c r="I961" i="3"/>
  <c r="F961" i="3"/>
  <c r="E961" i="3"/>
  <c r="C961" i="3"/>
  <c r="A961" i="3"/>
  <c r="I960" i="3"/>
  <c r="F960" i="3"/>
  <c r="E960" i="3"/>
  <c r="C960" i="3"/>
  <c r="A960" i="3"/>
  <c r="I959" i="3"/>
  <c r="F959" i="3"/>
  <c r="E959" i="3"/>
  <c r="C959" i="3"/>
  <c r="A959" i="3"/>
  <c r="I958" i="3"/>
  <c r="F958" i="3"/>
  <c r="E958" i="3"/>
  <c r="C958" i="3"/>
  <c r="A958" i="3"/>
  <c r="I957" i="3"/>
  <c r="F957" i="3"/>
  <c r="E957" i="3"/>
  <c r="C957" i="3"/>
  <c r="A957" i="3"/>
  <c r="I956" i="3"/>
  <c r="F956" i="3"/>
  <c r="E956" i="3"/>
  <c r="C956" i="3"/>
  <c r="A956" i="3"/>
  <c r="I955" i="3"/>
  <c r="F955" i="3"/>
  <c r="E955" i="3"/>
  <c r="C955" i="3"/>
  <c r="A955" i="3"/>
  <c r="I954" i="3"/>
  <c r="F954" i="3"/>
  <c r="E954" i="3"/>
  <c r="C954" i="3"/>
  <c r="A954" i="3"/>
  <c r="I953" i="3"/>
  <c r="F953" i="3"/>
  <c r="E953" i="3"/>
  <c r="C953" i="3"/>
  <c r="A953" i="3"/>
  <c r="I952" i="3"/>
  <c r="F952" i="3"/>
  <c r="E952" i="3"/>
  <c r="C952" i="3"/>
  <c r="A952" i="3"/>
  <c r="I951" i="3"/>
  <c r="F951" i="3"/>
  <c r="E951" i="3"/>
  <c r="C951" i="3"/>
  <c r="A951" i="3"/>
  <c r="I950" i="3"/>
  <c r="F950" i="3"/>
  <c r="E950" i="3"/>
  <c r="C950" i="3"/>
  <c r="A950" i="3"/>
  <c r="I949" i="3"/>
  <c r="F949" i="3"/>
  <c r="E949" i="3"/>
  <c r="C949" i="3"/>
  <c r="A949" i="3"/>
  <c r="I948" i="3"/>
  <c r="F948" i="3"/>
  <c r="E948" i="3"/>
  <c r="C948" i="3"/>
  <c r="A948" i="3"/>
  <c r="I947" i="3"/>
  <c r="F947" i="3"/>
  <c r="E947" i="3"/>
  <c r="C947" i="3"/>
  <c r="A947" i="3"/>
  <c r="I946" i="3"/>
  <c r="F946" i="3"/>
  <c r="E946" i="3"/>
  <c r="C946" i="3"/>
  <c r="A946" i="3"/>
  <c r="I945" i="3"/>
  <c r="F945" i="3"/>
  <c r="E945" i="3"/>
  <c r="C945" i="3"/>
  <c r="A945" i="3"/>
  <c r="I944" i="3"/>
  <c r="F944" i="3"/>
  <c r="E944" i="3"/>
  <c r="C944" i="3"/>
  <c r="A944" i="3"/>
  <c r="I943" i="3"/>
  <c r="F943" i="3"/>
  <c r="E943" i="3"/>
  <c r="C943" i="3"/>
  <c r="A943" i="3"/>
  <c r="I942" i="3"/>
  <c r="F942" i="3"/>
  <c r="E942" i="3"/>
  <c r="C942" i="3"/>
  <c r="A942" i="3"/>
  <c r="I941" i="3"/>
  <c r="F941" i="3"/>
  <c r="E941" i="3"/>
  <c r="C941" i="3"/>
  <c r="A941" i="3"/>
  <c r="I940" i="3"/>
  <c r="F940" i="3"/>
  <c r="E940" i="3"/>
  <c r="C940" i="3"/>
  <c r="A940" i="3"/>
  <c r="I939" i="3"/>
  <c r="F939" i="3"/>
  <c r="E939" i="3"/>
  <c r="C939" i="3"/>
  <c r="A939" i="3"/>
  <c r="I938" i="3"/>
  <c r="F938" i="3"/>
  <c r="E938" i="3"/>
  <c r="C938" i="3"/>
  <c r="A938" i="3"/>
  <c r="I937" i="3"/>
  <c r="F937" i="3"/>
  <c r="E937" i="3"/>
  <c r="C937" i="3"/>
  <c r="A937" i="3"/>
  <c r="I936" i="3"/>
  <c r="F936" i="3"/>
  <c r="E936" i="3"/>
  <c r="C936" i="3"/>
  <c r="A936" i="3"/>
  <c r="I935" i="3"/>
  <c r="F935" i="3"/>
  <c r="E935" i="3"/>
  <c r="C935" i="3"/>
  <c r="A935" i="3"/>
  <c r="I934" i="3"/>
  <c r="F934" i="3"/>
  <c r="E934" i="3"/>
  <c r="C934" i="3"/>
  <c r="A934" i="3"/>
  <c r="I933" i="3"/>
  <c r="F933" i="3"/>
  <c r="E933" i="3"/>
  <c r="C933" i="3"/>
  <c r="A933" i="3"/>
  <c r="I932" i="3"/>
  <c r="F932" i="3"/>
  <c r="E932" i="3"/>
  <c r="C932" i="3"/>
  <c r="A932" i="3"/>
  <c r="I931" i="3"/>
  <c r="F931" i="3"/>
  <c r="E931" i="3"/>
  <c r="C931" i="3"/>
  <c r="A931" i="3"/>
  <c r="I930" i="3"/>
  <c r="F930" i="3"/>
  <c r="E930" i="3"/>
  <c r="C930" i="3"/>
  <c r="A930" i="3"/>
  <c r="I929" i="3"/>
  <c r="F929" i="3"/>
  <c r="E929" i="3"/>
  <c r="C929" i="3"/>
  <c r="A929" i="3"/>
  <c r="I928" i="3"/>
  <c r="F928" i="3"/>
  <c r="E928" i="3"/>
  <c r="C928" i="3"/>
  <c r="A928" i="3"/>
  <c r="I927" i="3"/>
  <c r="F927" i="3"/>
  <c r="E927" i="3"/>
  <c r="C927" i="3"/>
  <c r="A927" i="3"/>
  <c r="I926" i="3"/>
  <c r="F926" i="3"/>
  <c r="E926" i="3"/>
  <c r="C926" i="3"/>
  <c r="A926" i="3"/>
  <c r="I925" i="3"/>
  <c r="F925" i="3"/>
  <c r="E925" i="3"/>
  <c r="C925" i="3"/>
  <c r="A925" i="3"/>
  <c r="I924" i="3"/>
  <c r="F924" i="3"/>
  <c r="E924" i="3"/>
  <c r="C924" i="3"/>
  <c r="A924" i="3"/>
  <c r="I923" i="3"/>
  <c r="F923" i="3"/>
  <c r="E923" i="3"/>
  <c r="C923" i="3"/>
  <c r="A923" i="3"/>
  <c r="I922" i="3"/>
  <c r="F922" i="3"/>
  <c r="E922" i="3"/>
  <c r="C922" i="3"/>
  <c r="A922" i="3"/>
  <c r="I921" i="3"/>
  <c r="F921" i="3"/>
  <c r="E921" i="3"/>
  <c r="C921" i="3"/>
  <c r="A921" i="3"/>
  <c r="I920" i="3"/>
  <c r="F920" i="3"/>
  <c r="E920" i="3"/>
  <c r="C920" i="3"/>
  <c r="A920" i="3"/>
  <c r="I919" i="3"/>
  <c r="F919" i="3"/>
  <c r="E919" i="3"/>
  <c r="C919" i="3"/>
  <c r="A919" i="3"/>
  <c r="I918" i="3"/>
  <c r="F918" i="3"/>
  <c r="E918" i="3"/>
  <c r="C918" i="3"/>
  <c r="A918" i="3"/>
  <c r="I917" i="3"/>
  <c r="F917" i="3"/>
  <c r="E917" i="3"/>
  <c r="C917" i="3"/>
  <c r="A917" i="3"/>
  <c r="I916" i="3"/>
  <c r="F916" i="3"/>
  <c r="E916" i="3"/>
  <c r="C916" i="3"/>
  <c r="A916" i="3"/>
  <c r="I915" i="3"/>
  <c r="F915" i="3"/>
  <c r="E915" i="3"/>
  <c r="C915" i="3"/>
  <c r="A915" i="3"/>
  <c r="I914" i="3"/>
  <c r="F914" i="3"/>
  <c r="E914" i="3"/>
  <c r="C914" i="3"/>
  <c r="A914" i="3"/>
  <c r="I913" i="3"/>
  <c r="F913" i="3"/>
  <c r="E913" i="3"/>
  <c r="C913" i="3"/>
  <c r="A913" i="3"/>
  <c r="I912" i="3"/>
  <c r="F912" i="3"/>
  <c r="E912" i="3"/>
  <c r="C912" i="3"/>
  <c r="A912" i="3"/>
  <c r="I911" i="3"/>
  <c r="F911" i="3"/>
  <c r="E911" i="3"/>
  <c r="C911" i="3"/>
  <c r="A911" i="3"/>
  <c r="I910" i="3"/>
  <c r="F910" i="3"/>
  <c r="E910" i="3"/>
  <c r="C910" i="3"/>
  <c r="A910" i="3"/>
  <c r="I909" i="3"/>
  <c r="F909" i="3"/>
  <c r="E909" i="3"/>
  <c r="C909" i="3"/>
  <c r="A909" i="3"/>
  <c r="I908" i="3"/>
  <c r="F908" i="3"/>
  <c r="E908" i="3"/>
  <c r="C908" i="3"/>
  <c r="A908" i="3"/>
  <c r="I907" i="3"/>
  <c r="F907" i="3"/>
  <c r="E907" i="3"/>
  <c r="C907" i="3"/>
  <c r="A907" i="3"/>
  <c r="I906" i="3"/>
  <c r="F906" i="3"/>
  <c r="E906" i="3"/>
  <c r="C906" i="3"/>
  <c r="A906" i="3"/>
  <c r="I905" i="3"/>
  <c r="F905" i="3"/>
  <c r="E905" i="3"/>
  <c r="C905" i="3"/>
  <c r="A905" i="3"/>
  <c r="I904" i="3"/>
  <c r="F904" i="3"/>
  <c r="E904" i="3"/>
  <c r="C904" i="3"/>
  <c r="A904" i="3"/>
  <c r="I903" i="3"/>
  <c r="F903" i="3"/>
  <c r="E903" i="3"/>
  <c r="C903" i="3"/>
  <c r="A903" i="3"/>
  <c r="I902" i="3"/>
  <c r="F902" i="3"/>
  <c r="E902" i="3"/>
  <c r="C902" i="3"/>
  <c r="A902" i="3"/>
  <c r="I901" i="3"/>
  <c r="F901" i="3"/>
  <c r="E901" i="3"/>
  <c r="C901" i="3"/>
  <c r="A901" i="3"/>
  <c r="I900" i="3"/>
  <c r="F900" i="3"/>
  <c r="E900" i="3"/>
  <c r="C900" i="3"/>
  <c r="A900" i="3"/>
  <c r="I899" i="3"/>
  <c r="F899" i="3"/>
  <c r="E899" i="3"/>
  <c r="C899" i="3"/>
  <c r="A899" i="3"/>
  <c r="I898" i="3"/>
  <c r="F898" i="3"/>
  <c r="E898" i="3"/>
  <c r="C898" i="3"/>
  <c r="A898" i="3"/>
  <c r="I897" i="3"/>
  <c r="F897" i="3"/>
  <c r="E897" i="3"/>
  <c r="C897" i="3"/>
  <c r="A897" i="3"/>
  <c r="I896" i="3"/>
  <c r="F896" i="3"/>
  <c r="E896" i="3"/>
  <c r="C896" i="3"/>
  <c r="A896" i="3"/>
  <c r="I895" i="3"/>
  <c r="F895" i="3"/>
  <c r="E895" i="3"/>
  <c r="C895" i="3"/>
  <c r="A895" i="3"/>
  <c r="I894" i="3"/>
  <c r="F894" i="3"/>
  <c r="E894" i="3"/>
  <c r="C894" i="3"/>
  <c r="A894" i="3"/>
  <c r="I893" i="3"/>
  <c r="F893" i="3"/>
  <c r="E893" i="3"/>
  <c r="C893" i="3"/>
  <c r="A893" i="3"/>
  <c r="I892" i="3"/>
  <c r="F892" i="3"/>
  <c r="E892" i="3"/>
  <c r="C892" i="3"/>
  <c r="A892" i="3"/>
  <c r="I891" i="3"/>
  <c r="F891" i="3"/>
  <c r="E891" i="3"/>
  <c r="C891" i="3"/>
  <c r="A891" i="3"/>
  <c r="I890" i="3"/>
  <c r="F890" i="3"/>
  <c r="E890" i="3"/>
  <c r="C890" i="3"/>
  <c r="A890" i="3"/>
  <c r="I889" i="3"/>
  <c r="F889" i="3"/>
  <c r="E889" i="3"/>
  <c r="C889" i="3"/>
  <c r="A889" i="3"/>
  <c r="I888" i="3"/>
  <c r="F888" i="3"/>
  <c r="E888" i="3"/>
  <c r="C888" i="3"/>
  <c r="A888" i="3"/>
  <c r="I887" i="3"/>
  <c r="F887" i="3"/>
  <c r="E887" i="3"/>
  <c r="C887" i="3"/>
  <c r="A887" i="3"/>
  <c r="I886" i="3"/>
  <c r="F886" i="3"/>
  <c r="E886" i="3"/>
  <c r="C886" i="3"/>
  <c r="A886" i="3"/>
  <c r="I885" i="3"/>
  <c r="F885" i="3"/>
  <c r="E885" i="3"/>
  <c r="C885" i="3"/>
  <c r="A885" i="3"/>
  <c r="I884" i="3"/>
  <c r="F884" i="3"/>
  <c r="E884" i="3"/>
  <c r="C884" i="3"/>
  <c r="A884" i="3"/>
  <c r="I883" i="3"/>
  <c r="F883" i="3"/>
  <c r="E883" i="3"/>
  <c r="C883" i="3"/>
  <c r="A883" i="3"/>
  <c r="I882" i="3"/>
  <c r="F882" i="3"/>
  <c r="E882" i="3"/>
  <c r="C882" i="3"/>
  <c r="A882" i="3"/>
  <c r="I881" i="3"/>
  <c r="F881" i="3"/>
  <c r="E881" i="3"/>
  <c r="C881" i="3"/>
  <c r="A881" i="3"/>
  <c r="I880" i="3"/>
  <c r="F880" i="3"/>
  <c r="E880" i="3"/>
  <c r="C880" i="3"/>
  <c r="A880" i="3"/>
  <c r="I879" i="3"/>
  <c r="F879" i="3"/>
  <c r="E879" i="3"/>
  <c r="C879" i="3"/>
  <c r="A879" i="3"/>
  <c r="I878" i="3"/>
  <c r="F878" i="3"/>
  <c r="E878" i="3"/>
  <c r="C878" i="3"/>
  <c r="A878" i="3"/>
  <c r="I877" i="3"/>
  <c r="F877" i="3"/>
  <c r="E877" i="3"/>
  <c r="C877" i="3"/>
  <c r="A877" i="3"/>
  <c r="I876" i="3"/>
  <c r="F876" i="3"/>
  <c r="E876" i="3"/>
  <c r="C876" i="3"/>
  <c r="A876" i="3"/>
  <c r="I875" i="3"/>
  <c r="F875" i="3"/>
  <c r="E875" i="3"/>
  <c r="C875" i="3"/>
  <c r="A875" i="3"/>
  <c r="I874" i="3"/>
  <c r="F874" i="3"/>
  <c r="E874" i="3"/>
  <c r="C874" i="3"/>
  <c r="A874" i="3"/>
  <c r="I873" i="3"/>
  <c r="F873" i="3"/>
  <c r="E873" i="3"/>
  <c r="C873" i="3"/>
  <c r="A873" i="3"/>
  <c r="I872" i="3"/>
  <c r="F872" i="3"/>
  <c r="E872" i="3"/>
  <c r="C872" i="3"/>
  <c r="A872" i="3"/>
  <c r="I871" i="3"/>
  <c r="F871" i="3"/>
  <c r="E871" i="3"/>
  <c r="C871" i="3"/>
  <c r="A871" i="3"/>
  <c r="I870" i="3"/>
  <c r="F870" i="3"/>
  <c r="E870" i="3"/>
  <c r="C870" i="3"/>
  <c r="A870" i="3"/>
  <c r="I869" i="3"/>
  <c r="F869" i="3"/>
  <c r="E869" i="3"/>
  <c r="C869" i="3"/>
  <c r="A869" i="3"/>
  <c r="I868" i="3"/>
  <c r="F868" i="3"/>
  <c r="E868" i="3"/>
  <c r="C868" i="3"/>
  <c r="A868" i="3"/>
  <c r="I867" i="3"/>
  <c r="F867" i="3"/>
  <c r="E867" i="3"/>
  <c r="C867" i="3"/>
  <c r="A867" i="3"/>
  <c r="I866" i="3"/>
  <c r="F866" i="3"/>
  <c r="E866" i="3"/>
  <c r="C866" i="3"/>
  <c r="A866" i="3"/>
  <c r="I865" i="3"/>
  <c r="F865" i="3"/>
  <c r="E865" i="3"/>
  <c r="C865" i="3"/>
  <c r="A865" i="3"/>
  <c r="I864" i="3"/>
  <c r="F864" i="3"/>
  <c r="E864" i="3"/>
  <c r="C864" i="3"/>
  <c r="A864" i="3"/>
  <c r="I863" i="3"/>
  <c r="F863" i="3"/>
  <c r="E863" i="3"/>
  <c r="C863" i="3"/>
  <c r="A863" i="3"/>
  <c r="I862" i="3"/>
  <c r="F862" i="3"/>
  <c r="E862" i="3"/>
  <c r="C862" i="3"/>
  <c r="A862" i="3"/>
  <c r="I861" i="3"/>
  <c r="F861" i="3"/>
  <c r="E861" i="3"/>
  <c r="C861" i="3"/>
  <c r="A861" i="3"/>
  <c r="I860" i="3"/>
  <c r="F860" i="3"/>
  <c r="E860" i="3"/>
  <c r="C860" i="3"/>
  <c r="A860" i="3"/>
  <c r="I859" i="3"/>
  <c r="F859" i="3"/>
  <c r="E859" i="3"/>
  <c r="C859" i="3"/>
  <c r="A859" i="3"/>
  <c r="I858" i="3"/>
  <c r="F858" i="3"/>
  <c r="E858" i="3"/>
  <c r="C858" i="3"/>
  <c r="A858" i="3"/>
  <c r="I857" i="3"/>
  <c r="F857" i="3"/>
  <c r="E857" i="3"/>
  <c r="C857" i="3"/>
  <c r="A857" i="3"/>
  <c r="I856" i="3"/>
  <c r="F856" i="3"/>
  <c r="E856" i="3"/>
  <c r="C856" i="3"/>
  <c r="A856" i="3"/>
  <c r="I855" i="3"/>
  <c r="F855" i="3"/>
  <c r="E855" i="3"/>
  <c r="C855" i="3"/>
  <c r="A855" i="3"/>
  <c r="I854" i="3"/>
  <c r="F854" i="3"/>
  <c r="E854" i="3"/>
  <c r="C854" i="3"/>
  <c r="A854" i="3"/>
  <c r="I853" i="3"/>
  <c r="F853" i="3"/>
  <c r="E853" i="3"/>
  <c r="C853" i="3"/>
  <c r="A853" i="3"/>
  <c r="I852" i="3"/>
  <c r="F852" i="3"/>
  <c r="E852" i="3"/>
  <c r="C852" i="3"/>
  <c r="A852" i="3"/>
  <c r="I851" i="3"/>
  <c r="F851" i="3"/>
  <c r="E851" i="3"/>
  <c r="C851" i="3"/>
  <c r="A851" i="3"/>
  <c r="I850" i="3"/>
  <c r="F850" i="3"/>
  <c r="E850" i="3"/>
  <c r="C850" i="3"/>
  <c r="A850" i="3"/>
  <c r="I849" i="3"/>
  <c r="F849" i="3"/>
  <c r="E849" i="3"/>
  <c r="C849" i="3"/>
  <c r="A849" i="3"/>
  <c r="I848" i="3"/>
  <c r="F848" i="3"/>
  <c r="E848" i="3"/>
  <c r="C848" i="3"/>
  <c r="A848" i="3"/>
  <c r="I847" i="3"/>
  <c r="F847" i="3"/>
  <c r="E847" i="3"/>
  <c r="C847" i="3"/>
  <c r="A847" i="3"/>
  <c r="I846" i="3"/>
  <c r="F846" i="3"/>
  <c r="E846" i="3"/>
  <c r="C846" i="3"/>
  <c r="A846" i="3"/>
  <c r="I845" i="3"/>
  <c r="F845" i="3"/>
  <c r="E845" i="3"/>
  <c r="C845" i="3"/>
  <c r="A845" i="3"/>
  <c r="I844" i="3"/>
  <c r="F844" i="3"/>
  <c r="E844" i="3"/>
  <c r="C844" i="3"/>
  <c r="A844" i="3"/>
  <c r="I843" i="3"/>
  <c r="F843" i="3"/>
  <c r="E843" i="3"/>
  <c r="C843" i="3"/>
  <c r="A843" i="3"/>
  <c r="I842" i="3"/>
  <c r="F842" i="3"/>
  <c r="E842" i="3"/>
  <c r="C842" i="3"/>
  <c r="A842" i="3"/>
  <c r="I841" i="3"/>
  <c r="F841" i="3"/>
  <c r="E841" i="3"/>
  <c r="C841" i="3"/>
  <c r="A841" i="3"/>
  <c r="I840" i="3"/>
  <c r="F840" i="3"/>
  <c r="E840" i="3"/>
  <c r="C840" i="3"/>
  <c r="A840" i="3"/>
  <c r="I839" i="3"/>
  <c r="F839" i="3"/>
  <c r="E839" i="3"/>
  <c r="C839" i="3"/>
  <c r="A839" i="3"/>
  <c r="I838" i="3"/>
  <c r="F838" i="3"/>
  <c r="E838" i="3"/>
  <c r="C838" i="3"/>
  <c r="A838" i="3"/>
  <c r="I837" i="3"/>
  <c r="F837" i="3"/>
  <c r="E837" i="3"/>
  <c r="C837" i="3"/>
  <c r="A837" i="3"/>
  <c r="I836" i="3"/>
  <c r="F836" i="3"/>
  <c r="E836" i="3"/>
  <c r="C836" i="3"/>
  <c r="A836" i="3"/>
  <c r="I835" i="3"/>
  <c r="F835" i="3"/>
  <c r="E835" i="3"/>
  <c r="C835" i="3"/>
  <c r="A835" i="3"/>
  <c r="I834" i="3"/>
  <c r="F834" i="3"/>
  <c r="E834" i="3"/>
  <c r="C834" i="3"/>
  <c r="A834" i="3"/>
  <c r="I833" i="3"/>
  <c r="F833" i="3"/>
  <c r="E833" i="3"/>
  <c r="C833" i="3"/>
  <c r="A833" i="3"/>
  <c r="I832" i="3"/>
  <c r="F832" i="3"/>
  <c r="E832" i="3"/>
  <c r="C832" i="3"/>
  <c r="A832" i="3"/>
  <c r="I831" i="3"/>
  <c r="F831" i="3"/>
  <c r="E831" i="3"/>
  <c r="C831" i="3"/>
  <c r="A831" i="3"/>
  <c r="I830" i="3"/>
  <c r="F830" i="3"/>
  <c r="E830" i="3"/>
  <c r="C830" i="3"/>
  <c r="A830" i="3"/>
  <c r="I829" i="3"/>
  <c r="F829" i="3"/>
  <c r="E829" i="3"/>
  <c r="C829" i="3"/>
  <c r="A829" i="3"/>
  <c r="I828" i="3"/>
  <c r="F828" i="3"/>
  <c r="E828" i="3"/>
  <c r="C828" i="3"/>
  <c r="A828" i="3"/>
  <c r="I827" i="3"/>
  <c r="F827" i="3"/>
  <c r="E827" i="3"/>
  <c r="C827" i="3"/>
  <c r="A827" i="3"/>
  <c r="I826" i="3"/>
  <c r="F826" i="3"/>
  <c r="E826" i="3"/>
  <c r="C826" i="3"/>
  <c r="A826" i="3"/>
  <c r="I825" i="3"/>
  <c r="F825" i="3"/>
  <c r="E825" i="3"/>
  <c r="C825" i="3"/>
  <c r="A825" i="3"/>
  <c r="I824" i="3"/>
  <c r="F824" i="3"/>
  <c r="E824" i="3"/>
  <c r="C824" i="3"/>
  <c r="A824" i="3"/>
  <c r="I823" i="3"/>
  <c r="F823" i="3"/>
  <c r="E823" i="3"/>
  <c r="C823" i="3"/>
  <c r="A823" i="3"/>
  <c r="I822" i="3"/>
  <c r="F822" i="3"/>
  <c r="E822" i="3"/>
  <c r="C822" i="3"/>
  <c r="A822" i="3"/>
  <c r="I821" i="3"/>
  <c r="F821" i="3"/>
  <c r="E821" i="3"/>
  <c r="C821" i="3"/>
  <c r="A821" i="3"/>
  <c r="I820" i="3"/>
  <c r="F820" i="3"/>
  <c r="E820" i="3"/>
  <c r="C820" i="3"/>
  <c r="A820" i="3"/>
  <c r="I819" i="3"/>
  <c r="F819" i="3"/>
  <c r="E819" i="3"/>
  <c r="C819" i="3"/>
  <c r="A819" i="3"/>
  <c r="I818" i="3"/>
  <c r="F818" i="3"/>
  <c r="E818" i="3"/>
  <c r="C818" i="3"/>
  <c r="A818" i="3"/>
  <c r="I817" i="3"/>
  <c r="F817" i="3"/>
  <c r="E817" i="3"/>
  <c r="C817" i="3"/>
  <c r="A817" i="3"/>
  <c r="I816" i="3"/>
  <c r="F816" i="3"/>
  <c r="E816" i="3"/>
  <c r="C816" i="3"/>
  <c r="A816" i="3"/>
  <c r="I815" i="3"/>
  <c r="F815" i="3"/>
  <c r="E815" i="3"/>
  <c r="C815" i="3"/>
  <c r="A815" i="3"/>
  <c r="I814" i="3"/>
  <c r="F814" i="3"/>
  <c r="E814" i="3"/>
  <c r="C814" i="3"/>
  <c r="A814" i="3"/>
  <c r="I813" i="3"/>
  <c r="F813" i="3"/>
  <c r="E813" i="3"/>
  <c r="C813" i="3"/>
  <c r="A813" i="3"/>
  <c r="I812" i="3"/>
  <c r="F812" i="3"/>
  <c r="E812" i="3"/>
  <c r="C812" i="3"/>
  <c r="A812" i="3"/>
  <c r="I811" i="3"/>
  <c r="F811" i="3"/>
  <c r="E811" i="3"/>
  <c r="C811" i="3"/>
  <c r="A811" i="3"/>
  <c r="I810" i="3"/>
  <c r="F810" i="3"/>
  <c r="E810" i="3"/>
  <c r="C810" i="3"/>
  <c r="A810" i="3"/>
  <c r="I809" i="3"/>
  <c r="F809" i="3"/>
  <c r="E809" i="3"/>
  <c r="C809" i="3"/>
  <c r="A809" i="3"/>
  <c r="I808" i="3"/>
  <c r="F808" i="3"/>
  <c r="E808" i="3"/>
  <c r="C808" i="3"/>
  <c r="A808" i="3"/>
  <c r="I807" i="3"/>
  <c r="F807" i="3"/>
  <c r="E807" i="3"/>
  <c r="C807" i="3"/>
  <c r="A807" i="3"/>
  <c r="I806" i="3"/>
  <c r="F806" i="3"/>
  <c r="E806" i="3"/>
  <c r="C806" i="3"/>
  <c r="A806" i="3"/>
  <c r="I805" i="3"/>
  <c r="F805" i="3"/>
  <c r="E805" i="3"/>
  <c r="C805" i="3"/>
  <c r="A805" i="3"/>
  <c r="I804" i="3"/>
  <c r="F804" i="3"/>
  <c r="E804" i="3"/>
  <c r="C804" i="3"/>
  <c r="A804" i="3"/>
  <c r="I803" i="3"/>
  <c r="F803" i="3"/>
  <c r="E803" i="3"/>
  <c r="C803" i="3"/>
  <c r="A803" i="3"/>
  <c r="I802" i="3"/>
  <c r="F802" i="3"/>
  <c r="E802" i="3"/>
  <c r="C802" i="3"/>
  <c r="A802" i="3"/>
  <c r="I801" i="3"/>
  <c r="F801" i="3"/>
  <c r="E801" i="3"/>
  <c r="C801" i="3"/>
  <c r="A801" i="3"/>
  <c r="I800" i="3"/>
  <c r="F800" i="3"/>
  <c r="E800" i="3"/>
  <c r="C800" i="3"/>
  <c r="A800" i="3"/>
  <c r="I799" i="3"/>
  <c r="F799" i="3"/>
  <c r="E799" i="3"/>
  <c r="C799" i="3"/>
  <c r="A799" i="3"/>
  <c r="I798" i="3"/>
  <c r="F798" i="3"/>
  <c r="E798" i="3"/>
  <c r="C798" i="3"/>
  <c r="A798" i="3"/>
  <c r="I797" i="3"/>
  <c r="F797" i="3"/>
  <c r="E797" i="3"/>
  <c r="C797" i="3"/>
  <c r="A797" i="3"/>
  <c r="I796" i="3"/>
  <c r="F796" i="3"/>
  <c r="E796" i="3"/>
  <c r="C796" i="3"/>
  <c r="A796" i="3"/>
  <c r="I795" i="3"/>
  <c r="F795" i="3"/>
  <c r="E795" i="3"/>
  <c r="C795" i="3"/>
  <c r="A795" i="3"/>
  <c r="I794" i="3"/>
  <c r="F794" i="3"/>
  <c r="E794" i="3"/>
  <c r="C794" i="3"/>
  <c r="A794" i="3"/>
  <c r="I793" i="3"/>
  <c r="F793" i="3"/>
  <c r="E793" i="3"/>
  <c r="C793" i="3"/>
  <c r="A793" i="3"/>
  <c r="I792" i="3"/>
  <c r="F792" i="3"/>
  <c r="E792" i="3"/>
  <c r="C792" i="3"/>
  <c r="A792" i="3"/>
  <c r="I791" i="3"/>
  <c r="F791" i="3"/>
  <c r="E791" i="3"/>
  <c r="C791" i="3"/>
  <c r="A791" i="3"/>
  <c r="I790" i="3"/>
  <c r="F790" i="3"/>
  <c r="E790" i="3"/>
  <c r="C790" i="3"/>
  <c r="A790" i="3"/>
  <c r="I789" i="3"/>
  <c r="F789" i="3"/>
  <c r="E789" i="3"/>
  <c r="C789" i="3"/>
  <c r="A789" i="3"/>
  <c r="I788" i="3"/>
  <c r="F788" i="3"/>
  <c r="E788" i="3"/>
  <c r="C788" i="3"/>
  <c r="A788" i="3"/>
  <c r="I787" i="3"/>
  <c r="F787" i="3"/>
  <c r="E787" i="3"/>
  <c r="C787" i="3"/>
  <c r="A787" i="3"/>
  <c r="I786" i="3"/>
  <c r="F786" i="3"/>
  <c r="E786" i="3"/>
  <c r="C786" i="3"/>
  <c r="A786" i="3"/>
  <c r="I785" i="3"/>
  <c r="F785" i="3"/>
  <c r="E785" i="3"/>
  <c r="C785" i="3"/>
  <c r="A785" i="3"/>
  <c r="I784" i="3"/>
  <c r="F784" i="3"/>
  <c r="E784" i="3"/>
  <c r="C784" i="3"/>
  <c r="A784" i="3"/>
  <c r="I783" i="3"/>
  <c r="F783" i="3"/>
  <c r="E783" i="3"/>
  <c r="C783" i="3"/>
  <c r="A783" i="3"/>
  <c r="I782" i="3"/>
  <c r="F782" i="3"/>
  <c r="E782" i="3"/>
  <c r="C782" i="3"/>
  <c r="A782" i="3"/>
  <c r="I781" i="3"/>
  <c r="F781" i="3"/>
  <c r="E781" i="3"/>
  <c r="C781" i="3"/>
  <c r="A781" i="3"/>
  <c r="I780" i="3"/>
  <c r="F780" i="3"/>
  <c r="E780" i="3"/>
  <c r="C780" i="3"/>
  <c r="A780" i="3"/>
  <c r="I779" i="3"/>
  <c r="F779" i="3"/>
  <c r="E779" i="3"/>
  <c r="C779" i="3"/>
  <c r="A779" i="3"/>
  <c r="I778" i="3"/>
  <c r="F778" i="3"/>
  <c r="E778" i="3"/>
  <c r="C778" i="3"/>
  <c r="A778" i="3"/>
  <c r="I777" i="3"/>
  <c r="F777" i="3"/>
  <c r="E777" i="3"/>
  <c r="C777" i="3"/>
  <c r="A777" i="3"/>
  <c r="I776" i="3"/>
  <c r="F776" i="3"/>
  <c r="E776" i="3"/>
  <c r="C776" i="3"/>
  <c r="A776" i="3"/>
  <c r="I775" i="3"/>
  <c r="F775" i="3"/>
  <c r="E775" i="3"/>
  <c r="C775" i="3"/>
  <c r="A775" i="3"/>
  <c r="I774" i="3"/>
  <c r="F774" i="3"/>
  <c r="E774" i="3"/>
  <c r="C774" i="3"/>
  <c r="A774" i="3"/>
  <c r="I773" i="3"/>
  <c r="F773" i="3"/>
  <c r="E773" i="3"/>
  <c r="C773" i="3"/>
  <c r="A773" i="3"/>
  <c r="I772" i="3"/>
  <c r="F772" i="3"/>
  <c r="E772" i="3"/>
  <c r="C772" i="3"/>
  <c r="A772" i="3"/>
  <c r="I771" i="3"/>
  <c r="F771" i="3"/>
  <c r="E771" i="3"/>
  <c r="C771" i="3"/>
  <c r="A771" i="3"/>
  <c r="I770" i="3"/>
  <c r="F770" i="3"/>
  <c r="E770" i="3"/>
  <c r="C770" i="3"/>
  <c r="A770" i="3"/>
  <c r="I769" i="3"/>
  <c r="F769" i="3"/>
  <c r="E769" i="3"/>
  <c r="C769" i="3"/>
  <c r="A769" i="3"/>
  <c r="I768" i="3"/>
  <c r="F768" i="3"/>
  <c r="E768" i="3"/>
  <c r="C768" i="3"/>
  <c r="A768" i="3"/>
  <c r="I767" i="3"/>
  <c r="F767" i="3"/>
  <c r="E767" i="3"/>
  <c r="C767" i="3"/>
  <c r="A767" i="3"/>
  <c r="I766" i="3"/>
  <c r="F766" i="3"/>
  <c r="E766" i="3"/>
  <c r="C766" i="3"/>
  <c r="A766" i="3"/>
  <c r="I765" i="3"/>
  <c r="F765" i="3"/>
  <c r="E765" i="3"/>
  <c r="C765" i="3"/>
  <c r="A765" i="3"/>
  <c r="I764" i="3"/>
  <c r="F764" i="3"/>
  <c r="E764" i="3"/>
  <c r="C764" i="3"/>
  <c r="A764" i="3"/>
  <c r="I763" i="3"/>
  <c r="F763" i="3"/>
  <c r="E763" i="3"/>
  <c r="C763" i="3"/>
  <c r="A763" i="3"/>
  <c r="I762" i="3"/>
  <c r="F762" i="3"/>
  <c r="E762" i="3"/>
  <c r="C762" i="3"/>
  <c r="A762" i="3"/>
  <c r="I761" i="3"/>
  <c r="F761" i="3"/>
  <c r="E761" i="3"/>
  <c r="C761" i="3"/>
  <c r="A761" i="3"/>
  <c r="I760" i="3"/>
  <c r="F760" i="3"/>
  <c r="E760" i="3"/>
  <c r="C760" i="3"/>
  <c r="A760" i="3"/>
  <c r="I759" i="3"/>
  <c r="F759" i="3"/>
  <c r="E759" i="3"/>
  <c r="C759" i="3"/>
  <c r="A759" i="3"/>
  <c r="I758" i="3"/>
  <c r="F758" i="3"/>
  <c r="E758" i="3"/>
  <c r="C758" i="3"/>
  <c r="A758" i="3"/>
  <c r="I757" i="3"/>
  <c r="F757" i="3"/>
  <c r="E757" i="3"/>
  <c r="C757" i="3"/>
  <c r="A757" i="3"/>
  <c r="I756" i="3"/>
  <c r="F756" i="3"/>
  <c r="E756" i="3"/>
  <c r="C756" i="3"/>
  <c r="A756" i="3"/>
  <c r="I755" i="3"/>
  <c r="F755" i="3"/>
  <c r="E755" i="3"/>
  <c r="C755" i="3"/>
  <c r="A755" i="3"/>
  <c r="I754" i="3"/>
  <c r="F754" i="3"/>
  <c r="E754" i="3"/>
  <c r="C754" i="3"/>
  <c r="A754" i="3"/>
  <c r="I753" i="3"/>
  <c r="F753" i="3"/>
  <c r="E753" i="3"/>
  <c r="C753" i="3"/>
  <c r="A753" i="3"/>
  <c r="I752" i="3"/>
  <c r="F752" i="3"/>
  <c r="E752" i="3"/>
  <c r="C752" i="3"/>
  <c r="A752" i="3"/>
  <c r="I751" i="3"/>
  <c r="F751" i="3"/>
  <c r="E751" i="3"/>
  <c r="C751" i="3"/>
  <c r="A751" i="3"/>
  <c r="I750" i="3"/>
  <c r="F750" i="3"/>
  <c r="E750" i="3"/>
  <c r="C750" i="3"/>
  <c r="A750" i="3"/>
  <c r="I749" i="3"/>
  <c r="F749" i="3"/>
  <c r="E749" i="3"/>
  <c r="C749" i="3"/>
  <c r="A749" i="3"/>
  <c r="I748" i="3"/>
  <c r="F748" i="3"/>
  <c r="E748" i="3"/>
  <c r="C748" i="3"/>
  <c r="A748" i="3"/>
  <c r="I747" i="3"/>
  <c r="F747" i="3"/>
  <c r="E747" i="3"/>
  <c r="C747" i="3"/>
  <c r="A747" i="3"/>
  <c r="I746" i="3"/>
  <c r="F746" i="3"/>
  <c r="E746" i="3"/>
  <c r="C746" i="3"/>
  <c r="A746" i="3"/>
  <c r="I745" i="3"/>
  <c r="F745" i="3"/>
  <c r="E745" i="3"/>
  <c r="C745" i="3"/>
  <c r="A745" i="3"/>
  <c r="I744" i="3"/>
  <c r="F744" i="3"/>
  <c r="E744" i="3"/>
  <c r="C744" i="3"/>
  <c r="A744" i="3"/>
  <c r="I743" i="3"/>
  <c r="F743" i="3"/>
  <c r="E743" i="3"/>
  <c r="C743" i="3"/>
  <c r="A743" i="3"/>
  <c r="I742" i="3"/>
  <c r="F742" i="3"/>
  <c r="E742" i="3"/>
  <c r="C742" i="3"/>
  <c r="A742" i="3"/>
  <c r="I741" i="3"/>
  <c r="F741" i="3"/>
  <c r="E741" i="3"/>
  <c r="C741" i="3"/>
  <c r="A741" i="3"/>
  <c r="I740" i="3"/>
  <c r="F740" i="3"/>
  <c r="E740" i="3"/>
  <c r="C740" i="3"/>
  <c r="A740" i="3"/>
  <c r="I739" i="3"/>
  <c r="F739" i="3"/>
  <c r="E739" i="3"/>
  <c r="C739" i="3"/>
  <c r="A739" i="3"/>
  <c r="I738" i="3"/>
  <c r="F738" i="3"/>
  <c r="E738" i="3"/>
  <c r="C738" i="3"/>
  <c r="A738" i="3"/>
  <c r="I737" i="3"/>
  <c r="F737" i="3"/>
  <c r="E737" i="3"/>
  <c r="C737" i="3"/>
  <c r="A737" i="3"/>
  <c r="I736" i="3"/>
  <c r="F736" i="3"/>
  <c r="E736" i="3"/>
  <c r="C736" i="3"/>
  <c r="A736" i="3"/>
  <c r="I735" i="3"/>
  <c r="F735" i="3"/>
  <c r="E735" i="3"/>
  <c r="C735" i="3"/>
  <c r="A735" i="3"/>
  <c r="I734" i="3"/>
  <c r="F734" i="3"/>
  <c r="E734" i="3"/>
  <c r="C734" i="3"/>
  <c r="A734" i="3"/>
  <c r="I733" i="3"/>
  <c r="F733" i="3"/>
  <c r="E733" i="3"/>
  <c r="C733" i="3"/>
  <c r="A733" i="3"/>
  <c r="I732" i="3"/>
  <c r="F732" i="3"/>
  <c r="E732" i="3"/>
  <c r="C732" i="3"/>
  <c r="A732" i="3"/>
  <c r="I731" i="3"/>
  <c r="F731" i="3"/>
  <c r="E731" i="3"/>
  <c r="C731" i="3"/>
  <c r="A731" i="3"/>
  <c r="I730" i="3"/>
  <c r="F730" i="3"/>
  <c r="E730" i="3"/>
  <c r="C730" i="3"/>
  <c r="A730" i="3"/>
  <c r="I729" i="3"/>
  <c r="F729" i="3"/>
  <c r="E729" i="3"/>
  <c r="C729" i="3"/>
  <c r="A729" i="3"/>
  <c r="I728" i="3"/>
  <c r="F728" i="3"/>
  <c r="E728" i="3"/>
  <c r="C728" i="3"/>
  <c r="A728" i="3"/>
  <c r="I727" i="3"/>
  <c r="F727" i="3"/>
  <c r="E727" i="3"/>
  <c r="C727" i="3"/>
  <c r="A727" i="3"/>
  <c r="I726" i="3"/>
  <c r="F726" i="3"/>
  <c r="E726" i="3"/>
  <c r="C726" i="3"/>
  <c r="A726" i="3"/>
  <c r="I725" i="3"/>
  <c r="F725" i="3"/>
  <c r="E725" i="3"/>
  <c r="C725" i="3"/>
  <c r="A725" i="3"/>
  <c r="I724" i="3"/>
  <c r="F724" i="3"/>
  <c r="E724" i="3"/>
  <c r="C724" i="3"/>
  <c r="A724" i="3"/>
  <c r="I723" i="3"/>
  <c r="F723" i="3"/>
  <c r="E723" i="3"/>
  <c r="C723" i="3"/>
  <c r="A723" i="3"/>
  <c r="I722" i="3"/>
  <c r="F722" i="3"/>
  <c r="E722" i="3"/>
  <c r="C722" i="3"/>
  <c r="A722" i="3"/>
  <c r="I721" i="3"/>
  <c r="F721" i="3"/>
  <c r="E721" i="3"/>
  <c r="C721" i="3"/>
  <c r="A721" i="3"/>
  <c r="I720" i="3"/>
  <c r="F720" i="3"/>
  <c r="E720" i="3"/>
  <c r="C720" i="3"/>
  <c r="A720" i="3"/>
  <c r="I719" i="3"/>
  <c r="F719" i="3"/>
  <c r="E719" i="3"/>
  <c r="C719" i="3"/>
  <c r="A719" i="3"/>
  <c r="I718" i="3"/>
  <c r="F718" i="3"/>
  <c r="E718" i="3"/>
  <c r="C718" i="3"/>
  <c r="A718" i="3"/>
  <c r="I717" i="3"/>
  <c r="F717" i="3"/>
  <c r="E717" i="3"/>
  <c r="C717" i="3"/>
  <c r="A717" i="3"/>
  <c r="I716" i="3"/>
  <c r="F716" i="3"/>
  <c r="E716" i="3"/>
  <c r="C716" i="3"/>
  <c r="A716" i="3"/>
  <c r="I715" i="3"/>
  <c r="F715" i="3"/>
  <c r="E715" i="3"/>
  <c r="C715" i="3"/>
  <c r="A715" i="3"/>
  <c r="I714" i="3"/>
  <c r="F714" i="3"/>
  <c r="E714" i="3"/>
  <c r="C714" i="3"/>
  <c r="A714" i="3"/>
  <c r="I713" i="3"/>
  <c r="F713" i="3"/>
  <c r="E713" i="3"/>
  <c r="C713" i="3"/>
  <c r="A713" i="3"/>
  <c r="I712" i="3"/>
  <c r="F712" i="3"/>
  <c r="E712" i="3"/>
  <c r="C712" i="3"/>
  <c r="A712" i="3"/>
  <c r="I711" i="3"/>
  <c r="F711" i="3"/>
  <c r="E711" i="3"/>
  <c r="C711" i="3"/>
  <c r="A711" i="3"/>
  <c r="I710" i="3"/>
  <c r="F710" i="3"/>
  <c r="E710" i="3"/>
  <c r="C710" i="3"/>
  <c r="A710" i="3"/>
  <c r="I709" i="3"/>
  <c r="F709" i="3"/>
  <c r="E709" i="3"/>
  <c r="C709" i="3"/>
  <c r="A709" i="3"/>
  <c r="I708" i="3"/>
  <c r="F708" i="3"/>
  <c r="E708" i="3"/>
  <c r="C708" i="3"/>
  <c r="A708" i="3"/>
  <c r="I707" i="3"/>
  <c r="F707" i="3"/>
  <c r="E707" i="3"/>
  <c r="C707" i="3"/>
  <c r="A707" i="3"/>
  <c r="I706" i="3"/>
  <c r="F706" i="3"/>
  <c r="E706" i="3"/>
  <c r="C706" i="3"/>
  <c r="A706" i="3"/>
  <c r="I705" i="3"/>
  <c r="F705" i="3"/>
  <c r="E705" i="3"/>
  <c r="C705" i="3"/>
  <c r="A705" i="3"/>
  <c r="I704" i="3"/>
  <c r="F704" i="3"/>
  <c r="E704" i="3"/>
  <c r="C704" i="3"/>
  <c r="A704" i="3"/>
  <c r="I703" i="3"/>
  <c r="F703" i="3"/>
  <c r="E703" i="3"/>
  <c r="C703" i="3"/>
  <c r="A703" i="3"/>
  <c r="I702" i="3"/>
  <c r="F702" i="3"/>
  <c r="E702" i="3"/>
  <c r="C702" i="3"/>
  <c r="A702" i="3"/>
  <c r="I701" i="3"/>
  <c r="F701" i="3"/>
  <c r="E701" i="3"/>
  <c r="C701" i="3"/>
  <c r="A701" i="3"/>
  <c r="I700" i="3"/>
  <c r="F700" i="3"/>
  <c r="E700" i="3"/>
  <c r="C700" i="3"/>
  <c r="A700" i="3"/>
  <c r="I699" i="3"/>
  <c r="F699" i="3"/>
  <c r="E699" i="3"/>
  <c r="C699" i="3"/>
  <c r="A699" i="3"/>
  <c r="I698" i="3"/>
  <c r="F698" i="3"/>
  <c r="E698" i="3"/>
  <c r="C698" i="3"/>
  <c r="A698" i="3"/>
  <c r="I697" i="3"/>
  <c r="F697" i="3"/>
  <c r="E697" i="3"/>
  <c r="C697" i="3"/>
  <c r="A697" i="3"/>
  <c r="I696" i="3"/>
  <c r="F696" i="3"/>
  <c r="E696" i="3"/>
  <c r="C696" i="3"/>
  <c r="A696" i="3"/>
  <c r="I695" i="3"/>
  <c r="F695" i="3"/>
  <c r="E695" i="3"/>
  <c r="C695" i="3"/>
  <c r="A695" i="3"/>
  <c r="I694" i="3"/>
  <c r="F694" i="3"/>
  <c r="E694" i="3"/>
  <c r="C694" i="3"/>
  <c r="A694" i="3"/>
  <c r="I693" i="3"/>
  <c r="F693" i="3"/>
  <c r="E693" i="3"/>
  <c r="C693" i="3"/>
  <c r="A693" i="3"/>
  <c r="I692" i="3"/>
  <c r="F692" i="3"/>
  <c r="E692" i="3"/>
  <c r="C692" i="3"/>
  <c r="A692" i="3"/>
  <c r="I691" i="3"/>
  <c r="F691" i="3"/>
  <c r="E691" i="3"/>
  <c r="C691" i="3"/>
  <c r="A691" i="3"/>
  <c r="I690" i="3"/>
  <c r="F690" i="3"/>
  <c r="E690" i="3"/>
  <c r="C690" i="3"/>
  <c r="A690" i="3"/>
  <c r="I689" i="3"/>
  <c r="F689" i="3"/>
  <c r="E689" i="3"/>
  <c r="C689" i="3"/>
  <c r="A689" i="3"/>
  <c r="I688" i="3"/>
  <c r="F688" i="3"/>
  <c r="E688" i="3"/>
  <c r="C688" i="3"/>
  <c r="A688" i="3"/>
  <c r="I687" i="3"/>
  <c r="F687" i="3"/>
  <c r="E687" i="3"/>
  <c r="C687" i="3"/>
  <c r="A687" i="3"/>
  <c r="I686" i="3"/>
  <c r="F686" i="3"/>
  <c r="E686" i="3"/>
  <c r="C686" i="3"/>
  <c r="A686" i="3"/>
  <c r="I685" i="3"/>
  <c r="F685" i="3"/>
  <c r="E685" i="3"/>
  <c r="C685" i="3"/>
  <c r="A685" i="3"/>
  <c r="I684" i="3"/>
  <c r="F684" i="3"/>
  <c r="E684" i="3"/>
  <c r="C684" i="3"/>
  <c r="A684" i="3"/>
  <c r="I683" i="3"/>
  <c r="F683" i="3"/>
  <c r="E683" i="3"/>
  <c r="C683" i="3"/>
  <c r="A683" i="3"/>
  <c r="I682" i="3"/>
  <c r="F682" i="3"/>
  <c r="E682" i="3"/>
  <c r="C682" i="3"/>
  <c r="A682" i="3"/>
  <c r="I681" i="3"/>
  <c r="F681" i="3"/>
  <c r="E681" i="3"/>
  <c r="C681" i="3"/>
  <c r="A681" i="3"/>
  <c r="I680" i="3"/>
  <c r="F680" i="3"/>
  <c r="E680" i="3"/>
  <c r="C680" i="3"/>
  <c r="A680" i="3"/>
  <c r="I679" i="3"/>
  <c r="F679" i="3"/>
  <c r="E679" i="3"/>
  <c r="C679" i="3"/>
  <c r="A679" i="3"/>
  <c r="I678" i="3"/>
  <c r="F678" i="3"/>
  <c r="E678" i="3"/>
  <c r="C678" i="3"/>
  <c r="A678" i="3"/>
  <c r="I677" i="3"/>
  <c r="F677" i="3"/>
  <c r="E677" i="3"/>
  <c r="C677" i="3"/>
  <c r="A677" i="3"/>
  <c r="I676" i="3"/>
  <c r="F676" i="3"/>
  <c r="E676" i="3"/>
  <c r="C676" i="3"/>
  <c r="A676" i="3"/>
  <c r="I675" i="3"/>
  <c r="F675" i="3"/>
  <c r="E675" i="3"/>
  <c r="C675" i="3"/>
  <c r="A675" i="3"/>
  <c r="I674" i="3"/>
  <c r="F674" i="3"/>
  <c r="E674" i="3"/>
  <c r="C674" i="3"/>
  <c r="A674" i="3"/>
  <c r="I673" i="3"/>
  <c r="F673" i="3"/>
  <c r="E673" i="3"/>
  <c r="C673" i="3"/>
  <c r="A673" i="3"/>
  <c r="I672" i="3"/>
  <c r="F672" i="3"/>
  <c r="E672" i="3"/>
  <c r="C672" i="3"/>
  <c r="A672" i="3"/>
  <c r="I671" i="3"/>
  <c r="F671" i="3"/>
  <c r="E671" i="3"/>
  <c r="C671" i="3"/>
  <c r="A671" i="3"/>
  <c r="I670" i="3"/>
  <c r="F670" i="3"/>
  <c r="E670" i="3"/>
  <c r="C670" i="3"/>
  <c r="A670" i="3"/>
  <c r="I669" i="3"/>
  <c r="F669" i="3"/>
  <c r="E669" i="3"/>
  <c r="C669" i="3"/>
  <c r="A669" i="3"/>
  <c r="I668" i="3"/>
  <c r="F668" i="3"/>
  <c r="E668" i="3"/>
  <c r="C668" i="3"/>
  <c r="A668" i="3"/>
  <c r="I667" i="3"/>
  <c r="F667" i="3"/>
  <c r="E667" i="3"/>
  <c r="C667" i="3"/>
  <c r="A667" i="3"/>
  <c r="I666" i="3"/>
  <c r="F666" i="3"/>
  <c r="E666" i="3"/>
  <c r="C666" i="3"/>
  <c r="A666" i="3"/>
  <c r="I665" i="3"/>
  <c r="F665" i="3"/>
  <c r="E665" i="3"/>
  <c r="C665" i="3"/>
  <c r="A665" i="3"/>
  <c r="I664" i="3"/>
  <c r="F664" i="3"/>
  <c r="E664" i="3"/>
  <c r="C664" i="3"/>
  <c r="A664" i="3"/>
  <c r="I663" i="3"/>
  <c r="F663" i="3"/>
  <c r="E663" i="3"/>
  <c r="C663" i="3"/>
  <c r="A663" i="3"/>
  <c r="I662" i="3"/>
  <c r="F662" i="3"/>
  <c r="E662" i="3"/>
  <c r="C662" i="3"/>
  <c r="A662" i="3"/>
  <c r="I661" i="3"/>
  <c r="F661" i="3"/>
  <c r="E661" i="3"/>
  <c r="C661" i="3"/>
  <c r="A661" i="3"/>
  <c r="I660" i="3"/>
  <c r="F660" i="3"/>
  <c r="E660" i="3"/>
  <c r="C660" i="3"/>
  <c r="A660" i="3"/>
  <c r="I659" i="3"/>
  <c r="F659" i="3"/>
  <c r="E659" i="3"/>
  <c r="C659" i="3"/>
  <c r="A659" i="3"/>
  <c r="I658" i="3"/>
  <c r="F658" i="3"/>
  <c r="E658" i="3"/>
  <c r="C658" i="3"/>
  <c r="A658" i="3"/>
  <c r="I657" i="3"/>
  <c r="F657" i="3"/>
  <c r="E657" i="3"/>
  <c r="C657" i="3"/>
  <c r="A657" i="3"/>
  <c r="I656" i="3"/>
  <c r="F656" i="3"/>
  <c r="E656" i="3"/>
  <c r="C656" i="3"/>
  <c r="A656" i="3"/>
  <c r="I655" i="3"/>
  <c r="F655" i="3"/>
  <c r="E655" i="3"/>
  <c r="C655" i="3"/>
  <c r="A655" i="3"/>
  <c r="I654" i="3"/>
  <c r="F654" i="3"/>
  <c r="E654" i="3"/>
  <c r="C654" i="3"/>
  <c r="A654" i="3"/>
  <c r="I653" i="3"/>
  <c r="F653" i="3"/>
  <c r="E653" i="3"/>
  <c r="C653" i="3"/>
  <c r="A653" i="3"/>
  <c r="I652" i="3"/>
  <c r="F652" i="3"/>
  <c r="E652" i="3"/>
  <c r="C652" i="3"/>
  <c r="A652" i="3"/>
  <c r="I651" i="3"/>
  <c r="F651" i="3"/>
  <c r="E651" i="3"/>
  <c r="C651" i="3"/>
  <c r="A651" i="3"/>
  <c r="I650" i="3"/>
  <c r="F650" i="3"/>
  <c r="E650" i="3"/>
  <c r="C650" i="3"/>
  <c r="A650" i="3"/>
  <c r="I649" i="3"/>
  <c r="F649" i="3"/>
  <c r="E649" i="3"/>
  <c r="C649" i="3"/>
  <c r="A649" i="3"/>
  <c r="I648" i="3"/>
  <c r="F648" i="3"/>
  <c r="E648" i="3"/>
  <c r="C648" i="3"/>
  <c r="A648" i="3"/>
  <c r="I647" i="3"/>
  <c r="F647" i="3"/>
  <c r="E647" i="3"/>
  <c r="C647" i="3"/>
  <c r="A647" i="3"/>
  <c r="I646" i="3"/>
  <c r="F646" i="3"/>
  <c r="E646" i="3"/>
  <c r="C646" i="3"/>
  <c r="A646" i="3"/>
  <c r="I645" i="3"/>
  <c r="F645" i="3"/>
  <c r="E645" i="3"/>
  <c r="C645" i="3"/>
  <c r="A645" i="3"/>
  <c r="I644" i="3"/>
  <c r="F644" i="3"/>
  <c r="E644" i="3"/>
  <c r="C644" i="3"/>
  <c r="A644" i="3"/>
  <c r="I643" i="3"/>
  <c r="F643" i="3"/>
  <c r="E643" i="3"/>
  <c r="C643" i="3"/>
  <c r="A643" i="3"/>
  <c r="I642" i="3"/>
  <c r="F642" i="3"/>
  <c r="E642" i="3"/>
  <c r="C642" i="3"/>
  <c r="A642" i="3"/>
  <c r="I641" i="3"/>
  <c r="F641" i="3"/>
  <c r="E641" i="3"/>
  <c r="C641" i="3"/>
  <c r="A641" i="3"/>
  <c r="I640" i="3"/>
  <c r="F640" i="3"/>
  <c r="E640" i="3"/>
  <c r="C640" i="3"/>
  <c r="A640" i="3"/>
  <c r="I639" i="3"/>
  <c r="F639" i="3"/>
  <c r="E639" i="3"/>
  <c r="C639" i="3"/>
  <c r="A639" i="3"/>
  <c r="I638" i="3"/>
  <c r="F638" i="3"/>
  <c r="E638" i="3"/>
  <c r="C638" i="3"/>
  <c r="A638" i="3"/>
  <c r="I637" i="3"/>
  <c r="F637" i="3"/>
  <c r="E637" i="3"/>
  <c r="C637" i="3"/>
  <c r="A637" i="3"/>
  <c r="I636" i="3"/>
  <c r="F636" i="3"/>
  <c r="E636" i="3"/>
  <c r="C636" i="3"/>
  <c r="A636" i="3"/>
  <c r="I635" i="3"/>
  <c r="F635" i="3"/>
  <c r="E635" i="3"/>
  <c r="C635" i="3"/>
  <c r="A635" i="3"/>
  <c r="I634" i="3"/>
  <c r="F634" i="3"/>
  <c r="E634" i="3"/>
  <c r="C634" i="3"/>
  <c r="A634" i="3"/>
  <c r="I633" i="3"/>
  <c r="F633" i="3"/>
  <c r="E633" i="3"/>
  <c r="C633" i="3"/>
  <c r="A633" i="3"/>
  <c r="I632" i="3"/>
  <c r="F632" i="3"/>
  <c r="E632" i="3"/>
  <c r="C632" i="3"/>
  <c r="A632" i="3"/>
  <c r="I631" i="3"/>
  <c r="F631" i="3"/>
  <c r="E631" i="3"/>
  <c r="C631" i="3"/>
  <c r="A631" i="3"/>
  <c r="I630" i="3"/>
  <c r="F630" i="3"/>
  <c r="E630" i="3"/>
  <c r="C630" i="3"/>
  <c r="A630" i="3"/>
  <c r="I629" i="3"/>
  <c r="F629" i="3"/>
  <c r="E629" i="3"/>
  <c r="C629" i="3"/>
  <c r="A629" i="3"/>
  <c r="I628" i="3"/>
  <c r="F628" i="3"/>
  <c r="E628" i="3"/>
  <c r="C628" i="3"/>
  <c r="A628" i="3"/>
  <c r="I627" i="3"/>
  <c r="F627" i="3"/>
  <c r="E627" i="3"/>
  <c r="C627" i="3"/>
  <c r="A627" i="3"/>
  <c r="I626" i="3"/>
  <c r="F626" i="3"/>
  <c r="E626" i="3"/>
  <c r="C626" i="3"/>
  <c r="A626" i="3"/>
  <c r="I625" i="3"/>
  <c r="F625" i="3"/>
  <c r="E625" i="3"/>
  <c r="C625" i="3"/>
  <c r="A625" i="3"/>
  <c r="I624" i="3"/>
  <c r="F624" i="3"/>
  <c r="E624" i="3"/>
  <c r="C624" i="3"/>
  <c r="A624" i="3"/>
  <c r="I623" i="3"/>
  <c r="F623" i="3"/>
  <c r="E623" i="3"/>
  <c r="C623" i="3"/>
  <c r="A623" i="3"/>
  <c r="I622" i="3"/>
  <c r="F622" i="3"/>
  <c r="E622" i="3"/>
  <c r="C622" i="3"/>
  <c r="A622" i="3"/>
  <c r="I621" i="3"/>
  <c r="F621" i="3"/>
  <c r="E621" i="3"/>
  <c r="C621" i="3"/>
  <c r="A621" i="3"/>
  <c r="I620" i="3"/>
  <c r="F620" i="3"/>
  <c r="E620" i="3"/>
  <c r="C620" i="3"/>
  <c r="A620" i="3"/>
  <c r="I619" i="3"/>
  <c r="F619" i="3"/>
  <c r="E619" i="3"/>
  <c r="C619" i="3"/>
  <c r="A619" i="3"/>
  <c r="I618" i="3"/>
  <c r="F618" i="3"/>
  <c r="E618" i="3"/>
  <c r="C618" i="3"/>
  <c r="A618" i="3"/>
  <c r="I617" i="3"/>
  <c r="F617" i="3"/>
  <c r="E617" i="3"/>
  <c r="C617" i="3"/>
  <c r="A617" i="3"/>
  <c r="I616" i="3"/>
  <c r="F616" i="3"/>
  <c r="E616" i="3"/>
  <c r="C616" i="3"/>
  <c r="A616" i="3"/>
  <c r="I615" i="3"/>
  <c r="F615" i="3"/>
  <c r="E615" i="3"/>
  <c r="C615" i="3"/>
  <c r="A615" i="3"/>
  <c r="I614" i="3"/>
  <c r="F614" i="3"/>
  <c r="E614" i="3"/>
  <c r="C614" i="3"/>
  <c r="A614" i="3"/>
  <c r="I613" i="3"/>
  <c r="F613" i="3"/>
  <c r="E613" i="3"/>
  <c r="C613" i="3"/>
  <c r="A613" i="3"/>
  <c r="I612" i="3"/>
  <c r="F612" i="3"/>
  <c r="E612" i="3"/>
  <c r="C612" i="3"/>
  <c r="A612" i="3"/>
  <c r="I611" i="3"/>
  <c r="F611" i="3"/>
  <c r="E611" i="3"/>
  <c r="C611" i="3"/>
  <c r="A611" i="3"/>
  <c r="I610" i="3"/>
  <c r="F610" i="3"/>
  <c r="E610" i="3"/>
  <c r="C610" i="3"/>
  <c r="A610" i="3"/>
  <c r="I609" i="3"/>
  <c r="F609" i="3"/>
  <c r="E609" i="3"/>
  <c r="C609" i="3"/>
  <c r="A609" i="3"/>
  <c r="I608" i="3"/>
  <c r="F608" i="3"/>
  <c r="E608" i="3"/>
  <c r="C608" i="3"/>
  <c r="A608" i="3"/>
  <c r="I607" i="3"/>
  <c r="F607" i="3"/>
  <c r="E607" i="3"/>
  <c r="C607" i="3"/>
  <c r="A607" i="3"/>
  <c r="I606" i="3"/>
  <c r="F606" i="3"/>
  <c r="E606" i="3"/>
  <c r="C606" i="3"/>
  <c r="A606" i="3"/>
  <c r="I605" i="3"/>
  <c r="F605" i="3"/>
  <c r="E605" i="3"/>
  <c r="C605" i="3"/>
  <c r="A605" i="3"/>
  <c r="I604" i="3"/>
  <c r="F604" i="3"/>
  <c r="E604" i="3"/>
  <c r="C604" i="3"/>
  <c r="A604" i="3"/>
  <c r="I603" i="3"/>
  <c r="F603" i="3"/>
  <c r="E603" i="3"/>
  <c r="C603" i="3"/>
  <c r="A603" i="3"/>
  <c r="I602" i="3"/>
  <c r="F602" i="3"/>
  <c r="E602" i="3"/>
  <c r="C602" i="3"/>
  <c r="A602" i="3"/>
  <c r="I601" i="3"/>
  <c r="F601" i="3"/>
  <c r="E601" i="3"/>
  <c r="C601" i="3"/>
  <c r="A601" i="3"/>
  <c r="I600" i="3"/>
  <c r="F600" i="3"/>
  <c r="E600" i="3"/>
  <c r="C600" i="3"/>
  <c r="A600" i="3"/>
  <c r="I599" i="3"/>
  <c r="F599" i="3"/>
  <c r="E599" i="3"/>
  <c r="C599" i="3"/>
  <c r="A599" i="3"/>
  <c r="I598" i="3"/>
  <c r="F598" i="3"/>
  <c r="E598" i="3"/>
  <c r="C598" i="3"/>
  <c r="A598" i="3"/>
  <c r="I597" i="3"/>
  <c r="F597" i="3"/>
  <c r="E597" i="3"/>
  <c r="C597" i="3"/>
  <c r="A597" i="3"/>
  <c r="I596" i="3"/>
  <c r="F596" i="3"/>
  <c r="E596" i="3"/>
  <c r="C596" i="3"/>
  <c r="A596" i="3"/>
  <c r="I595" i="3"/>
  <c r="F595" i="3"/>
  <c r="E595" i="3"/>
  <c r="C595" i="3"/>
  <c r="A595" i="3"/>
  <c r="I594" i="3"/>
  <c r="F594" i="3"/>
  <c r="E594" i="3"/>
  <c r="C594" i="3"/>
  <c r="A594" i="3"/>
  <c r="I593" i="3"/>
  <c r="F593" i="3"/>
  <c r="E593" i="3"/>
  <c r="C593" i="3"/>
  <c r="A593" i="3"/>
  <c r="I592" i="3"/>
  <c r="F592" i="3"/>
  <c r="E592" i="3"/>
  <c r="C592" i="3"/>
  <c r="A592" i="3"/>
  <c r="I591" i="3"/>
  <c r="F591" i="3"/>
  <c r="E591" i="3"/>
  <c r="C591" i="3"/>
  <c r="A591" i="3"/>
  <c r="I590" i="3"/>
  <c r="F590" i="3"/>
  <c r="E590" i="3"/>
  <c r="C590" i="3"/>
  <c r="A590" i="3"/>
  <c r="I589" i="3"/>
  <c r="F589" i="3"/>
  <c r="E589" i="3"/>
  <c r="C589" i="3"/>
  <c r="A589" i="3"/>
  <c r="I588" i="3"/>
  <c r="F588" i="3"/>
  <c r="E588" i="3"/>
  <c r="C588" i="3"/>
  <c r="A588" i="3"/>
  <c r="I587" i="3"/>
  <c r="F587" i="3"/>
  <c r="E587" i="3"/>
  <c r="C587" i="3"/>
  <c r="A587" i="3"/>
  <c r="I586" i="3"/>
  <c r="F586" i="3"/>
  <c r="E586" i="3"/>
  <c r="C586" i="3"/>
  <c r="A586" i="3"/>
  <c r="I585" i="3"/>
  <c r="F585" i="3"/>
  <c r="E585" i="3"/>
  <c r="C585" i="3"/>
  <c r="A585" i="3"/>
  <c r="I584" i="3"/>
  <c r="F584" i="3"/>
  <c r="E584" i="3"/>
  <c r="C584" i="3"/>
  <c r="A584" i="3"/>
  <c r="I583" i="3"/>
  <c r="F583" i="3"/>
  <c r="E583" i="3"/>
  <c r="C583" i="3"/>
  <c r="A583" i="3"/>
  <c r="I582" i="3"/>
  <c r="F582" i="3"/>
  <c r="E582" i="3"/>
  <c r="C582" i="3"/>
  <c r="A582" i="3"/>
  <c r="I581" i="3"/>
  <c r="F581" i="3"/>
  <c r="E581" i="3"/>
  <c r="C581" i="3"/>
  <c r="A581" i="3"/>
  <c r="I580" i="3"/>
  <c r="F580" i="3"/>
  <c r="E580" i="3"/>
  <c r="C580" i="3"/>
  <c r="A580" i="3"/>
  <c r="I579" i="3"/>
  <c r="F579" i="3"/>
  <c r="E579" i="3"/>
  <c r="C579" i="3"/>
  <c r="A579" i="3"/>
  <c r="I578" i="3"/>
  <c r="F578" i="3"/>
  <c r="E578" i="3"/>
  <c r="C578" i="3"/>
  <c r="A578" i="3"/>
  <c r="I577" i="3"/>
  <c r="F577" i="3"/>
  <c r="E577" i="3"/>
  <c r="C577" i="3"/>
  <c r="A577" i="3"/>
  <c r="I576" i="3"/>
  <c r="F576" i="3"/>
  <c r="E576" i="3"/>
  <c r="C576" i="3"/>
  <c r="A576" i="3"/>
  <c r="I575" i="3"/>
  <c r="F575" i="3"/>
  <c r="E575" i="3"/>
  <c r="C575" i="3"/>
  <c r="A575" i="3"/>
  <c r="I574" i="3"/>
  <c r="F574" i="3"/>
  <c r="E574" i="3"/>
  <c r="C574" i="3"/>
  <c r="A574" i="3"/>
  <c r="I573" i="3"/>
  <c r="F573" i="3"/>
  <c r="E573" i="3"/>
  <c r="C573" i="3"/>
  <c r="A573" i="3"/>
  <c r="I572" i="3"/>
  <c r="F572" i="3"/>
  <c r="E572" i="3"/>
  <c r="C572" i="3"/>
  <c r="A572" i="3"/>
  <c r="I571" i="3"/>
  <c r="F571" i="3"/>
  <c r="E571" i="3"/>
  <c r="C571" i="3"/>
  <c r="A571" i="3"/>
  <c r="I570" i="3"/>
  <c r="F570" i="3"/>
  <c r="E570" i="3"/>
  <c r="C570" i="3"/>
  <c r="A570" i="3"/>
  <c r="I569" i="3"/>
  <c r="F569" i="3"/>
  <c r="E569" i="3"/>
  <c r="C569" i="3"/>
  <c r="A569" i="3"/>
  <c r="I568" i="3"/>
  <c r="F568" i="3"/>
  <c r="E568" i="3"/>
  <c r="C568" i="3"/>
  <c r="A568" i="3"/>
  <c r="I567" i="3"/>
  <c r="F567" i="3"/>
  <c r="E567" i="3"/>
  <c r="C567" i="3"/>
  <c r="A567" i="3"/>
  <c r="I566" i="3"/>
  <c r="F566" i="3"/>
  <c r="E566" i="3"/>
  <c r="C566" i="3"/>
  <c r="A566" i="3"/>
  <c r="I565" i="3"/>
  <c r="F565" i="3"/>
  <c r="E565" i="3"/>
  <c r="C565" i="3"/>
  <c r="A565" i="3"/>
  <c r="I564" i="3"/>
  <c r="F564" i="3"/>
  <c r="E564" i="3"/>
  <c r="C564" i="3"/>
  <c r="A564" i="3"/>
  <c r="I563" i="3"/>
  <c r="F563" i="3"/>
  <c r="E563" i="3"/>
  <c r="C563" i="3"/>
  <c r="A563" i="3"/>
  <c r="I562" i="3"/>
  <c r="F562" i="3"/>
  <c r="E562" i="3"/>
  <c r="C562" i="3"/>
  <c r="A562" i="3"/>
  <c r="I561" i="3"/>
  <c r="F561" i="3"/>
  <c r="E561" i="3"/>
  <c r="C561" i="3"/>
  <c r="A561" i="3"/>
  <c r="I560" i="3"/>
  <c r="F560" i="3"/>
  <c r="E560" i="3"/>
  <c r="C560" i="3"/>
  <c r="A560" i="3"/>
  <c r="I559" i="3"/>
  <c r="F559" i="3"/>
  <c r="E559" i="3"/>
  <c r="C559" i="3"/>
  <c r="A559" i="3"/>
  <c r="I558" i="3"/>
  <c r="F558" i="3"/>
  <c r="E558" i="3"/>
  <c r="C558" i="3"/>
  <c r="A558" i="3"/>
  <c r="I557" i="3"/>
  <c r="F557" i="3"/>
  <c r="E557" i="3"/>
  <c r="C557" i="3"/>
  <c r="A557" i="3"/>
  <c r="I556" i="3"/>
  <c r="F556" i="3"/>
  <c r="E556" i="3"/>
  <c r="C556" i="3"/>
  <c r="A556" i="3"/>
  <c r="I555" i="3"/>
  <c r="F555" i="3"/>
  <c r="E555" i="3"/>
  <c r="C555" i="3"/>
  <c r="A555" i="3"/>
  <c r="I554" i="3"/>
  <c r="F554" i="3"/>
  <c r="E554" i="3"/>
  <c r="C554" i="3"/>
  <c r="A554" i="3"/>
  <c r="I553" i="3"/>
  <c r="F553" i="3"/>
  <c r="E553" i="3"/>
  <c r="C553" i="3"/>
  <c r="A553" i="3"/>
  <c r="I552" i="3"/>
  <c r="F552" i="3"/>
  <c r="E552" i="3"/>
  <c r="C552" i="3"/>
  <c r="A552" i="3"/>
  <c r="I551" i="3"/>
  <c r="F551" i="3"/>
  <c r="E551" i="3"/>
  <c r="C551" i="3"/>
  <c r="A551" i="3"/>
  <c r="I550" i="3"/>
  <c r="F550" i="3"/>
  <c r="E550" i="3"/>
  <c r="C550" i="3"/>
  <c r="A550" i="3"/>
  <c r="I549" i="3"/>
  <c r="F549" i="3"/>
  <c r="E549" i="3"/>
  <c r="C549" i="3"/>
  <c r="A549" i="3"/>
  <c r="I548" i="3"/>
  <c r="F548" i="3"/>
  <c r="E548" i="3"/>
  <c r="C548" i="3"/>
  <c r="A548" i="3"/>
  <c r="I547" i="3"/>
  <c r="F547" i="3"/>
  <c r="E547" i="3"/>
  <c r="C547" i="3"/>
  <c r="A547" i="3"/>
  <c r="I546" i="3"/>
  <c r="F546" i="3"/>
  <c r="E546" i="3"/>
  <c r="C546" i="3"/>
  <c r="A546" i="3"/>
  <c r="I545" i="3"/>
  <c r="F545" i="3"/>
  <c r="E545" i="3"/>
  <c r="C545" i="3"/>
  <c r="A545" i="3"/>
  <c r="I544" i="3"/>
  <c r="F544" i="3"/>
  <c r="E544" i="3"/>
  <c r="C544" i="3"/>
  <c r="A544" i="3"/>
  <c r="I543" i="3"/>
  <c r="F543" i="3"/>
  <c r="E543" i="3"/>
  <c r="C543" i="3"/>
  <c r="A543" i="3"/>
  <c r="I542" i="3"/>
  <c r="F542" i="3"/>
  <c r="E542" i="3"/>
  <c r="C542" i="3"/>
  <c r="A542" i="3"/>
  <c r="I541" i="3"/>
  <c r="F541" i="3"/>
  <c r="E541" i="3"/>
  <c r="C541" i="3"/>
  <c r="A541" i="3"/>
  <c r="I540" i="3"/>
  <c r="F540" i="3"/>
  <c r="E540" i="3"/>
  <c r="C540" i="3"/>
  <c r="A540" i="3"/>
  <c r="I539" i="3"/>
  <c r="F539" i="3"/>
  <c r="E539" i="3"/>
  <c r="C539" i="3"/>
  <c r="A539" i="3"/>
  <c r="I538" i="3"/>
  <c r="F538" i="3"/>
  <c r="E538" i="3"/>
  <c r="C538" i="3"/>
  <c r="A538" i="3"/>
  <c r="I537" i="3"/>
  <c r="F537" i="3"/>
  <c r="E537" i="3"/>
  <c r="C537" i="3"/>
  <c r="A537" i="3"/>
  <c r="I536" i="3"/>
  <c r="F536" i="3"/>
  <c r="E536" i="3"/>
  <c r="C536" i="3"/>
  <c r="A536" i="3"/>
  <c r="I535" i="3"/>
  <c r="F535" i="3"/>
  <c r="E535" i="3"/>
  <c r="C535" i="3"/>
  <c r="A535" i="3"/>
  <c r="I534" i="3"/>
  <c r="F534" i="3"/>
  <c r="E534" i="3"/>
  <c r="C534" i="3"/>
  <c r="A534" i="3"/>
  <c r="I533" i="3"/>
  <c r="F533" i="3"/>
  <c r="E533" i="3"/>
  <c r="C533" i="3"/>
  <c r="A533" i="3"/>
  <c r="I532" i="3"/>
  <c r="F532" i="3"/>
  <c r="E532" i="3"/>
  <c r="C532" i="3"/>
  <c r="A532" i="3"/>
  <c r="I531" i="3"/>
  <c r="F531" i="3"/>
  <c r="E531" i="3"/>
  <c r="C531" i="3"/>
  <c r="A531" i="3"/>
  <c r="I530" i="3"/>
  <c r="F530" i="3"/>
  <c r="E530" i="3"/>
  <c r="C530" i="3"/>
  <c r="A530" i="3"/>
  <c r="I529" i="3"/>
  <c r="F529" i="3"/>
  <c r="E529" i="3"/>
  <c r="C529" i="3"/>
  <c r="A529" i="3"/>
  <c r="I528" i="3"/>
  <c r="F528" i="3"/>
  <c r="E528" i="3"/>
  <c r="C528" i="3"/>
  <c r="A528" i="3"/>
  <c r="I527" i="3"/>
  <c r="F527" i="3"/>
  <c r="E527" i="3"/>
  <c r="C527" i="3"/>
  <c r="A527" i="3"/>
  <c r="I526" i="3"/>
  <c r="F526" i="3"/>
  <c r="E526" i="3"/>
  <c r="C526" i="3"/>
  <c r="A526" i="3"/>
  <c r="I525" i="3"/>
  <c r="F525" i="3"/>
  <c r="E525" i="3"/>
  <c r="C525" i="3"/>
  <c r="A525" i="3"/>
  <c r="I524" i="3"/>
  <c r="F524" i="3"/>
  <c r="E524" i="3"/>
  <c r="C524" i="3"/>
  <c r="A524" i="3"/>
  <c r="I523" i="3"/>
  <c r="F523" i="3"/>
  <c r="E523" i="3"/>
  <c r="C523" i="3"/>
  <c r="A523" i="3"/>
  <c r="I522" i="3"/>
  <c r="F522" i="3"/>
  <c r="E522" i="3"/>
  <c r="C522" i="3"/>
  <c r="A522" i="3"/>
  <c r="I521" i="3"/>
  <c r="F521" i="3"/>
  <c r="E521" i="3"/>
  <c r="C521" i="3"/>
  <c r="A521" i="3"/>
  <c r="I520" i="3"/>
  <c r="F520" i="3"/>
  <c r="E520" i="3"/>
  <c r="C520" i="3"/>
  <c r="A520" i="3"/>
  <c r="I519" i="3"/>
  <c r="F519" i="3"/>
  <c r="E519" i="3"/>
  <c r="C519" i="3"/>
  <c r="A519" i="3"/>
  <c r="I518" i="3"/>
  <c r="F518" i="3"/>
  <c r="E518" i="3"/>
  <c r="C518" i="3"/>
  <c r="A518" i="3"/>
  <c r="I517" i="3"/>
  <c r="F517" i="3"/>
  <c r="E517" i="3"/>
  <c r="C517" i="3"/>
  <c r="A517" i="3"/>
  <c r="I516" i="3"/>
  <c r="F516" i="3"/>
  <c r="E516" i="3"/>
  <c r="C516" i="3"/>
  <c r="A516" i="3"/>
  <c r="I515" i="3"/>
  <c r="F515" i="3"/>
  <c r="E515" i="3"/>
  <c r="C515" i="3"/>
  <c r="A515" i="3"/>
  <c r="I514" i="3"/>
  <c r="F514" i="3"/>
  <c r="E514" i="3"/>
  <c r="C514" i="3"/>
  <c r="A514" i="3"/>
  <c r="I513" i="3"/>
  <c r="F513" i="3"/>
  <c r="E513" i="3"/>
  <c r="C513" i="3"/>
  <c r="A513" i="3"/>
  <c r="I512" i="3"/>
  <c r="F512" i="3"/>
  <c r="E512" i="3"/>
  <c r="C512" i="3"/>
  <c r="A512" i="3"/>
  <c r="I511" i="3"/>
  <c r="F511" i="3"/>
  <c r="E511" i="3"/>
  <c r="C511" i="3"/>
  <c r="A511" i="3"/>
  <c r="I510" i="3"/>
  <c r="F510" i="3"/>
  <c r="E510" i="3"/>
  <c r="C510" i="3"/>
  <c r="A510" i="3"/>
  <c r="I509" i="3"/>
  <c r="F509" i="3"/>
  <c r="E509" i="3"/>
  <c r="C509" i="3"/>
  <c r="A509" i="3"/>
  <c r="I508" i="3"/>
  <c r="F508" i="3"/>
  <c r="E508" i="3"/>
  <c r="C508" i="3"/>
  <c r="A508" i="3"/>
  <c r="I507" i="3"/>
  <c r="F507" i="3"/>
  <c r="E507" i="3"/>
  <c r="C507" i="3"/>
  <c r="A507" i="3"/>
  <c r="I506" i="3"/>
  <c r="F506" i="3"/>
  <c r="E506" i="3"/>
  <c r="C506" i="3"/>
  <c r="A506" i="3"/>
  <c r="I505" i="3"/>
  <c r="F505" i="3"/>
  <c r="E505" i="3"/>
  <c r="C505" i="3"/>
  <c r="A505" i="3"/>
  <c r="I504" i="3"/>
  <c r="F504" i="3"/>
  <c r="E504" i="3"/>
  <c r="C504" i="3"/>
  <c r="A504" i="3"/>
  <c r="I503" i="3"/>
  <c r="F503" i="3"/>
  <c r="E503" i="3"/>
  <c r="C503" i="3"/>
  <c r="A503" i="3"/>
  <c r="I502" i="3"/>
  <c r="F502" i="3"/>
  <c r="E502" i="3"/>
  <c r="C502" i="3"/>
  <c r="A502" i="3"/>
  <c r="I501" i="3"/>
  <c r="F501" i="3"/>
  <c r="E501" i="3"/>
  <c r="C501" i="3"/>
  <c r="A501" i="3"/>
  <c r="I500" i="3"/>
  <c r="F500" i="3"/>
  <c r="E500" i="3"/>
  <c r="C500" i="3"/>
  <c r="A500" i="3"/>
  <c r="I499" i="3"/>
  <c r="F499" i="3"/>
  <c r="E499" i="3"/>
  <c r="C499" i="3"/>
  <c r="A499" i="3"/>
  <c r="I498" i="3"/>
  <c r="F498" i="3"/>
  <c r="E498" i="3"/>
  <c r="C498" i="3"/>
  <c r="A498" i="3"/>
  <c r="I497" i="3"/>
  <c r="F497" i="3"/>
  <c r="E497" i="3"/>
  <c r="C497" i="3"/>
  <c r="A497" i="3"/>
  <c r="I496" i="3"/>
  <c r="F496" i="3"/>
  <c r="E496" i="3"/>
  <c r="C496" i="3"/>
  <c r="A496" i="3"/>
  <c r="I495" i="3"/>
  <c r="F495" i="3"/>
  <c r="E495" i="3"/>
  <c r="C495" i="3"/>
  <c r="A495" i="3"/>
  <c r="I494" i="3"/>
  <c r="F494" i="3"/>
  <c r="E494" i="3"/>
  <c r="C494" i="3"/>
  <c r="A494" i="3"/>
  <c r="I493" i="3"/>
  <c r="F493" i="3"/>
  <c r="E493" i="3"/>
  <c r="C493" i="3"/>
  <c r="A493" i="3"/>
  <c r="I492" i="3"/>
  <c r="F492" i="3"/>
  <c r="E492" i="3"/>
  <c r="C492" i="3"/>
  <c r="A492" i="3"/>
  <c r="I491" i="3"/>
  <c r="F491" i="3"/>
  <c r="E491" i="3"/>
  <c r="C491" i="3"/>
  <c r="A491" i="3"/>
  <c r="I490" i="3"/>
  <c r="F490" i="3"/>
  <c r="E490" i="3"/>
  <c r="C490" i="3"/>
  <c r="A490" i="3"/>
  <c r="I489" i="3"/>
  <c r="F489" i="3"/>
  <c r="E489" i="3"/>
  <c r="C489" i="3"/>
  <c r="A489" i="3"/>
  <c r="I488" i="3"/>
  <c r="F488" i="3"/>
  <c r="E488" i="3"/>
  <c r="C488" i="3"/>
  <c r="A488" i="3"/>
  <c r="I487" i="3"/>
  <c r="F487" i="3"/>
  <c r="E487" i="3"/>
  <c r="C487" i="3"/>
  <c r="A487" i="3"/>
  <c r="I486" i="3"/>
  <c r="F486" i="3"/>
  <c r="E486" i="3"/>
  <c r="C486" i="3"/>
  <c r="A486" i="3"/>
  <c r="I485" i="3"/>
  <c r="F485" i="3"/>
  <c r="E485" i="3"/>
  <c r="C485" i="3"/>
  <c r="A485" i="3"/>
  <c r="I484" i="3"/>
  <c r="F484" i="3"/>
  <c r="E484" i="3"/>
  <c r="C484" i="3"/>
  <c r="A484" i="3"/>
  <c r="I483" i="3"/>
  <c r="F483" i="3"/>
  <c r="E483" i="3"/>
  <c r="C483" i="3"/>
  <c r="A483" i="3"/>
  <c r="I482" i="3"/>
  <c r="F482" i="3"/>
  <c r="E482" i="3"/>
  <c r="C482" i="3"/>
  <c r="A482" i="3"/>
  <c r="I481" i="3"/>
  <c r="F481" i="3"/>
  <c r="E481" i="3"/>
  <c r="C481" i="3"/>
  <c r="A481" i="3"/>
  <c r="I480" i="3"/>
  <c r="F480" i="3"/>
  <c r="E480" i="3"/>
  <c r="C480" i="3"/>
  <c r="A480" i="3"/>
  <c r="I479" i="3"/>
  <c r="F479" i="3"/>
  <c r="E479" i="3"/>
  <c r="C479" i="3"/>
  <c r="A479" i="3"/>
  <c r="I478" i="3"/>
  <c r="F478" i="3"/>
  <c r="E478" i="3"/>
  <c r="C478" i="3"/>
  <c r="A478" i="3"/>
  <c r="I477" i="3"/>
  <c r="F477" i="3"/>
  <c r="E477" i="3"/>
  <c r="C477" i="3"/>
  <c r="A477" i="3"/>
  <c r="I476" i="3"/>
  <c r="F476" i="3"/>
  <c r="E476" i="3"/>
  <c r="C476" i="3"/>
  <c r="A476" i="3"/>
  <c r="I475" i="3"/>
  <c r="F475" i="3"/>
  <c r="E475" i="3"/>
  <c r="C475" i="3"/>
  <c r="A475" i="3"/>
  <c r="I474" i="3"/>
  <c r="F474" i="3"/>
  <c r="E474" i="3"/>
  <c r="C474" i="3"/>
  <c r="A474" i="3"/>
  <c r="I473" i="3"/>
  <c r="F473" i="3"/>
  <c r="E473" i="3"/>
  <c r="C473" i="3"/>
  <c r="A473" i="3"/>
  <c r="I472" i="3"/>
  <c r="F472" i="3"/>
  <c r="E472" i="3"/>
  <c r="C472" i="3"/>
  <c r="A472" i="3"/>
  <c r="I471" i="3"/>
  <c r="F471" i="3"/>
  <c r="E471" i="3"/>
  <c r="C471" i="3"/>
  <c r="A471" i="3"/>
  <c r="I470" i="3"/>
  <c r="F470" i="3"/>
  <c r="E470" i="3"/>
  <c r="C470" i="3"/>
  <c r="A470" i="3"/>
  <c r="I469" i="3"/>
  <c r="F469" i="3"/>
  <c r="E469" i="3"/>
  <c r="C469" i="3"/>
  <c r="A469" i="3"/>
  <c r="I468" i="3"/>
  <c r="F468" i="3"/>
  <c r="E468" i="3"/>
  <c r="C468" i="3"/>
  <c r="A468" i="3"/>
  <c r="I467" i="3"/>
  <c r="F467" i="3"/>
  <c r="E467" i="3"/>
  <c r="C467" i="3"/>
  <c r="A467" i="3"/>
  <c r="I466" i="3"/>
  <c r="F466" i="3"/>
  <c r="E466" i="3"/>
  <c r="C466" i="3"/>
  <c r="A466" i="3"/>
  <c r="I465" i="3"/>
  <c r="F465" i="3"/>
  <c r="E465" i="3"/>
  <c r="C465" i="3"/>
  <c r="A465" i="3"/>
  <c r="I464" i="3"/>
  <c r="F464" i="3"/>
  <c r="E464" i="3"/>
  <c r="C464" i="3"/>
  <c r="A464" i="3"/>
  <c r="I463" i="3"/>
  <c r="F463" i="3"/>
  <c r="E463" i="3"/>
  <c r="C463" i="3"/>
  <c r="A463" i="3"/>
  <c r="I462" i="3"/>
  <c r="F462" i="3"/>
  <c r="E462" i="3"/>
  <c r="C462" i="3"/>
  <c r="A462" i="3"/>
  <c r="I461" i="3"/>
  <c r="F461" i="3"/>
  <c r="E461" i="3"/>
  <c r="C461" i="3"/>
  <c r="A461" i="3"/>
  <c r="I460" i="3"/>
  <c r="F460" i="3"/>
  <c r="E460" i="3"/>
  <c r="C460" i="3"/>
  <c r="A460" i="3"/>
  <c r="I459" i="3"/>
  <c r="F459" i="3"/>
  <c r="E459" i="3"/>
  <c r="C459" i="3"/>
  <c r="A459" i="3"/>
  <c r="I458" i="3"/>
  <c r="F458" i="3"/>
  <c r="E458" i="3"/>
  <c r="C458" i="3"/>
  <c r="A458" i="3"/>
  <c r="I457" i="3"/>
  <c r="F457" i="3"/>
  <c r="E457" i="3"/>
  <c r="C457" i="3"/>
  <c r="A457" i="3"/>
  <c r="I456" i="3"/>
  <c r="F456" i="3"/>
  <c r="E456" i="3"/>
  <c r="C456" i="3"/>
  <c r="A456" i="3"/>
  <c r="I455" i="3"/>
  <c r="F455" i="3"/>
  <c r="E455" i="3"/>
  <c r="C455" i="3"/>
  <c r="A455" i="3"/>
  <c r="I454" i="3"/>
  <c r="F454" i="3"/>
  <c r="E454" i="3"/>
  <c r="C454" i="3"/>
  <c r="A454" i="3"/>
  <c r="I453" i="3"/>
  <c r="F453" i="3"/>
  <c r="E453" i="3"/>
  <c r="C453" i="3"/>
  <c r="A453" i="3"/>
  <c r="I452" i="3"/>
  <c r="F452" i="3"/>
  <c r="E452" i="3"/>
  <c r="C452" i="3"/>
  <c r="A452" i="3"/>
  <c r="I451" i="3"/>
  <c r="F451" i="3"/>
  <c r="E451" i="3"/>
  <c r="C451" i="3"/>
  <c r="A451" i="3"/>
  <c r="I450" i="3"/>
  <c r="F450" i="3"/>
  <c r="E450" i="3"/>
  <c r="C450" i="3"/>
  <c r="A450" i="3"/>
  <c r="I449" i="3"/>
  <c r="F449" i="3"/>
  <c r="E449" i="3"/>
  <c r="C449" i="3"/>
  <c r="A449" i="3"/>
  <c r="I448" i="3"/>
  <c r="F448" i="3"/>
  <c r="E448" i="3"/>
  <c r="C448" i="3"/>
  <c r="A448" i="3"/>
  <c r="I447" i="3"/>
  <c r="F447" i="3"/>
  <c r="E447" i="3"/>
  <c r="C447" i="3"/>
  <c r="A447" i="3"/>
  <c r="I446" i="3"/>
  <c r="F446" i="3"/>
  <c r="E446" i="3"/>
  <c r="C446" i="3"/>
  <c r="A446" i="3"/>
  <c r="I445" i="3"/>
  <c r="F445" i="3"/>
  <c r="E445" i="3"/>
  <c r="C445" i="3"/>
  <c r="A445" i="3"/>
  <c r="I444" i="3"/>
  <c r="F444" i="3"/>
  <c r="E444" i="3"/>
  <c r="C444" i="3"/>
  <c r="A444" i="3"/>
  <c r="I443" i="3"/>
  <c r="F443" i="3"/>
  <c r="E443" i="3"/>
  <c r="C443" i="3"/>
  <c r="A443" i="3"/>
  <c r="I442" i="3"/>
  <c r="F442" i="3"/>
  <c r="E442" i="3"/>
  <c r="C442" i="3"/>
  <c r="A442" i="3"/>
  <c r="I441" i="3"/>
  <c r="F441" i="3"/>
  <c r="E441" i="3"/>
  <c r="C441" i="3"/>
  <c r="A441" i="3"/>
  <c r="I440" i="3"/>
  <c r="F440" i="3"/>
  <c r="E440" i="3"/>
  <c r="C440" i="3"/>
  <c r="A440" i="3"/>
  <c r="I439" i="3"/>
  <c r="F439" i="3"/>
  <c r="E439" i="3"/>
  <c r="C439" i="3"/>
  <c r="A439" i="3"/>
  <c r="I438" i="3"/>
  <c r="F438" i="3"/>
  <c r="E438" i="3"/>
  <c r="C438" i="3"/>
  <c r="A438" i="3"/>
  <c r="I437" i="3"/>
  <c r="F437" i="3"/>
  <c r="E437" i="3"/>
  <c r="C437" i="3"/>
  <c r="A437" i="3"/>
  <c r="I436" i="3"/>
  <c r="F436" i="3"/>
  <c r="E436" i="3"/>
  <c r="C436" i="3"/>
  <c r="A436" i="3"/>
  <c r="I435" i="3"/>
  <c r="F435" i="3"/>
  <c r="E435" i="3"/>
  <c r="C435" i="3"/>
  <c r="A435" i="3"/>
  <c r="I434" i="3"/>
  <c r="F434" i="3"/>
  <c r="E434" i="3"/>
  <c r="C434" i="3"/>
  <c r="A434" i="3"/>
  <c r="I433" i="3"/>
  <c r="F433" i="3"/>
  <c r="E433" i="3"/>
  <c r="C433" i="3"/>
  <c r="A433" i="3"/>
  <c r="I432" i="3"/>
  <c r="F432" i="3"/>
  <c r="E432" i="3"/>
  <c r="C432" i="3"/>
  <c r="A432" i="3"/>
  <c r="I431" i="3"/>
  <c r="F431" i="3"/>
  <c r="E431" i="3"/>
  <c r="C431" i="3"/>
  <c r="A431" i="3"/>
  <c r="I430" i="3"/>
  <c r="F430" i="3"/>
  <c r="E430" i="3"/>
  <c r="C430" i="3"/>
  <c r="A430" i="3"/>
  <c r="I429" i="3"/>
  <c r="F429" i="3"/>
  <c r="E429" i="3"/>
  <c r="C429" i="3"/>
  <c r="A429" i="3"/>
  <c r="I428" i="3"/>
  <c r="F428" i="3"/>
  <c r="E428" i="3"/>
  <c r="C428" i="3"/>
  <c r="A428" i="3"/>
  <c r="I427" i="3"/>
  <c r="F427" i="3"/>
  <c r="E427" i="3"/>
  <c r="C427" i="3"/>
  <c r="A427" i="3"/>
  <c r="I426" i="3"/>
  <c r="F426" i="3"/>
  <c r="E426" i="3"/>
  <c r="C426" i="3"/>
  <c r="A426" i="3"/>
  <c r="I425" i="3"/>
  <c r="F425" i="3"/>
  <c r="E425" i="3"/>
  <c r="C425" i="3"/>
  <c r="A425" i="3"/>
  <c r="I424" i="3"/>
  <c r="F424" i="3"/>
  <c r="E424" i="3"/>
  <c r="C424" i="3"/>
  <c r="A424" i="3"/>
  <c r="I423" i="3"/>
  <c r="F423" i="3"/>
  <c r="E423" i="3"/>
  <c r="C423" i="3"/>
  <c r="A423" i="3"/>
  <c r="I422" i="3"/>
  <c r="F422" i="3"/>
  <c r="E422" i="3"/>
  <c r="C422" i="3"/>
  <c r="A422" i="3"/>
  <c r="I421" i="3"/>
  <c r="F421" i="3"/>
  <c r="E421" i="3"/>
  <c r="C421" i="3"/>
  <c r="A421" i="3"/>
  <c r="I420" i="3"/>
  <c r="F420" i="3"/>
  <c r="E420" i="3"/>
  <c r="C420" i="3"/>
  <c r="A420" i="3"/>
  <c r="I419" i="3"/>
  <c r="F419" i="3"/>
  <c r="E419" i="3"/>
  <c r="C419" i="3"/>
  <c r="A419" i="3"/>
  <c r="I418" i="3"/>
  <c r="F418" i="3"/>
  <c r="E418" i="3"/>
  <c r="C418" i="3"/>
  <c r="A418" i="3"/>
  <c r="I417" i="3"/>
  <c r="F417" i="3"/>
  <c r="E417" i="3"/>
  <c r="C417" i="3"/>
  <c r="A417" i="3"/>
  <c r="I416" i="3"/>
  <c r="F416" i="3"/>
  <c r="E416" i="3"/>
  <c r="C416" i="3"/>
  <c r="A416" i="3"/>
  <c r="I415" i="3"/>
  <c r="F415" i="3"/>
  <c r="E415" i="3"/>
  <c r="C415" i="3"/>
  <c r="A415" i="3"/>
  <c r="I414" i="3"/>
  <c r="F414" i="3"/>
  <c r="E414" i="3"/>
  <c r="C414" i="3"/>
  <c r="A414" i="3"/>
  <c r="I413" i="3"/>
  <c r="F413" i="3"/>
  <c r="E413" i="3"/>
  <c r="C413" i="3"/>
  <c r="A413" i="3"/>
  <c r="I412" i="3"/>
  <c r="F412" i="3"/>
  <c r="E412" i="3"/>
  <c r="C412" i="3"/>
  <c r="A412" i="3"/>
  <c r="I411" i="3"/>
  <c r="F411" i="3"/>
  <c r="E411" i="3"/>
  <c r="C411" i="3"/>
  <c r="A411" i="3"/>
  <c r="I410" i="3"/>
  <c r="F410" i="3"/>
  <c r="E410" i="3"/>
  <c r="C410" i="3"/>
  <c r="A410" i="3"/>
  <c r="I409" i="3"/>
  <c r="F409" i="3"/>
  <c r="E409" i="3"/>
  <c r="C409" i="3"/>
  <c r="A409" i="3"/>
  <c r="I408" i="3"/>
  <c r="F408" i="3"/>
  <c r="E408" i="3"/>
  <c r="C408" i="3"/>
  <c r="A408" i="3"/>
  <c r="I407" i="3"/>
  <c r="F407" i="3"/>
  <c r="E407" i="3"/>
  <c r="C407" i="3"/>
  <c r="A407" i="3"/>
  <c r="I406" i="3"/>
  <c r="F406" i="3"/>
  <c r="E406" i="3"/>
  <c r="C406" i="3"/>
  <c r="A406" i="3"/>
  <c r="I405" i="3"/>
  <c r="F405" i="3"/>
  <c r="E405" i="3"/>
  <c r="C405" i="3"/>
  <c r="A405" i="3"/>
  <c r="I404" i="3"/>
  <c r="F404" i="3"/>
  <c r="E404" i="3"/>
  <c r="C404" i="3"/>
  <c r="A404" i="3"/>
  <c r="I403" i="3"/>
  <c r="F403" i="3"/>
  <c r="E403" i="3"/>
  <c r="C403" i="3"/>
  <c r="A403" i="3"/>
  <c r="I402" i="3"/>
  <c r="F402" i="3"/>
  <c r="E402" i="3"/>
  <c r="C402" i="3"/>
  <c r="A402" i="3"/>
  <c r="I401" i="3"/>
  <c r="F401" i="3"/>
  <c r="E401" i="3"/>
  <c r="C401" i="3"/>
  <c r="A401" i="3"/>
  <c r="I400" i="3"/>
  <c r="F400" i="3"/>
  <c r="E400" i="3"/>
  <c r="C400" i="3"/>
  <c r="A400" i="3"/>
  <c r="I399" i="3"/>
  <c r="F399" i="3"/>
  <c r="E399" i="3"/>
  <c r="C399" i="3"/>
  <c r="A399" i="3"/>
  <c r="I398" i="3"/>
  <c r="F398" i="3"/>
  <c r="E398" i="3"/>
  <c r="C398" i="3"/>
  <c r="A398" i="3"/>
  <c r="I397" i="3"/>
  <c r="F397" i="3"/>
  <c r="E397" i="3"/>
  <c r="C397" i="3"/>
  <c r="A397" i="3"/>
  <c r="I396" i="3"/>
  <c r="F396" i="3"/>
  <c r="E396" i="3"/>
  <c r="C396" i="3"/>
  <c r="A396" i="3"/>
  <c r="I395" i="3"/>
  <c r="F395" i="3"/>
  <c r="E395" i="3"/>
  <c r="C395" i="3"/>
  <c r="A395" i="3"/>
  <c r="I394" i="3"/>
  <c r="F394" i="3"/>
  <c r="E394" i="3"/>
  <c r="C394" i="3"/>
  <c r="A394" i="3"/>
  <c r="I393" i="3"/>
  <c r="F393" i="3"/>
  <c r="E393" i="3"/>
  <c r="C393" i="3"/>
  <c r="A393" i="3"/>
  <c r="I392" i="3"/>
  <c r="F392" i="3"/>
  <c r="E392" i="3"/>
  <c r="C392" i="3"/>
  <c r="A392" i="3"/>
  <c r="I391" i="3"/>
  <c r="F391" i="3"/>
  <c r="E391" i="3"/>
  <c r="C391" i="3"/>
  <c r="A391" i="3"/>
  <c r="I390" i="3"/>
  <c r="F390" i="3"/>
  <c r="E390" i="3"/>
  <c r="C390" i="3"/>
  <c r="A390" i="3"/>
  <c r="I389" i="3"/>
  <c r="F389" i="3"/>
  <c r="E389" i="3"/>
  <c r="C389" i="3"/>
  <c r="A389" i="3"/>
  <c r="I388" i="3"/>
  <c r="F388" i="3"/>
  <c r="E388" i="3"/>
  <c r="C388" i="3"/>
  <c r="A388" i="3"/>
  <c r="I387" i="3"/>
  <c r="F387" i="3"/>
  <c r="E387" i="3"/>
  <c r="C387" i="3"/>
  <c r="A387" i="3"/>
  <c r="I386" i="3"/>
  <c r="F386" i="3"/>
  <c r="E386" i="3"/>
  <c r="C386" i="3"/>
  <c r="A386" i="3"/>
  <c r="I385" i="3"/>
  <c r="F385" i="3"/>
  <c r="E385" i="3"/>
  <c r="C385" i="3"/>
  <c r="A385" i="3"/>
  <c r="I384" i="3"/>
  <c r="F384" i="3"/>
  <c r="E384" i="3"/>
  <c r="C384" i="3"/>
  <c r="A384" i="3"/>
  <c r="I383" i="3"/>
  <c r="F383" i="3"/>
  <c r="E383" i="3"/>
  <c r="C383" i="3"/>
  <c r="A383" i="3"/>
  <c r="I382" i="3"/>
  <c r="F382" i="3"/>
  <c r="E382" i="3"/>
  <c r="C382" i="3"/>
  <c r="A382" i="3"/>
  <c r="I381" i="3"/>
  <c r="F381" i="3"/>
  <c r="E381" i="3"/>
  <c r="C381" i="3"/>
  <c r="A381" i="3"/>
  <c r="I380" i="3"/>
  <c r="F380" i="3"/>
  <c r="E380" i="3"/>
  <c r="C380" i="3"/>
  <c r="A380" i="3"/>
  <c r="I379" i="3"/>
  <c r="F379" i="3"/>
  <c r="E379" i="3"/>
  <c r="C379" i="3"/>
  <c r="A379" i="3"/>
  <c r="I378" i="3"/>
  <c r="F378" i="3"/>
  <c r="E378" i="3"/>
  <c r="C378" i="3"/>
  <c r="A378" i="3"/>
  <c r="I377" i="3"/>
  <c r="F377" i="3"/>
  <c r="E377" i="3"/>
  <c r="C377" i="3"/>
  <c r="A377" i="3"/>
  <c r="I376" i="3"/>
  <c r="F376" i="3"/>
  <c r="E376" i="3"/>
  <c r="C376" i="3"/>
  <c r="A376" i="3"/>
  <c r="I375" i="3"/>
  <c r="F375" i="3"/>
  <c r="E375" i="3"/>
  <c r="C375" i="3"/>
  <c r="A375" i="3"/>
  <c r="I374" i="3"/>
  <c r="F374" i="3"/>
  <c r="E374" i="3"/>
  <c r="C374" i="3"/>
  <c r="A374" i="3"/>
  <c r="I373" i="3"/>
  <c r="F373" i="3"/>
  <c r="E373" i="3"/>
  <c r="C373" i="3"/>
  <c r="A373" i="3"/>
  <c r="I372" i="3"/>
  <c r="F372" i="3"/>
  <c r="E372" i="3"/>
  <c r="C372" i="3"/>
  <c r="A372" i="3"/>
  <c r="I371" i="3"/>
  <c r="F371" i="3"/>
  <c r="E371" i="3"/>
  <c r="C371" i="3"/>
  <c r="A371" i="3"/>
  <c r="I370" i="3"/>
  <c r="F370" i="3"/>
  <c r="E370" i="3"/>
  <c r="C370" i="3"/>
  <c r="A370" i="3"/>
  <c r="I369" i="3"/>
  <c r="F369" i="3"/>
  <c r="E369" i="3"/>
  <c r="C369" i="3"/>
  <c r="A369" i="3"/>
  <c r="I368" i="3"/>
  <c r="F368" i="3"/>
  <c r="E368" i="3"/>
  <c r="C368" i="3"/>
  <c r="A368" i="3"/>
  <c r="I367" i="3"/>
  <c r="F367" i="3"/>
  <c r="E367" i="3"/>
  <c r="C367" i="3"/>
  <c r="A367" i="3"/>
  <c r="I366" i="3"/>
  <c r="F366" i="3"/>
  <c r="E366" i="3"/>
  <c r="C366" i="3"/>
  <c r="A366" i="3"/>
  <c r="I365" i="3"/>
  <c r="F365" i="3"/>
  <c r="E365" i="3"/>
  <c r="C365" i="3"/>
  <c r="A365" i="3"/>
  <c r="I364" i="3"/>
  <c r="F364" i="3"/>
  <c r="E364" i="3"/>
  <c r="C364" i="3"/>
  <c r="A364" i="3"/>
  <c r="I363" i="3"/>
  <c r="F363" i="3"/>
  <c r="E363" i="3"/>
  <c r="C363" i="3"/>
  <c r="A363" i="3"/>
  <c r="I362" i="3"/>
  <c r="F362" i="3"/>
  <c r="E362" i="3"/>
  <c r="C362" i="3"/>
  <c r="A362" i="3"/>
  <c r="I361" i="3"/>
  <c r="F361" i="3"/>
  <c r="E361" i="3"/>
  <c r="C361" i="3"/>
  <c r="A361" i="3"/>
  <c r="I360" i="3"/>
  <c r="F360" i="3"/>
  <c r="E360" i="3"/>
  <c r="C360" i="3"/>
  <c r="A360" i="3"/>
  <c r="I359" i="3"/>
  <c r="F359" i="3"/>
  <c r="E359" i="3"/>
  <c r="C359" i="3"/>
  <c r="A359" i="3"/>
  <c r="I358" i="3"/>
  <c r="F358" i="3"/>
  <c r="E358" i="3"/>
  <c r="C358" i="3"/>
  <c r="A358" i="3"/>
  <c r="I357" i="3"/>
  <c r="F357" i="3"/>
  <c r="E357" i="3"/>
  <c r="C357" i="3"/>
  <c r="A357" i="3"/>
  <c r="I356" i="3"/>
  <c r="F356" i="3"/>
  <c r="E356" i="3"/>
  <c r="C356" i="3"/>
  <c r="A356" i="3"/>
  <c r="I355" i="3"/>
  <c r="F355" i="3"/>
  <c r="E355" i="3"/>
  <c r="C355" i="3"/>
  <c r="A355" i="3"/>
  <c r="I354" i="3"/>
  <c r="F354" i="3"/>
  <c r="E354" i="3"/>
  <c r="C354" i="3"/>
  <c r="A354" i="3"/>
  <c r="I353" i="3"/>
  <c r="F353" i="3"/>
  <c r="E353" i="3"/>
  <c r="C353" i="3"/>
  <c r="A353" i="3"/>
  <c r="I352" i="3"/>
  <c r="F352" i="3"/>
  <c r="E352" i="3"/>
  <c r="C352" i="3"/>
  <c r="A352" i="3"/>
  <c r="I351" i="3"/>
  <c r="F351" i="3"/>
  <c r="E351" i="3"/>
  <c r="C351" i="3"/>
  <c r="A351" i="3"/>
  <c r="I350" i="3"/>
  <c r="F350" i="3"/>
  <c r="E350" i="3"/>
  <c r="C350" i="3"/>
  <c r="A350" i="3"/>
  <c r="I349" i="3"/>
  <c r="F349" i="3"/>
  <c r="E349" i="3"/>
  <c r="C349" i="3"/>
  <c r="A349" i="3"/>
  <c r="I348" i="3"/>
  <c r="F348" i="3"/>
  <c r="E348" i="3"/>
  <c r="C348" i="3"/>
  <c r="A348" i="3"/>
  <c r="I347" i="3"/>
  <c r="F347" i="3"/>
  <c r="E347" i="3"/>
  <c r="C347" i="3"/>
  <c r="A347" i="3"/>
  <c r="I346" i="3"/>
  <c r="F346" i="3"/>
  <c r="E346" i="3"/>
  <c r="C346" i="3"/>
  <c r="A346" i="3"/>
  <c r="I345" i="3"/>
  <c r="F345" i="3"/>
  <c r="E345" i="3"/>
  <c r="C345" i="3"/>
  <c r="A345" i="3"/>
  <c r="I344" i="3"/>
  <c r="F344" i="3"/>
  <c r="E344" i="3"/>
  <c r="C344" i="3"/>
  <c r="A344" i="3"/>
  <c r="I343" i="3"/>
  <c r="F343" i="3"/>
  <c r="E343" i="3"/>
  <c r="C343" i="3"/>
  <c r="A343" i="3"/>
  <c r="I342" i="3"/>
  <c r="F342" i="3"/>
  <c r="E342" i="3"/>
  <c r="C342" i="3"/>
  <c r="A342" i="3"/>
  <c r="I341" i="3"/>
  <c r="F341" i="3"/>
  <c r="E341" i="3"/>
  <c r="C341" i="3"/>
  <c r="A341" i="3"/>
  <c r="I340" i="3"/>
  <c r="F340" i="3"/>
  <c r="E340" i="3"/>
  <c r="C340" i="3"/>
  <c r="A340" i="3"/>
  <c r="I339" i="3"/>
  <c r="F339" i="3"/>
  <c r="E339" i="3"/>
  <c r="C339" i="3"/>
  <c r="A339" i="3"/>
  <c r="I338" i="3"/>
  <c r="F338" i="3"/>
  <c r="E338" i="3"/>
  <c r="C338" i="3"/>
  <c r="A338" i="3"/>
  <c r="I337" i="3"/>
  <c r="F337" i="3"/>
  <c r="E337" i="3"/>
  <c r="C337" i="3"/>
  <c r="A337" i="3"/>
  <c r="I336" i="3"/>
  <c r="F336" i="3"/>
  <c r="E336" i="3"/>
  <c r="C336" i="3"/>
  <c r="A336" i="3"/>
  <c r="I335" i="3"/>
  <c r="F335" i="3"/>
  <c r="E335" i="3"/>
  <c r="C335" i="3"/>
  <c r="A335" i="3"/>
  <c r="I334" i="3"/>
  <c r="F334" i="3"/>
  <c r="E334" i="3"/>
  <c r="C334" i="3"/>
  <c r="A334" i="3"/>
  <c r="I333" i="3"/>
  <c r="F333" i="3"/>
  <c r="E333" i="3"/>
  <c r="C333" i="3"/>
  <c r="A333" i="3"/>
  <c r="I332" i="3"/>
  <c r="F332" i="3"/>
  <c r="E332" i="3"/>
  <c r="C332" i="3"/>
  <c r="A332" i="3"/>
  <c r="I331" i="3"/>
  <c r="F331" i="3"/>
  <c r="E331" i="3"/>
  <c r="C331" i="3"/>
  <c r="A331" i="3"/>
  <c r="I330" i="3"/>
  <c r="F330" i="3"/>
  <c r="E330" i="3"/>
  <c r="C330" i="3"/>
  <c r="A330" i="3"/>
  <c r="I329" i="3"/>
  <c r="F329" i="3"/>
  <c r="E329" i="3"/>
  <c r="C329" i="3"/>
  <c r="A329" i="3"/>
  <c r="I328" i="3"/>
  <c r="F328" i="3"/>
  <c r="E328" i="3"/>
  <c r="C328" i="3"/>
  <c r="A328" i="3"/>
  <c r="I327" i="3"/>
  <c r="F327" i="3"/>
  <c r="E327" i="3"/>
  <c r="C327" i="3"/>
  <c r="A327" i="3"/>
  <c r="I326" i="3"/>
  <c r="F326" i="3"/>
  <c r="E326" i="3"/>
  <c r="C326" i="3"/>
  <c r="A326" i="3"/>
  <c r="I325" i="3"/>
  <c r="F325" i="3"/>
  <c r="E325" i="3"/>
  <c r="C325" i="3"/>
  <c r="A325" i="3"/>
  <c r="I324" i="3"/>
  <c r="F324" i="3"/>
  <c r="E324" i="3"/>
  <c r="C324" i="3"/>
  <c r="A324" i="3"/>
  <c r="I323" i="3"/>
  <c r="F323" i="3"/>
  <c r="E323" i="3"/>
  <c r="C323" i="3"/>
  <c r="A323" i="3"/>
  <c r="I322" i="3"/>
  <c r="F322" i="3"/>
  <c r="E322" i="3"/>
  <c r="C322" i="3"/>
  <c r="A322" i="3"/>
  <c r="I321" i="3"/>
  <c r="F321" i="3"/>
  <c r="E321" i="3"/>
  <c r="C321" i="3"/>
  <c r="A321" i="3"/>
  <c r="I320" i="3"/>
  <c r="F320" i="3"/>
  <c r="E320" i="3"/>
  <c r="C320" i="3"/>
  <c r="A320" i="3"/>
  <c r="I319" i="3"/>
  <c r="F319" i="3"/>
  <c r="E319" i="3"/>
  <c r="C319" i="3"/>
  <c r="A319" i="3"/>
  <c r="I318" i="3"/>
  <c r="F318" i="3"/>
  <c r="E318" i="3"/>
  <c r="C318" i="3"/>
  <c r="A318" i="3"/>
  <c r="I317" i="3"/>
  <c r="F317" i="3"/>
  <c r="E317" i="3"/>
  <c r="C317" i="3"/>
  <c r="A317" i="3"/>
  <c r="I316" i="3"/>
  <c r="F316" i="3"/>
  <c r="E316" i="3"/>
  <c r="C316" i="3"/>
  <c r="A316" i="3"/>
  <c r="I315" i="3"/>
  <c r="F315" i="3"/>
  <c r="E315" i="3"/>
  <c r="C315" i="3"/>
  <c r="A315" i="3"/>
  <c r="I314" i="3"/>
  <c r="F314" i="3"/>
  <c r="E314" i="3"/>
  <c r="C314" i="3"/>
  <c r="A314" i="3"/>
  <c r="I313" i="3"/>
  <c r="F313" i="3"/>
  <c r="E313" i="3"/>
  <c r="C313" i="3"/>
  <c r="A313" i="3"/>
  <c r="I312" i="3"/>
  <c r="F312" i="3"/>
  <c r="E312" i="3"/>
  <c r="C312" i="3"/>
  <c r="A312" i="3"/>
  <c r="I311" i="3"/>
  <c r="F311" i="3"/>
  <c r="E311" i="3"/>
  <c r="C311" i="3"/>
  <c r="A311" i="3"/>
  <c r="I310" i="3"/>
  <c r="F310" i="3"/>
  <c r="E310" i="3"/>
  <c r="C310" i="3"/>
  <c r="A310" i="3"/>
  <c r="I309" i="3"/>
  <c r="F309" i="3"/>
  <c r="E309" i="3"/>
  <c r="C309" i="3"/>
  <c r="A309" i="3"/>
  <c r="I308" i="3"/>
  <c r="F308" i="3"/>
  <c r="E308" i="3"/>
  <c r="C308" i="3"/>
  <c r="A308" i="3"/>
  <c r="I307" i="3"/>
  <c r="F307" i="3"/>
  <c r="E307" i="3"/>
  <c r="C307" i="3"/>
  <c r="A307" i="3"/>
  <c r="I306" i="3"/>
  <c r="F306" i="3"/>
  <c r="E306" i="3"/>
  <c r="C306" i="3"/>
  <c r="A306" i="3"/>
  <c r="I305" i="3"/>
  <c r="F305" i="3"/>
  <c r="E305" i="3"/>
  <c r="C305" i="3"/>
  <c r="A305" i="3"/>
  <c r="I304" i="3"/>
  <c r="F304" i="3"/>
  <c r="E304" i="3"/>
  <c r="C304" i="3"/>
  <c r="A304" i="3"/>
  <c r="I303" i="3"/>
  <c r="F303" i="3"/>
  <c r="E303" i="3"/>
  <c r="C303" i="3"/>
  <c r="A303" i="3"/>
  <c r="I302" i="3"/>
  <c r="F302" i="3"/>
  <c r="E302" i="3"/>
  <c r="C302" i="3"/>
  <c r="A302" i="3"/>
  <c r="I301" i="3"/>
  <c r="F301" i="3"/>
  <c r="E301" i="3"/>
  <c r="C301" i="3"/>
  <c r="A301" i="3"/>
  <c r="I300" i="3"/>
  <c r="F300" i="3"/>
  <c r="E300" i="3"/>
  <c r="C300" i="3"/>
  <c r="A300" i="3"/>
  <c r="I299" i="3"/>
  <c r="F299" i="3"/>
  <c r="E299" i="3"/>
  <c r="C299" i="3"/>
  <c r="A299" i="3"/>
  <c r="I298" i="3"/>
  <c r="F298" i="3"/>
  <c r="E298" i="3"/>
  <c r="C298" i="3"/>
  <c r="A298" i="3"/>
  <c r="I297" i="3"/>
  <c r="F297" i="3"/>
  <c r="E297" i="3"/>
  <c r="C297" i="3"/>
  <c r="A297" i="3"/>
  <c r="I296" i="3"/>
  <c r="F296" i="3"/>
  <c r="E296" i="3"/>
  <c r="C296" i="3"/>
  <c r="A296" i="3"/>
  <c r="I295" i="3"/>
  <c r="F295" i="3"/>
  <c r="E295" i="3"/>
  <c r="C295" i="3"/>
  <c r="A295" i="3"/>
  <c r="I294" i="3"/>
  <c r="F294" i="3"/>
  <c r="E294" i="3"/>
  <c r="C294" i="3"/>
  <c r="A294" i="3"/>
  <c r="I293" i="3"/>
  <c r="F293" i="3"/>
  <c r="E293" i="3"/>
  <c r="C293" i="3"/>
  <c r="A293" i="3"/>
  <c r="I292" i="3"/>
  <c r="F292" i="3"/>
  <c r="E292" i="3"/>
  <c r="C292" i="3"/>
  <c r="A292" i="3"/>
  <c r="I291" i="3"/>
  <c r="F291" i="3"/>
  <c r="E291" i="3"/>
  <c r="C291" i="3"/>
  <c r="A291" i="3"/>
  <c r="I290" i="3"/>
  <c r="F290" i="3"/>
  <c r="E290" i="3"/>
  <c r="C290" i="3"/>
  <c r="A290" i="3"/>
  <c r="I289" i="3"/>
  <c r="F289" i="3"/>
  <c r="E289" i="3"/>
  <c r="C289" i="3"/>
  <c r="A289" i="3"/>
  <c r="I288" i="3"/>
  <c r="F288" i="3"/>
  <c r="E288" i="3"/>
  <c r="C288" i="3"/>
  <c r="A288" i="3"/>
  <c r="I287" i="3"/>
  <c r="F287" i="3"/>
  <c r="E287" i="3"/>
  <c r="C287" i="3"/>
  <c r="A287" i="3"/>
  <c r="I286" i="3"/>
  <c r="F286" i="3"/>
  <c r="E286" i="3"/>
  <c r="C286" i="3"/>
  <c r="A286" i="3"/>
  <c r="I285" i="3"/>
  <c r="F285" i="3"/>
  <c r="E285" i="3"/>
  <c r="C285" i="3"/>
  <c r="A285" i="3"/>
  <c r="I284" i="3"/>
  <c r="F284" i="3"/>
  <c r="E284" i="3"/>
  <c r="C284" i="3"/>
  <c r="A284" i="3"/>
  <c r="I283" i="3"/>
  <c r="F283" i="3"/>
  <c r="E283" i="3"/>
  <c r="C283" i="3"/>
  <c r="A283" i="3"/>
  <c r="I282" i="3"/>
  <c r="F282" i="3"/>
  <c r="E282" i="3"/>
  <c r="C282" i="3"/>
  <c r="A282" i="3"/>
  <c r="I281" i="3"/>
  <c r="F281" i="3"/>
  <c r="E281" i="3"/>
  <c r="C281" i="3"/>
  <c r="A281" i="3"/>
  <c r="I280" i="3"/>
  <c r="F280" i="3"/>
  <c r="E280" i="3"/>
  <c r="C280" i="3"/>
  <c r="A280" i="3"/>
  <c r="I279" i="3"/>
  <c r="F279" i="3"/>
  <c r="E279" i="3"/>
  <c r="C279" i="3"/>
  <c r="A279" i="3"/>
  <c r="I278" i="3"/>
  <c r="F278" i="3"/>
  <c r="E278" i="3"/>
  <c r="C278" i="3"/>
  <c r="A278" i="3"/>
  <c r="I277" i="3"/>
  <c r="F277" i="3"/>
  <c r="E277" i="3"/>
  <c r="C277" i="3"/>
  <c r="A277" i="3"/>
  <c r="I276" i="3"/>
  <c r="F276" i="3"/>
  <c r="E276" i="3"/>
  <c r="C276" i="3"/>
  <c r="A276" i="3"/>
  <c r="I275" i="3"/>
  <c r="F275" i="3"/>
  <c r="E275" i="3"/>
  <c r="C275" i="3"/>
  <c r="A275" i="3"/>
  <c r="I274" i="3"/>
  <c r="F274" i="3"/>
  <c r="E274" i="3"/>
  <c r="C274" i="3"/>
  <c r="A274" i="3"/>
  <c r="I273" i="3"/>
  <c r="F273" i="3"/>
  <c r="E273" i="3"/>
  <c r="C273" i="3"/>
  <c r="A273" i="3"/>
  <c r="I272" i="3"/>
  <c r="F272" i="3"/>
  <c r="E272" i="3"/>
  <c r="C272" i="3"/>
  <c r="A272" i="3"/>
  <c r="I271" i="3"/>
  <c r="F271" i="3"/>
  <c r="E271" i="3"/>
  <c r="C271" i="3"/>
  <c r="A271" i="3"/>
  <c r="I270" i="3"/>
  <c r="F270" i="3"/>
  <c r="E270" i="3"/>
  <c r="C270" i="3"/>
  <c r="A270" i="3"/>
  <c r="I269" i="3"/>
  <c r="F269" i="3"/>
  <c r="E269" i="3"/>
  <c r="C269" i="3"/>
  <c r="A269" i="3"/>
  <c r="I268" i="3"/>
  <c r="F268" i="3"/>
  <c r="E268" i="3"/>
  <c r="C268" i="3"/>
  <c r="A268" i="3"/>
  <c r="I267" i="3"/>
  <c r="F267" i="3"/>
  <c r="E267" i="3"/>
  <c r="C267" i="3"/>
  <c r="A267" i="3"/>
  <c r="I266" i="3"/>
  <c r="F266" i="3"/>
  <c r="E266" i="3"/>
  <c r="C266" i="3"/>
  <c r="A266" i="3"/>
  <c r="I265" i="3"/>
  <c r="F265" i="3"/>
  <c r="E265" i="3"/>
  <c r="C265" i="3"/>
  <c r="A265" i="3"/>
  <c r="I264" i="3"/>
  <c r="F264" i="3"/>
  <c r="E264" i="3"/>
  <c r="C264" i="3"/>
  <c r="A264" i="3"/>
  <c r="I263" i="3"/>
  <c r="F263" i="3"/>
  <c r="E263" i="3"/>
  <c r="C263" i="3"/>
  <c r="A263" i="3"/>
  <c r="I262" i="3"/>
  <c r="F262" i="3"/>
  <c r="E262" i="3"/>
  <c r="C262" i="3"/>
  <c r="A262" i="3"/>
  <c r="I261" i="3"/>
  <c r="F261" i="3"/>
  <c r="E261" i="3"/>
  <c r="C261" i="3"/>
  <c r="A261" i="3"/>
  <c r="I260" i="3"/>
  <c r="F260" i="3"/>
  <c r="E260" i="3"/>
  <c r="C260" i="3"/>
  <c r="A260" i="3"/>
  <c r="I259" i="3"/>
  <c r="F259" i="3"/>
  <c r="E259" i="3"/>
  <c r="C259" i="3"/>
  <c r="A259" i="3"/>
  <c r="I258" i="3"/>
  <c r="F258" i="3"/>
  <c r="E258" i="3"/>
  <c r="C258" i="3"/>
  <c r="A258" i="3"/>
  <c r="I257" i="3"/>
  <c r="F257" i="3"/>
  <c r="E257" i="3"/>
  <c r="C257" i="3"/>
  <c r="A257" i="3"/>
  <c r="I256" i="3"/>
  <c r="F256" i="3"/>
  <c r="E256" i="3"/>
  <c r="C256" i="3"/>
  <c r="A256" i="3"/>
  <c r="I255" i="3"/>
  <c r="F255" i="3"/>
  <c r="E255" i="3"/>
  <c r="C255" i="3"/>
  <c r="A255" i="3"/>
  <c r="I254" i="3"/>
  <c r="F254" i="3"/>
  <c r="E254" i="3"/>
  <c r="C254" i="3"/>
  <c r="A254" i="3"/>
  <c r="I253" i="3"/>
  <c r="F253" i="3"/>
  <c r="E253" i="3"/>
  <c r="C253" i="3"/>
  <c r="A253" i="3"/>
  <c r="I252" i="3"/>
  <c r="F252" i="3"/>
  <c r="E252" i="3"/>
  <c r="C252" i="3"/>
  <c r="A252" i="3"/>
  <c r="I251" i="3"/>
  <c r="F251" i="3"/>
  <c r="E251" i="3"/>
  <c r="C251" i="3"/>
  <c r="A251" i="3"/>
  <c r="I250" i="3"/>
  <c r="F250" i="3"/>
  <c r="E250" i="3"/>
  <c r="C250" i="3"/>
  <c r="A250" i="3"/>
  <c r="I249" i="3"/>
  <c r="F249" i="3"/>
  <c r="E249" i="3"/>
  <c r="C249" i="3"/>
  <c r="A249" i="3"/>
  <c r="I248" i="3"/>
  <c r="F248" i="3"/>
  <c r="E248" i="3"/>
  <c r="C248" i="3"/>
  <c r="A248" i="3"/>
  <c r="I247" i="3"/>
  <c r="F247" i="3"/>
  <c r="E247" i="3"/>
  <c r="C247" i="3"/>
  <c r="A247" i="3"/>
  <c r="I246" i="3"/>
  <c r="F246" i="3"/>
  <c r="E246" i="3"/>
  <c r="C246" i="3"/>
  <c r="A246" i="3"/>
  <c r="I245" i="3"/>
  <c r="F245" i="3"/>
  <c r="E245" i="3"/>
  <c r="C245" i="3"/>
  <c r="A245" i="3"/>
  <c r="I244" i="3"/>
  <c r="F244" i="3"/>
  <c r="E244" i="3"/>
  <c r="C244" i="3"/>
  <c r="A244" i="3"/>
  <c r="I243" i="3"/>
  <c r="F243" i="3"/>
  <c r="E243" i="3"/>
  <c r="C243" i="3"/>
  <c r="A243" i="3"/>
  <c r="I242" i="3"/>
  <c r="F242" i="3"/>
  <c r="E242" i="3"/>
  <c r="C242" i="3"/>
  <c r="A242" i="3"/>
  <c r="I241" i="3"/>
  <c r="F241" i="3"/>
  <c r="E241" i="3"/>
  <c r="C241" i="3"/>
  <c r="A241" i="3"/>
  <c r="I240" i="3"/>
  <c r="F240" i="3"/>
  <c r="E240" i="3"/>
  <c r="C240" i="3"/>
  <c r="A240" i="3"/>
  <c r="I239" i="3"/>
  <c r="F239" i="3"/>
  <c r="E239" i="3"/>
  <c r="C239" i="3"/>
  <c r="A239" i="3"/>
  <c r="I238" i="3"/>
  <c r="F238" i="3"/>
  <c r="E238" i="3"/>
  <c r="C238" i="3"/>
  <c r="A238" i="3"/>
  <c r="I237" i="3"/>
  <c r="F237" i="3"/>
  <c r="E237" i="3"/>
  <c r="C237" i="3"/>
  <c r="A237" i="3"/>
  <c r="I236" i="3"/>
  <c r="F236" i="3"/>
  <c r="E236" i="3"/>
  <c r="C236" i="3"/>
  <c r="A236" i="3"/>
  <c r="I235" i="3"/>
  <c r="F235" i="3"/>
  <c r="E235" i="3"/>
  <c r="C235" i="3"/>
  <c r="A235" i="3"/>
  <c r="I234" i="3"/>
  <c r="F234" i="3"/>
  <c r="E234" i="3"/>
  <c r="C234" i="3"/>
  <c r="A234" i="3"/>
  <c r="I233" i="3"/>
  <c r="F233" i="3"/>
  <c r="E233" i="3"/>
  <c r="C233" i="3"/>
  <c r="A233" i="3"/>
  <c r="I232" i="3"/>
  <c r="F232" i="3"/>
  <c r="E232" i="3"/>
  <c r="C232" i="3"/>
  <c r="A232" i="3"/>
  <c r="I231" i="3"/>
  <c r="F231" i="3"/>
  <c r="E231" i="3"/>
  <c r="C231" i="3"/>
  <c r="A231" i="3"/>
  <c r="I230" i="3"/>
  <c r="F230" i="3"/>
  <c r="E230" i="3"/>
  <c r="C230" i="3"/>
  <c r="A230" i="3"/>
  <c r="I229" i="3"/>
  <c r="F229" i="3"/>
  <c r="E229" i="3"/>
  <c r="C229" i="3"/>
  <c r="A229" i="3"/>
  <c r="I228" i="3"/>
  <c r="F228" i="3"/>
  <c r="E228" i="3"/>
  <c r="C228" i="3"/>
  <c r="A228" i="3"/>
  <c r="I227" i="3"/>
  <c r="F227" i="3"/>
  <c r="E227" i="3"/>
  <c r="C227" i="3"/>
  <c r="A227" i="3"/>
  <c r="I226" i="3"/>
  <c r="F226" i="3"/>
  <c r="E226" i="3"/>
  <c r="C226" i="3"/>
  <c r="A226" i="3"/>
  <c r="I225" i="3"/>
  <c r="F225" i="3"/>
  <c r="E225" i="3"/>
  <c r="C225" i="3"/>
  <c r="A225" i="3"/>
  <c r="I224" i="3"/>
  <c r="F224" i="3"/>
  <c r="E224" i="3"/>
  <c r="C224" i="3"/>
  <c r="A224" i="3"/>
  <c r="I223" i="3"/>
  <c r="F223" i="3"/>
  <c r="E223" i="3"/>
  <c r="C223" i="3"/>
  <c r="A223" i="3"/>
  <c r="I222" i="3"/>
  <c r="F222" i="3"/>
  <c r="E222" i="3"/>
  <c r="C222" i="3"/>
  <c r="A222" i="3"/>
  <c r="I221" i="3"/>
  <c r="F221" i="3"/>
  <c r="E221" i="3"/>
  <c r="C221" i="3"/>
  <c r="A221" i="3"/>
  <c r="I220" i="3"/>
  <c r="F220" i="3"/>
  <c r="E220" i="3"/>
  <c r="C220" i="3"/>
  <c r="A220" i="3"/>
  <c r="I219" i="3"/>
  <c r="F219" i="3"/>
  <c r="E219" i="3"/>
  <c r="C219" i="3"/>
  <c r="A219" i="3"/>
  <c r="I218" i="3"/>
  <c r="F218" i="3"/>
  <c r="E218" i="3"/>
  <c r="C218" i="3"/>
  <c r="A218" i="3"/>
  <c r="I217" i="3"/>
  <c r="F217" i="3"/>
  <c r="E217" i="3"/>
  <c r="C217" i="3"/>
  <c r="A217" i="3"/>
  <c r="I216" i="3"/>
  <c r="F216" i="3"/>
  <c r="E216" i="3"/>
  <c r="C216" i="3"/>
  <c r="A216" i="3"/>
  <c r="I215" i="3"/>
  <c r="F215" i="3"/>
  <c r="E215" i="3"/>
  <c r="C215" i="3"/>
  <c r="A215" i="3"/>
  <c r="I214" i="3"/>
  <c r="F214" i="3"/>
  <c r="E214" i="3"/>
  <c r="C214" i="3"/>
  <c r="A214" i="3"/>
  <c r="I213" i="3"/>
  <c r="F213" i="3"/>
  <c r="E213" i="3"/>
  <c r="C213" i="3"/>
  <c r="A213" i="3"/>
  <c r="I212" i="3"/>
  <c r="F212" i="3"/>
  <c r="E212" i="3"/>
  <c r="C212" i="3"/>
  <c r="A212" i="3"/>
  <c r="I211" i="3"/>
  <c r="F211" i="3"/>
  <c r="E211" i="3"/>
  <c r="C211" i="3"/>
  <c r="A211" i="3"/>
  <c r="I210" i="3"/>
  <c r="F210" i="3"/>
  <c r="E210" i="3"/>
  <c r="C210" i="3"/>
  <c r="A210" i="3"/>
  <c r="I209" i="3"/>
  <c r="F209" i="3"/>
  <c r="E209" i="3"/>
  <c r="C209" i="3"/>
  <c r="A209" i="3"/>
  <c r="I208" i="3"/>
  <c r="F208" i="3"/>
  <c r="E208" i="3"/>
  <c r="C208" i="3"/>
  <c r="A208" i="3"/>
  <c r="I207" i="3"/>
  <c r="F207" i="3"/>
  <c r="E207" i="3"/>
  <c r="C207" i="3"/>
  <c r="A207" i="3"/>
  <c r="I206" i="3"/>
  <c r="F206" i="3"/>
  <c r="E206" i="3"/>
  <c r="C206" i="3"/>
  <c r="A206" i="3"/>
  <c r="I205" i="3"/>
  <c r="F205" i="3"/>
  <c r="E205" i="3"/>
  <c r="C205" i="3"/>
  <c r="A205" i="3"/>
  <c r="I204" i="3"/>
  <c r="F204" i="3"/>
  <c r="E204" i="3"/>
  <c r="C204" i="3"/>
  <c r="A204" i="3"/>
  <c r="I203" i="3"/>
  <c r="F203" i="3"/>
  <c r="E203" i="3"/>
  <c r="C203" i="3"/>
  <c r="A203" i="3"/>
  <c r="I202" i="3"/>
  <c r="F202" i="3"/>
  <c r="E202" i="3"/>
  <c r="C202" i="3"/>
  <c r="A202" i="3"/>
  <c r="I201" i="3"/>
  <c r="F201" i="3"/>
  <c r="E201" i="3"/>
  <c r="C201" i="3"/>
  <c r="A201" i="3"/>
  <c r="I200" i="3"/>
  <c r="F200" i="3"/>
  <c r="E200" i="3"/>
  <c r="C200" i="3"/>
  <c r="A200" i="3"/>
  <c r="I199" i="3"/>
  <c r="F199" i="3"/>
  <c r="E199" i="3"/>
  <c r="C199" i="3"/>
  <c r="A199" i="3"/>
  <c r="I198" i="3"/>
  <c r="F198" i="3"/>
  <c r="E198" i="3"/>
  <c r="C198" i="3"/>
  <c r="A198" i="3"/>
  <c r="I197" i="3"/>
  <c r="F197" i="3"/>
  <c r="E197" i="3"/>
  <c r="C197" i="3"/>
  <c r="A197" i="3"/>
  <c r="I196" i="3"/>
  <c r="F196" i="3"/>
  <c r="E196" i="3"/>
  <c r="C196" i="3"/>
  <c r="A196" i="3"/>
  <c r="I195" i="3"/>
  <c r="F195" i="3"/>
  <c r="E195" i="3"/>
  <c r="C195" i="3"/>
  <c r="A195" i="3"/>
  <c r="I194" i="3"/>
  <c r="F194" i="3"/>
  <c r="E194" i="3"/>
  <c r="C194" i="3"/>
  <c r="A194" i="3"/>
  <c r="I193" i="3"/>
  <c r="F193" i="3"/>
  <c r="E193" i="3"/>
  <c r="C193" i="3"/>
  <c r="A193" i="3"/>
  <c r="I192" i="3"/>
  <c r="F192" i="3"/>
  <c r="E192" i="3"/>
  <c r="C192" i="3"/>
  <c r="A192" i="3"/>
  <c r="I191" i="3"/>
  <c r="F191" i="3"/>
  <c r="E191" i="3"/>
  <c r="C191" i="3"/>
  <c r="A191" i="3"/>
  <c r="I190" i="3"/>
  <c r="F190" i="3"/>
  <c r="E190" i="3"/>
  <c r="C190" i="3"/>
  <c r="A190" i="3"/>
  <c r="I189" i="3"/>
  <c r="F189" i="3"/>
  <c r="E189" i="3"/>
  <c r="C189" i="3"/>
  <c r="A189" i="3"/>
  <c r="I188" i="3"/>
  <c r="F188" i="3"/>
  <c r="E188" i="3"/>
  <c r="C188" i="3"/>
  <c r="A188" i="3"/>
  <c r="I187" i="3"/>
  <c r="F187" i="3"/>
  <c r="E187" i="3"/>
  <c r="C187" i="3"/>
  <c r="A187" i="3"/>
  <c r="I186" i="3"/>
  <c r="F186" i="3"/>
  <c r="E186" i="3"/>
  <c r="C186" i="3"/>
  <c r="A186" i="3"/>
  <c r="I185" i="3"/>
  <c r="F185" i="3"/>
  <c r="E185" i="3"/>
  <c r="C185" i="3"/>
  <c r="A185" i="3"/>
  <c r="I184" i="3"/>
  <c r="F184" i="3"/>
  <c r="E184" i="3"/>
  <c r="C184" i="3"/>
  <c r="A184" i="3"/>
  <c r="I183" i="3"/>
  <c r="F183" i="3"/>
  <c r="E183" i="3"/>
  <c r="C183" i="3"/>
  <c r="A183" i="3"/>
  <c r="I182" i="3"/>
  <c r="F182" i="3"/>
  <c r="E182" i="3"/>
  <c r="C182" i="3"/>
  <c r="A182" i="3"/>
  <c r="I181" i="3"/>
  <c r="F181" i="3"/>
  <c r="E181" i="3"/>
  <c r="C181" i="3"/>
  <c r="A181" i="3"/>
  <c r="I180" i="3"/>
  <c r="F180" i="3"/>
  <c r="E180" i="3"/>
  <c r="C180" i="3"/>
  <c r="A180" i="3"/>
  <c r="I179" i="3"/>
  <c r="F179" i="3"/>
  <c r="E179" i="3"/>
  <c r="C179" i="3"/>
  <c r="A179" i="3"/>
  <c r="I178" i="3"/>
  <c r="F178" i="3"/>
  <c r="E178" i="3"/>
  <c r="C178" i="3"/>
  <c r="A178" i="3"/>
  <c r="I177" i="3"/>
  <c r="F177" i="3"/>
  <c r="E177" i="3"/>
  <c r="C177" i="3"/>
  <c r="A177" i="3"/>
  <c r="I176" i="3"/>
  <c r="F176" i="3"/>
  <c r="E176" i="3"/>
  <c r="C176" i="3"/>
  <c r="A176" i="3"/>
  <c r="I175" i="3"/>
  <c r="F175" i="3"/>
  <c r="E175" i="3"/>
  <c r="C175" i="3"/>
  <c r="A175" i="3"/>
  <c r="I174" i="3"/>
  <c r="F174" i="3"/>
  <c r="E174" i="3"/>
  <c r="C174" i="3"/>
  <c r="A174" i="3"/>
  <c r="I173" i="3"/>
  <c r="F173" i="3"/>
  <c r="E173" i="3"/>
  <c r="C173" i="3"/>
  <c r="A173" i="3"/>
  <c r="I172" i="3"/>
  <c r="F172" i="3"/>
  <c r="E172" i="3"/>
  <c r="C172" i="3"/>
  <c r="A172" i="3"/>
  <c r="I171" i="3"/>
  <c r="F171" i="3"/>
  <c r="E171" i="3"/>
  <c r="C171" i="3"/>
  <c r="A171" i="3"/>
  <c r="I170" i="3"/>
  <c r="F170" i="3"/>
  <c r="E170" i="3"/>
  <c r="C170" i="3"/>
  <c r="A170" i="3"/>
  <c r="I169" i="3"/>
  <c r="F169" i="3"/>
  <c r="E169" i="3"/>
  <c r="C169" i="3"/>
  <c r="A169" i="3"/>
  <c r="I168" i="3"/>
  <c r="F168" i="3"/>
  <c r="E168" i="3"/>
  <c r="C168" i="3"/>
  <c r="A168" i="3"/>
  <c r="I167" i="3"/>
  <c r="F167" i="3"/>
  <c r="E167" i="3"/>
  <c r="C167" i="3"/>
  <c r="A167" i="3"/>
  <c r="I166" i="3"/>
  <c r="F166" i="3"/>
  <c r="E166" i="3"/>
  <c r="C166" i="3"/>
  <c r="A166" i="3"/>
  <c r="I165" i="3"/>
  <c r="F165" i="3"/>
  <c r="E165" i="3"/>
  <c r="C165" i="3"/>
  <c r="A165" i="3"/>
  <c r="I164" i="3"/>
  <c r="F164" i="3"/>
  <c r="E164" i="3"/>
  <c r="C164" i="3"/>
  <c r="A164" i="3"/>
  <c r="I163" i="3"/>
  <c r="F163" i="3"/>
  <c r="E163" i="3"/>
  <c r="C163" i="3"/>
  <c r="A163" i="3"/>
  <c r="I162" i="3"/>
  <c r="F162" i="3"/>
  <c r="E162" i="3"/>
  <c r="C162" i="3"/>
  <c r="A162" i="3"/>
  <c r="I161" i="3"/>
  <c r="F161" i="3"/>
  <c r="E161" i="3"/>
  <c r="C161" i="3"/>
  <c r="A161" i="3"/>
  <c r="I160" i="3"/>
  <c r="F160" i="3"/>
  <c r="E160" i="3"/>
  <c r="C160" i="3"/>
  <c r="A160" i="3"/>
  <c r="I159" i="3"/>
  <c r="F159" i="3"/>
  <c r="E159" i="3"/>
  <c r="C159" i="3"/>
  <c r="A159" i="3"/>
  <c r="I158" i="3"/>
  <c r="F158" i="3"/>
  <c r="E158" i="3"/>
  <c r="C158" i="3"/>
  <c r="A158" i="3"/>
  <c r="I157" i="3"/>
  <c r="F157" i="3"/>
  <c r="E157" i="3"/>
  <c r="C157" i="3"/>
  <c r="A157" i="3"/>
  <c r="I156" i="3"/>
  <c r="F156" i="3"/>
  <c r="E156" i="3"/>
  <c r="C156" i="3"/>
  <c r="A156" i="3"/>
  <c r="I155" i="3"/>
  <c r="F155" i="3"/>
  <c r="E155" i="3"/>
  <c r="C155" i="3"/>
  <c r="A155" i="3"/>
  <c r="I154" i="3"/>
  <c r="F154" i="3"/>
  <c r="E154" i="3"/>
  <c r="C154" i="3"/>
  <c r="A154" i="3"/>
  <c r="I153" i="3"/>
  <c r="F153" i="3"/>
  <c r="E153" i="3"/>
  <c r="C153" i="3"/>
  <c r="A153" i="3"/>
  <c r="I152" i="3"/>
  <c r="F152" i="3"/>
  <c r="E152" i="3"/>
  <c r="C152" i="3"/>
  <c r="A152" i="3"/>
  <c r="I151" i="3"/>
  <c r="F151" i="3"/>
  <c r="E151" i="3"/>
  <c r="C151" i="3"/>
  <c r="A151" i="3"/>
  <c r="I150" i="3"/>
  <c r="F150" i="3"/>
  <c r="E150" i="3"/>
  <c r="C150" i="3"/>
  <c r="A150" i="3"/>
  <c r="I149" i="3"/>
  <c r="F149" i="3"/>
  <c r="E149" i="3"/>
  <c r="C149" i="3"/>
  <c r="A149" i="3"/>
  <c r="I148" i="3"/>
  <c r="F148" i="3"/>
  <c r="E148" i="3"/>
  <c r="C148" i="3"/>
  <c r="A148" i="3"/>
  <c r="I147" i="3"/>
  <c r="F147" i="3"/>
  <c r="E147" i="3"/>
  <c r="C147" i="3"/>
  <c r="A147" i="3"/>
  <c r="I146" i="3"/>
  <c r="F146" i="3"/>
  <c r="E146" i="3"/>
  <c r="C146" i="3"/>
  <c r="A146" i="3"/>
  <c r="I145" i="3"/>
  <c r="F145" i="3"/>
  <c r="E145" i="3"/>
  <c r="C145" i="3"/>
  <c r="A145" i="3"/>
  <c r="I144" i="3"/>
  <c r="F144" i="3"/>
  <c r="E144" i="3"/>
  <c r="C144" i="3"/>
  <c r="A144" i="3"/>
  <c r="I143" i="3"/>
  <c r="F143" i="3"/>
  <c r="E143" i="3"/>
  <c r="C143" i="3"/>
  <c r="A143" i="3"/>
  <c r="I142" i="3"/>
  <c r="F142" i="3"/>
  <c r="E142" i="3"/>
  <c r="C142" i="3"/>
  <c r="A142" i="3"/>
  <c r="I141" i="3"/>
  <c r="F141" i="3"/>
  <c r="E141" i="3"/>
  <c r="C141" i="3"/>
  <c r="A141" i="3"/>
  <c r="I140" i="3"/>
  <c r="F140" i="3"/>
  <c r="E140" i="3"/>
  <c r="C140" i="3"/>
  <c r="A140" i="3"/>
  <c r="I139" i="3"/>
  <c r="F139" i="3"/>
  <c r="E139" i="3"/>
  <c r="C139" i="3"/>
  <c r="A139" i="3"/>
  <c r="I138" i="3"/>
  <c r="F138" i="3"/>
  <c r="E138" i="3"/>
  <c r="C138" i="3"/>
  <c r="A138" i="3"/>
  <c r="I137" i="3"/>
  <c r="F137" i="3"/>
  <c r="E137" i="3"/>
  <c r="C137" i="3"/>
  <c r="A137" i="3"/>
  <c r="I136" i="3"/>
  <c r="F136" i="3"/>
  <c r="E136" i="3"/>
  <c r="C136" i="3"/>
  <c r="A136" i="3"/>
  <c r="I135" i="3"/>
  <c r="F135" i="3"/>
  <c r="E135" i="3"/>
  <c r="C135" i="3"/>
  <c r="A135" i="3"/>
  <c r="I134" i="3"/>
  <c r="F134" i="3"/>
  <c r="E134" i="3"/>
  <c r="C134" i="3"/>
  <c r="A134" i="3"/>
  <c r="I133" i="3"/>
  <c r="F133" i="3"/>
  <c r="E133" i="3"/>
  <c r="C133" i="3"/>
  <c r="A133" i="3"/>
  <c r="I132" i="3"/>
  <c r="F132" i="3"/>
  <c r="E132" i="3"/>
  <c r="C132" i="3"/>
  <c r="A132" i="3"/>
  <c r="I131" i="3"/>
  <c r="F131" i="3"/>
  <c r="E131" i="3"/>
  <c r="C131" i="3"/>
  <c r="A131" i="3"/>
  <c r="I130" i="3"/>
  <c r="F130" i="3"/>
  <c r="E130" i="3"/>
  <c r="C130" i="3"/>
  <c r="A130" i="3"/>
  <c r="I129" i="3"/>
  <c r="F129" i="3"/>
  <c r="E129" i="3"/>
  <c r="C129" i="3"/>
  <c r="A129" i="3"/>
  <c r="I128" i="3"/>
  <c r="F128" i="3"/>
  <c r="E128" i="3"/>
  <c r="C128" i="3"/>
  <c r="A128" i="3"/>
  <c r="I127" i="3"/>
  <c r="F127" i="3"/>
  <c r="E127" i="3"/>
  <c r="C127" i="3"/>
  <c r="A127" i="3"/>
  <c r="I126" i="3"/>
  <c r="F126" i="3"/>
  <c r="E126" i="3"/>
  <c r="C126" i="3"/>
  <c r="A126" i="3"/>
  <c r="I125" i="3"/>
  <c r="F125" i="3"/>
  <c r="E125" i="3"/>
  <c r="C125" i="3"/>
  <c r="A125" i="3"/>
  <c r="I124" i="3"/>
  <c r="F124" i="3"/>
  <c r="E124" i="3"/>
  <c r="C124" i="3"/>
  <c r="A124" i="3"/>
  <c r="I123" i="3"/>
  <c r="F123" i="3"/>
  <c r="E123" i="3"/>
  <c r="C123" i="3"/>
  <c r="A123" i="3"/>
  <c r="I122" i="3"/>
  <c r="F122" i="3"/>
  <c r="E122" i="3"/>
  <c r="C122" i="3"/>
  <c r="A122" i="3"/>
  <c r="I121" i="3"/>
  <c r="F121" i="3"/>
  <c r="E121" i="3"/>
  <c r="C121" i="3"/>
  <c r="A121" i="3"/>
  <c r="I120" i="3"/>
  <c r="F120" i="3"/>
  <c r="E120" i="3"/>
  <c r="C120" i="3"/>
  <c r="A120" i="3"/>
  <c r="I119" i="3"/>
  <c r="F119" i="3"/>
  <c r="E119" i="3"/>
  <c r="C119" i="3"/>
  <c r="A119" i="3"/>
  <c r="I118" i="3"/>
  <c r="F118" i="3"/>
  <c r="E118" i="3"/>
  <c r="C118" i="3"/>
  <c r="A118" i="3"/>
  <c r="I117" i="3"/>
  <c r="F117" i="3"/>
  <c r="E117" i="3"/>
  <c r="C117" i="3"/>
  <c r="A117" i="3"/>
  <c r="I116" i="3"/>
  <c r="F116" i="3"/>
  <c r="E116" i="3"/>
  <c r="C116" i="3"/>
  <c r="A116" i="3"/>
  <c r="I115" i="3"/>
  <c r="F115" i="3"/>
  <c r="E115" i="3"/>
  <c r="C115" i="3"/>
  <c r="A115" i="3"/>
  <c r="I114" i="3"/>
  <c r="F114" i="3"/>
  <c r="E114" i="3"/>
  <c r="C114" i="3"/>
  <c r="A114" i="3"/>
  <c r="I113" i="3"/>
  <c r="F113" i="3"/>
  <c r="E113" i="3"/>
  <c r="C113" i="3"/>
  <c r="A113" i="3"/>
  <c r="I112" i="3"/>
  <c r="F112" i="3"/>
  <c r="E112" i="3"/>
  <c r="C112" i="3"/>
  <c r="A112" i="3"/>
  <c r="I111" i="3"/>
  <c r="F111" i="3"/>
  <c r="E111" i="3"/>
  <c r="C111" i="3"/>
  <c r="A111" i="3"/>
  <c r="I110" i="3"/>
  <c r="F110" i="3"/>
  <c r="E110" i="3"/>
  <c r="C110" i="3"/>
  <c r="A110" i="3"/>
  <c r="I109" i="3"/>
  <c r="F109" i="3"/>
  <c r="E109" i="3"/>
  <c r="C109" i="3"/>
  <c r="A109" i="3"/>
  <c r="I108" i="3"/>
  <c r="F108" i="3"/>
  <c r="E108" i="3"/>
  <c r="C108" i="3"/>
  <c r="A108" i="3"/>
  <c r="I107" i="3"/>
  <c r="F107" i="3"/>
  <c r="E107" i="3"/>
  <c r="C107" i="3"/>
  <c r="A107" i="3"/>
  <c r="I106" i="3"/>
  <c r="F106" i="3"/>
  <c r="E106" i="3"/>
  <c r="C106" i="3"/>
  <c r="A106" i="3"/>
  <c r="I105" i="3"/>
  <c r="F105" i="3"/>
  <c r="E105" i="3"/>
  <c r="C105" i="3"/>
  <c r="A105" i="3"/>
  <c r="I104" i="3"/>
  <c r="F104" i="3"/>
  <c r="E104" i="3"/>
  <c r="C104" i="3"/>
  <c r="A104" i="3"/>
  <c r="I103" i="3"/>
  <c r="F103" i="3"/>
  <c r="E103" i="3"/>
  <c r="C103" i="3"/>
  <c r="A103" i="3"/>
  <c r="I102" i="3"/>
  <c r="F102" i="3"/>
  <c r="E102" i="3"/>
  <c r="C102" i="3"/>
  <c r="A102" i="3"/>
  <c r="I101" i="3"/>
  <c r="F101" i="3"/>
  <c r="E101" i="3"/>
  <c r="C101" i="3"/>
  <c r="A101" i="3"/>
  <c r="I100" i="3"/>
  <c r="F100" i="3"/>
  <c r="E100" i="3"/>
  <c r="C100" i="3"/>
  <c r="A100" i="3"/>
  <c r="I99" i="3"/>
  <c r="F99" i="3"/>
  <c r="E99" i="3"/>
  <c r="C99" i="3"/>
  <c r="A99" i="3"/>
  <c r="I98" i="3"/>
  <c r="F98" i="3"/>
  <c r="E98" i="3"/>
  <c r="C98" i="3"/>
  <c r="A98" i="3"/>
  <c r="I97" i="3"/>
  <c r="F97" i="3"/>
  <c r="E97" i="3"/>
  <c r="C97" i="3"/>
  <c r="A97" i="3"/>
  <c r="I96" i="3"/>
  <c r="F96" i="3"/>
  <c r="E96" i="3"/>
  <c r="C96" i="3"/>
  <c r="A96" i="3"/>
  <c r="I95" i="3"/>
  <c r="F95" i="3"/>
  <c r="E95" i="3"/>
  <c r="C95" i="3"/>
  <c r="A95" i="3"/>
  <c r="I94" i="3"/>
  <c r="F94" i="3"/>
  <c r="E94" i="3"/>
  <c r="C94" i="3"/>
  <c r="A94" i="3"/>
  <c r="I93" i="3"/>
  <c r="F93" i="3"/>
  <c r="E93" i="3"/>
  <c r="C93" i="3"/>
  <c r="A93" i="3"/>
  <c r="I92" i="3"/>
  <c r="F92" i="3"/>
  <c r="E92" i="3"/>
  <c r="C92" i="3"/>
  <c r="A92" i="3"/>
  <c r="I91" i="3"/>
  <c r="F91" i="3"/>
  <c r="E91" i="3"/>
  <c r="C91" i="3"/>
  <c r="A91" i="3"/>
  <c r="I90" i="3"/>
  <c r="F90" i="3"/>
  <c r="E90" i="3"/>
  <c r="C90" i="3"/>
  <c r="A90" i="3"/>
  <c r="I89" i="3"/>
  <c r="F89" i="3"/>
  <c r="E89" i="3"/>
  <c r="C89" i="3"/>
  <c r="A89" i="3"/>
  <c r="I88" i="3"/>
  <c r="F88" i="3"/>
  <c r="E88" i="3"/>
  <c r="C88" i="3"/>
  <c r="A88" i="3"/>
  <c r="I87" i="3"/>
  <c r="F87" i="3"/>
  <c r="E87" i="3"/>
  <c r="C87" i="3"/>
  <c r="A87" i="3"/>
  <c r="I86" i="3"/>
  <c r="F86" i="3"/>
  <c r="E86" i="3"/>
  <c r="C86" i="3"/>
  <c r="A86" i="3"/>
  <c r="I85" i="3"/>
  <c r="F85" i="3"/>
  <c r="E85" i="3"/>
  <c r="C85" i="3"/>
  <c r="A85" i="3"/>
  <c r="I84" i="3"/>
  <c r="F84" i="3"/>
  <c r="E84" i="3"/>
  <c r="C84" i="3"/>
  <c r="A84" i="3"/>
  <c r="I83" i="3"/>
  <c r="F83" i="3"/>
  <c r="E83" i="3"/>
  <c r="C83" i="3"/>
  <c r="A83" i="3"/>
  <c r="I82" i="3"/>
  <c r="F82" i="3"/>
  <c r="E82" i="3"/>
  <c r="C82" i="3"/>
  <c r="A82" i="3"/>
  <c r="I81" i="3"/>
  <c r="F81" i="3"/>
  <c r="E81" i="3"/>
  <c r="C81" i="3"/>
  <c r="A81" i="3"/>
  <c r="I80" i="3"/>
  <c r="F80" i="3"/>
  <c r="E80" i="3"/>
  <c r="C80" i="3"/>
  <c r="A80" i="3"/>
  <c r="I79" i="3"/>
  <c r="F79" i="3"/>
  <c r="E79" i="3"/>
  <c r="C79" i="3"/>
  <c r="A79" i="3"/>
  <c r="I78" i="3"/>
  <c r="F78" i="3"/>
  <c r="E78" i="3"/>
  <c r="C78" i="3"/>
  <c r="A78" i="3"/>
  <c r="I77" i="3"/>
  <c r="F77" i="3"/>
  <c r="E77" i="3"/>
  <c r="C77" i="3"/>
  <c r="A77" i="3"/>
  <c r="I76" i="3"/>
  <c r="F76" i="3"/>
  <c r="E76" i="3"/>
  <c r="C76" i="3"/>
  <c r="A76" i="3"/>
  <c r="I75" i="3"/>
  <c r="F75" i="3"/>
  <c r="E75" i="3"/>
  <c r="C75" i="3"/>
  <c r="A75" i="3"/>
  <c r="I74" i="3"/>
  <c r="F74" i="3"/>
  <c r="E74" i="3"/>
  <c r="C74" i="3"/>
  <c r="A74" i="3"/>
  <c r="I73" i="3"/>
  <c r="F73" i="3"/>
  <c r="E73" i="3"/>
  <c r="C73" i="3"/>
  <c r="A73" i="3"/>
  <c r="I72" i="3"/>
  <c r="F72" i="3"/>
  <c r="E72" i="3"/>
  <c r="C72" i="3"/>
  <c r="A72" i="3"/>
  <c r="I71" i="3"/>
  <c r="F71" i="3"/>
  <c r="E71" i="3"/>
  <c r="C71" i="3"/>
  <c r="A71" i="3"/>
  <c r="I70" i="3"/>
  <c r="F70" i="3"/>
  <c r="E70" i="3"/>
  <c r="C70" i="3"/>
  <c r="A70" i="3"/>
  <c r="I69" i="3"/>
  <c r="F69" i="3"/>
  <c r="E69" i="3"/>
  <c r="C69" i="3"/>
  <c r="A69" i="3"/>
  <c r="I68" i="3"/>
  <c r="F68" i="3"/>
  <c r="E68" i="3"/>
  <c r="C68" i="3"/>
  <c r="A68" i="3"/>
  <c r="I67" i="3"/>
  <c r="F67" i="3"/>
  <c r="E67" i="3"/>
  <c r="C67" i="3"/>
  <c r="A67" i="3"/>
  <c r="I66" i="3"/>
  <c r="F66" i="3"/>
  <c r="E66" i="3"/>
  <c r="C66" i="3"/>
  <c r="A66" i="3"/>
  <c r="I65" i="3"/>
  <c r="F65" i="3"/>
  <c r="E65" i="3"/>
  <c r="C65" i="3"/>
  <c r="A65" i="3"/>
  <c r="I64" i="3"/>
  <c r="F64" i="3"/>
  <c r="E64" i="3"/>
  <c r="C64" i="3"/>
  <c r="A64" i="3"/>
  <c r="I63" i="3"/>
  <c r="F63" i="3"/>
  <c r="E63" i="3"/>
  <c r="C63" i="3"/>
  <c r="A63" i="3"/>
  <c r="I62" i="3"/>
  <c r="F62" i="3"/>
  <c r="E62" i="3"/>
  <c r="C62" i="3"/>
  <c r="A62" i="3"/>
  <c r="I61" i="3"/>
  <c r="F61" i="3"/>
  <c r="E61" i="3"/>
  <c r="C61" i="3"/>
  <c r="A61" i="3"/>
  <c r="I60" i="3"/>
  <c r="F60" i="3"/>
  <c r="E60" i="3"/>
  <c r="C60" i="3"/>
  <c r="A60" i="3"/>
  <c r="I59" i="3"/>
  <c r="F59" i="3"/>
  <c r="E59" i="3"/>
  <c r="C59" i="3"/>
  <c r="A59" i="3"/>
  <c r="I58" i="3"/>
  <c r="F58" i="3"/>
  <c r="E58" i="3"/>
  <c r="C58" i="3"/>
  <c r="A58" i="3"/>
  <c r="I57" i="3"/>
  <c r="F57" i="3"/>
  <c r="E57" i="3"/>
  <c r="C57" i="3"/>
  <c r="A57" i="3"/>
  <c r="I56" i="3"/>
  <c r="F56" i="3"/>
  <c r="E56" i="3"/>
  <c r="C56" i="3"/>
  <c r="A56" i="3"/>
  <c r="I55" i="3"/>
  <c r="F55" i="3"/>
  <c r="E55" i="3"/>
  <c r="C55" i="3"/>
  <c r="A55" i="3"/>
  <c r="I54" i="3"/>
  <c r="F54" i="3"/>
  <c r="E54" i="3"/>
  <c r="C54" i="3"/>
  <c r="A54" i="3"/>
  <c r="I53" i="3"/>
  <c r="F53" i="3"/>
  <c r="E53" i="3"/>
  <c r="C53" i="3"/>
  <c r="A53" i="3"/>
  <c r="I52" i="3"/>
  <c r="F52" i="3"/>
  <c r="E52" i="3"/>
  <c r="C52" i="3"/>
  <c r="A52" i="3"/>
  <c r="I51" i="3"/>
  <c r="F51" i="3"/>
  <c r="E51" i="3"/>
  <c r="C51" i="3"/>
  <c r="A51" i="3"/>
  <c r="I50" i="3"/>
  <c r="F50" i="3"/>
  <c r="E50" i="3"/>
  <c r="C50" i="3"/>
  <c r="A50" i="3"/>
  <c r="I49" i="3"/>
  <c r="F49" i="3"/>
  <c r="E49" i="3"/>
  <c r="C49" i="3"/>
  <c r="A49" i="3"/>
  <c r="I48" i="3"/>
  <c r="F48" i="3"/>
  <c r="E48" i="3"/>
  <c r="C48" i="3"/>
  <c r="A48" i="3"/>
  <c r="I47" i="3"/>
  <c r="F47" i="3"/>
  <c r="E47" i="3"/>
  <c r="C47" i="3"/>
  <c r="A47" i="3"/>
  <c r="I46" i="3"/>
  <c r="F46" i="3"/>
  <c r="E46" i="3"/>
  <c r="C46" i="3"/>
  <c r="A46" i="3"/>
  <c r="I45" i="3"/>
  <c r="F45" i="3"/>
  <c r="E45" i="3"/>
  <c r="C45" i="3"/>
  <c r="A45" i="3"/>
  <c r="I44" i="3"/>
  <c r="F44" i="3"/>
  <c r="E44" i="3"/>
  <c r="C44" i="3"/>
  <c r="A44" i="3"/>
  <c r="I43" i="3"/>
  <c r="F43" i="3"/>
  <c r="E43" i="3"/>
  <c r="C43" i="3"/>
  <c r="A43" i="3"/>
  <c r="I42" i="3"/>
  <c r="F42" i="3"/>
  <c r="E42" i="3"/>
  <c r="C42" i="3"/>
  <c r="A42" i="3"/>
  <c r="I41" i="3"/>
  <c r="F41" i="3"/>
  <c r="E41" i="3"/>
  <c r="C41" i="3"/>
  <c r="A41" i="3"/>
  <c r="I40" i="3"/>
  <c r="F40" i="3"/>
  <c r="E40" i="3"/>
  <c r="C40" i="3"/>
  <c r="A40" i="3"/>
  <c r="I39" i="3"/>
  <c r="F39" i="3"/>
  <c r="E39" i="3"/>
  <c r="C39" i="3"/>
  <c r="A39" i="3"/>
  <c r="I38" i="3"/>
  <c r="F38" i="3"/>
  <c r="E38" i="3"/>
  <c r="C38" i="3"/>
  <c r="A38" i="3"/>
  <c r="I37" i="3"/>
  <c r="F37" i="3"/>
  <c r="E37" i="3"/>
  <c r="C37" i="3"/>
  <c r="A37" i="3"/>
  <c r="I36" i="3"/>
  <c r="F36" i="3"/>
  <c r="E36" i="3"/>
  <c r="C36" i="3"/>
  <c r="A36" i="3"/>
  <c r="I35" i="3"/>
  <c r="F35" i="3"/>
  <c r="E35" i="3"/>
  <c r="C35" i="3"/>
  <c r="A35" i="3"/>
  <c r="I34" i="3"/>
  <c r="F34" i="3"/>
  <c r="E34" i="3"/>
  <c r="C34" i="3"/>
  <c r="A34" i="3"/>
  <c r="I33" i="3"/>
  <c r="F33" i="3"/>
  <c r="E33" i="3"/>
  <c r="C33" i="3"/>
  <c r="A33" i="3"/>
  <c r="I32" i="3"/>
  <c r="F32" i="3"/>
  <c r="E32" i="3"/>
  <c r="C32" i="3"/>
  <c r="A32" i="3"/>
  <c r="I31" i="3"/>
  <c r="F31" i="3"/>
  <c r="E31" i="3"/>
  <c r="C31" i="3"/>
  <c r="A31" i="3"/>
  <c r="I30" i="3"/>
  <c r="F30" i="3"/>
  <c r="E30" i="3"/>
  <c r="C30" i="3"/>
  <c r="A30" i="3"/>
  <c r="I29" i="3"/>
  <c r="F29" i="3"/>
  <c r="E29" i="3"/>
  <c r="C29" i="3"/>
  <c r="A29" i="3"/>
  <c r="I28" i="3"/>
  <c r="F28" i="3"/>
  <c r="E28" i="3"/>
  <c r="C28" i="3"/>
  <c r="A28" i="3"/>
  <c r="I27" i="3"/>
  <c r="F27" i="3"/>
  <c r="E27" i="3"/>
  <c r="C27" i="3"/>
  <c r="A27" i="3"/>
  <c r="I26" i="3"/>
  <c r="F26" i="3"/>
  <c r="E26" i="3"/>
  <c r="C26" i="3"/>
  <c r="A26" i="3"/>
  <c r="I25" i="3"/>
  <c r="F25" i="3"/>
  <c r="E25" i="3"/>
  <c r="C25" i="3"/>
  <c r="A25" i="3"/>
  <c r="I24" i="3"/>
  <c r="F24" i="3"/>
  <c r="E24" i="3"/>
  <c r="C24" i="3"/>
  <c r="A24" i="3"/>
  <c r="I23" i="3"/>
  <c r="F23" i="3"/>
  <c r="E23" i="3"/>
  <c r="C23" i="3"/>
  <c r="A23" i="3"/>
  <c r="I22" i="3"/>
  <c r="F22" i="3"/>
  <c r="E22" i="3"/>
  <c r="O5" i="3" l="1"/>
  <c r="B4" i="6"/>
  <c r="C1100" i="3"/>
  <c r="C22" i="3"/>
  <c r="A22" i="3"/>
  <c r="C21" i="3"/>
  <c r="A21" i="3"/>
  <c r="C20" i="3"/>
  <c r="A20" i="3"/>
  <c r="C19" i="3"/>
  <c r="A19" i="3"/>
  <c r="C18" i="3"/>
  <c r="A18" i="3"/>
  <c r="C17" i="3"/>
  <c r="A17" i="3"/>
  <c r="C16" i="3"/>
  <c r="A16" i="3"/>
  <c r="C15" i="3"/>
  <c r="A15" i="3"/>
  <c r="C14" i="3"/>
  <c r="A14" i="3"/>
  <c r="C13" i="3"/>
  <c r="A13" i="3"/>
  <c r="C12" i="3"/>
  <c r="A12" i="3"/>
  <c r="C11" i="3"/>
  <c r="A11" i="3"/>
  <c r="E10" i="3"/>
  <c r="C10" i="3"/>
  <c r="A10" i="3"/>
  <c r="C9" i="3"/>
  <c r="A9" i="3"/>
  <c r="C8" i="3"/>
  <c r="A8" i="3"/>
  <c r="C7" i="3"/>
  <c r="A7" i="3"/>
  <c r="C6" i="3"/>
  <c r="A6" i="3"/>
  <c r="C5" i="3"/>
  <c r="A5" i="3"/>
  <c r="B3" i="6"/>
  <c r="F12" i="3"/>
  <c r="E18" i="3"/>
  <c r="F18" i="3"/>
  <c r="F21" i="3"/>
  <c r="E11" i="3"/>
  <c r="E12" i="3"/>
  <c r="E17" i="3"/>
  <c r="F8" i="3"/>
  <c r="F17" i="3"/>
  <c r="I20" i="3"/>
  <c r="I13" i="3"/>
  <c r="I5" i="3"/>
  <c r="I8" i="3"/>
  <c r="E13" i="3"/>
  <c r="F11" i="3"/>
  <c r="F5" i="3"/>
  <c r="E16" i="3"/>
  <c r="F13" i="3"/>
  <c r="F6" i="3"/>
  <c r="I6" i="3"/>
  <c r="I12" i="3"/>
  <c r="I21" i="3"/>
  <c r="F16" i="3"/>
  <c r="I7" i="3"/>
  <c r="F7" i="3"/>
  <c r="I17" i="3"/>
  <c r="E21" i="3"/>
  <c r="I19" i="3"/>
  <c r="E19" i="3"/>
  <c r="I14" i="3"/>
  <c r="E15" i="3"/>
  <c r="F9" i="3"/>
  <c r="I16" i="3"/>
  <c r="F20" i="3"/>
  <c r="E20" i="3"/>
  <c r="I18" i="3"/>
  <c r="F19" i="3"/>
  <c r="I10" i="3"/>
  <c r="F15" i="3"/>
  <c r="I11" i="3"/>
  <c r="I15" i="3"/>
  <c r="E14" i="3"/>
  <c r="F14" i="3"/>
  <c r="F10" i="3"/>
  <c r="I9" i="3"/>
</calcChain>
</file>

<file path=xl/sharedStrings.xml><?xml version="1.0" encoding="utf-8"?>
<sst xmlns="http://schemas.openxmlformats.org/spreadsheetml/2006/main" count="2790" uniqueCount="457">
  <si>
    <t>N°</t>
  </si>
  <si>
    <t>N° Sinistre</t>
  </si>
  <si>
    <t>Date Sinistre</t>
  </si>
  <si>
    <t>Assuré</t>
  </si>
  <si>
    <t>Date Règlement</t>
  </si>
  <si>
    <t>Garantie</t>
  </si>
  <si>
    <t>Béneficiaire</t>
  </si>
  <si>
    <t>Nat.</t>
  </si>
  <si>
    <t>Principal</t>
  </si>
  <si>
    <t>Vétusté</t>
  </si>
  <si>
    <t>Franchise</t>
  </si>
  <si>
    <t>Honoraire</t>
  </si>
  <si>
    <t>Total</t>
  </si>
  <si>
    <t>TVA</t>
  </si>
  <si>
    <t>Recours</t>
  </si>
  <si>
    <t>2</t>
  </si>
  <si>
    <t>RP</t>
  </si>
  <si>
    <t>07/08/2019</t>
  </si>
  <si>
    <t>9</t>
  </si>
  <si>
    <t>08/08/2019</t>
  </si>
  <si>
    <t>01/08/2019</t>
  </si>
  <si>
    <t>14</t>
  </si>
  <si>
    <t>15/07/2018</t>
  </si>
  <si>
    <t>100110</t>
  </si>
  <si>
    <t>14/08/2019</t>
  </si>
  <si>
    <t>RD</t>
  </si>
  <si>
    <t>20/04/2019</t>
  </si>
  <si>
    <t>26/05/2019</t>
  </si>
  <si>
    <t>15/08/2019</t>
  </si>
  <si>
    <t>04/08/2019</t>
  </si>
  <si>
    <t>779</t>
  </si>
  <si>
    <t>44228 18 1195 0025</t>
  </si>
  <si>
    <t>08/04/2018</t>
  </si>
  <si>
    <t>MEDAOUAR  MOHAMMED</t>
  </si>
  <si>
    <t>SAA  RELIZANE</t>
  </si>
  <si>
    <t>05/08/2019</t>
  </si>
  <si>
    <t>52</t>
  </si>
  <si>
    <t>13079 19 1195 0108</t>
  </si>
  <si>
    <t>16/05/2019</t>
  </si>
  <si>
    <t>GACEM  RACHID</t>
  </si>
  <si>
    <t>13/08/2019</t>
  </si>
  <si>
    <t>CAAT  441</t>
  </si>
  <si>
    <t>1</t>
  </si>
  <si>
    <t>02099 16 1195 0204</t>
  </si>
  <si>
    <t>07/05/2016</t>
  </si>
  <si>
    <t xml:space="preserve">ETAMIR TAHAR MEZEDDEK  </t>
  </si>
  <si>
    <t>02099 18 1195 0011</t>
  </si>
  <si>
    <t>22/01/2018</t>
  </si>
  <si>
    <t>NASRI  AHMED</t>
  </si>
  <si>
    <t>SAA   RELIZANE</t>
  </si>
  <si>
    <t>02227 17 1195 0040</t>
  </si>
  <si>
    <t>19/06/2017</t>
  </si>
  <si>
    <t>BELHACHEMI  MOHAMED</t>
  </si>
  <si>
    <t>10/08/2019</t>
  </si>
  <si>
    <t>14/07/2019</t>
  </si>
  <si>
    <t xml:space="preserve">CIEPTAL CARS  </t>
  </si>
  <si>
    <t>123</t>
  </si>
  <si>
    <t>16001 19 1195 0680</t>
  </si>
  <si>
    <t>22/06/2019</t>
  </si>
  <si>
    <t>CAAT  455</t>
  </si>
  <si>
    <t>09/07/2019</t>
  </si>
  <si>
    <t>272</t>
  </si>
  <si>
    <t>16083 18 1195 0220</t>
  </si>
  <si>
    <t>04/04/2018</t>
  </si>
  <si>
    <t xml:space="preserve">DUYES CONSTRUCTION LIMITED   </t>
  </si>
  <si>
    <t>21/05/2019</t>
  </si>
  <si>
    <t>30/06/2019</t>
  </si>
  <si>
    <t>614</t>
  </si>
  <si>
    <t>26172 16 1195 0025</t>
  </si>
  <si>
    <t>06/03/2016</t>
  </si>
  <si>
    <t>KERDAD  BENMERABET</t>
  </si>
  <si>
    <t>24/06/2019</t>
  </si>
  <si>
    <t>777</t>
  </si>
  <si>
    <t>44214 16 1195 0113</t>
  </si>
  <si>
    <t>25/06/2016</t>
  </si>
  <si>
    <t>HAMMOUCHE  ALI</t>
  </si>
  <si>
    <t>776</t>
  </si>
  <si>
    <t>44214 16 1195 0092</t>
  </si>
  <si>
    <t>19/12/2016</t>
  </si>
  <si>
    <t>TAGREOUT  ABDELKADER</t>
  </si>
  <si>
    <t>778</t>
  </si>
  <si>
    <t>44228 18 1195 0011</t>
  </si>
  <si>
    <t>15/02/2018</t>
  </si>
  <si>
    <t>BENSEFIA  TAHAR</t>
  </si>
  <si>
    <t>780</t>
  </si>
  <si>
    <t>44268 18 1195 0027</t>
  </si>
  <si>
    <t>18/04/2018</t>
  </si>
  <si>
    <t>DAHMAN  ABDERRAHMANE</t>
  </si>
  <si>
    <t>SAA   1707</t>
  </si>
  <si>
    <t>782</t>
  </si>
  <si>
    <t>44598 16 1195 0367</t>
  </si>
  <si>
    <t>13/11/2016</t>
  </si>
  <si>
    <t>MAZOUNI  MOURAD</t>
  </si>
  <si>
    <t>781</t>
  </si>
  <si>
    <t>44598 16 1195 0197</t>
  </si>
  <si>
    <t>15/06/2016</t>
  </si>
  <si>
    <t>BOURERGHA  MOURAD</t>
  </si>
  <si>
    <t>476</t>
  </si>
  <si>
    <t>19010 17 1195 0210</t>
  </si>
  <si>
    <t>15/09/2017</t>
  </si>
  <si>
    <t xml:space="preserve">MLA PC EURL BAB ISTOR IMPORT EXPORT  </t>
  </si>
  <si>
    <t>Maitre BEN ALI  SALAH</t>
  </si>
  <si>
    <t>479</t>
  </si>
  <si>
    <t>19010 19 1195 0005</t>
  </si>
  <si>
    <t>03/01/2019</t>
  </si>
  <si>
    <t>GHEZAL  AMEL</t>
  </si>
  <si>
    <t>GHEDJATI   MOURAD</t>
  </si>
  <si>
    <t>480</t>
  </si>
  <si>
    <t>19010 19 1195 0039</t>
  </si>
  <si>
    <t>10/02/2019</t>
  </si>
  <si>
    <t>ZAABAT  IMED</t>
  </si>
  <si>
    <t>BELDJEROU  KHALEF</t>
  </si>
  <si>
    <t>481</t>
  </si>
  <si>
    <t>19010 19 1195 0050</t>
  </si>
  <si>
    <t>21/02/2019</t>
  </si>
  <si>
    <t xml:space="preserve">CLINIQUE EL MONCEF  </t>
  </si>
  <si>
    <t>MAHDJOUBI  AMIR</t>
  </si>
  <si>
    <t>477</t>
  </si>
  <si>
    <t>19010 18 1195 0067</t>
  </si>
  <si>
    <t>16/04/2018</t>
  </si>
  <si>
    <t xml:space="preserve">MAGHREB LEASING ALGERIE  </t>
  </si>
  <si>
    <t>P.MORALE BANK EL BARAKA  PC SARL INTERMAT</t>
  </si>
  <si>
    <t>478</t>
  </si>
  <si>
    <t>19010 18 1195 0260</t>
  </si>
  <si>
    <t>10/10/2018</t>
  </si>
  <si>
    <t xml:space="preserve">SNC FRERES GUECHTAL FARES ET LAZHAR  </t>
  </si>
  <si>
    <t>ALLIANCE ASSURANCE  AGENCE 05087</t>
  </si>
  <si>
    <t>498</t>
  </si>
  <si>
    <t>19011 18 1195 0145</t>
  </si>
  <si>
    <t>28/08/2018</t>
  </si>
  <si>
    <t xml:space="preserve">SARL ROYAL AUTO SETIFIS  </t>
  </si>
  <si>
    <t>ALLIANCE  19010</t>
  </si>
  <si>
    <t>505</t>
  </si>
  <si>
    <t>19039 19 1195 0169</t>
  </si>
  <si>
    <t>14/02/2019</t>
  </si>
  <si>
    <t>SEFFIH  FAYCAL</t>
  </si>
  <si>
    <t>BUA  BUA</t>
  </si>
  <si>
    <t>517</t>
  </si>
  <si>
    <t>19110 19 1195 0063</t>
  </si>
  <si>
    <t>TALBI  KHALED</t>
  </si>
  <si>
    <t>caat  304</t>
  </si>
  <si>
    <t>522</t>
  </si>
  <si>
    <t>19297 19 1195 0004</t>
  </si>
  <si>
    <t>15/02/2019</t>
  </si>
  <si>
    <t>DILMI   KHALED</t>
  </si>
  <si>
    <t>DEBBAH  ADLENE ABDERRAHMANE</t>
  </si>
  <si>
    <t>526</t>
  </si>
  <si>
    <t>19633 18 1195 0265</t>
  </si>
  <si>
    <t>17/02/2018</t>
  </si>
  <si>
    <t>LYASSINE  LARBI</t>
  </si>
  <si>
    <t>GUERGUIT  AMMAR</t>
  </si>
  <si>
    <t>524</t>
  </si>
  <si>
    <t>19633 18 1195 0106</t>
  </si>
  <si>
    <t>03/06/2018</t>
  </si>
  <si>
    <t>SIFI  HASSAN</t>
  </si>
  <si>
    <t>SARL  GMEF</t>
  </si>
  <si>
    <t>525</t>
  </si>
  <si>
    <t>19633 18 1195 0147</t>
  </si>
  <si>
    <t>BERROU  SALIM</t>
  </si>
  <si>
    <t>AMARA  LAYAZID</t>
  </si>
  <si>
    <t>721</t>
  </si>
  <si>
    <t>34701 19 1195 0109</t>
  </si>
  <si>
    <t xml:space="preserve">BELHADJ   MOULOUD </t>
  </si>
  <si>
    <t>BENSALEM  LAYACHI</t>
  </si>
  <si>
    <t>10/07/2019</t>
  </si>
  <si>
    <t>04242 17 1195 0161</t>
  </si>
  <si>
    <t>07/11/2017</t>
  </si>
  <si>
    <t>GHERRICHE  ABDELWAHAB</t>
  </si>
  <si>
    <t>DJEMILI  SEBTI</t>
  </si>
  <si>
    <t>48</t>
  </si>
  <si>
    <t>12185 19 1195 0040</t>
  </si>
  <si>
    <t>BENARFA  SALAH EDDINE</t>
  </si>
  <si>
    <t>BOUKOUCHA  KHALED</t>
  </si>
  <si>
    <t>559</t>
  </si>
  <si>
    <t>21177 17 1195 0092</t>
  </si>
  <si>
    <t>18/08/2017</t>
  </si>
  <si>
    <t>BOUDEMAGH  MOHAMED</t>
  </si>
  <si>
    <t>MAITRE MERZAK  NADJET</t>
  </si>
  <si>
    <t>589</t>
  </si>
  <si>
    <t>23652 18 1195 0183</t>
  </si>
  <si>
    <t>29/11/2018</t>
  </si>
  <si>
    <t>LAGROUM  ADEM</t>
  </si>
  <si>
    <t>ALLIANCE  23549</t>
  </si>
  <si>
    <t>596</t>
  </si>
  <si>
    <t>24065 19 1195 0112</t>
  </si>
  <si>
    <t>NECIBI  MOHAMMED</t>
  </si>
  <si>
    <t>ALLIANCE  24065</t>
  </si>
  <si>
    <t>597</t>
  </si>
  <si>
    <t>24192 18 1195 0174</t>
  </si>
  <si>
    <t>11/11/2018</t>
  </si>
  <si>
    <t>LABACHI  LAKHDAR</t>
  </si>
  <si>
    <t>ALLIANCE  24287</t>
  </si>
  <si>
    <t>600</t>
  </si>
  <si>
    <t>24192 19 1195 0095</t>
  </si>
  <si>
    <t>14/03/2019</t>
  </si>
  <si>
    <t>BENHAMAHOUM   ZOUBIR</t>
  </si>
  <si>
    <t>ALLIANCE  24192</t>
  </si>
  <si>
    <t>599</t>
  </si>
  <si>
    <t>24192 19 1195 0076</t>
  </si>
  <si>
    <t>BOUDOUR  NADJETTE</t>
  </si>
  <si>
    <t>ALLIANCE  41707</t>
  </si>
  <si>
    <t>605</t>
  </si>
  <si>
    <t>24287 19 1195 0053</t>
  </si>
  <si>
    <t>BOUDOUDA  MOHAMMED</t>
  </si>
  <si>
    <t>ALLIANCE   24192</t>
  </si>
  <si>
    <t>606</t>
  </si>
  <si>
    <t>24287 19 1195 0078</t>
  </si>
  <si>
    <t>BENKIRAT  EMBAREK</t>
  </si>
  <si>
    <t>CAAR   321</t>
  </si>
  <si>
    <t>759</t>
  </si>
  <si>
    <t>41207 18 1195 0149</t>
  </si>
  <si>
    <t>09/03/2018</t>
  </si>
  <si>
    <t>BADJOUDJ  MABROUK</t>
  </si>
  <si>
    <t>ALLIANCE  41207</t>
  </si>
  <si>
    <t>53</t>
  </si>
  <si>
    <t>14028 17 1195 0084</t>
  </si>
  <si>
    <t>08/06/2017</t>
  </si>
  <si>
    <t xml:space="preserve">BELKERMA  DJILLALI </t>
  </si>
  <si>
    <t>SAA   2304</t>
  </si>
  <si>
    <t>54</t>
  </si>
  <si>
    <t>14028 18 1195 0041</t>
  </si>
  <si>
    <t>MADENE  HICHEM</t>
  </si>
  <si>
    <t>55</t>
  </si>
  <si>
    <t>14028 18 1195 0171</t>
  </si>
  <si>
    <t>07/04/2018</t>
  </si>
  <si>
    <t xml:space="preserve">BOUFARES   MOHAMED </t>
  </si>
  <si>
    <t>SAA  2315</t>
  </si>
  <si>
    <t>56</t>
  </si>
  <si>
    <t>14089 16 1195 0089</t>
  </si>
  <si>
    <t>28/09/2016</t>
  </si>
  <si>
    <t>BOUSSAHA  ZINE EDDINE MOHAMED</t>
  </si>
  <si>
    <t>57</t>
  </si>
  <si>
    <t>14089 17 1195 0031</t>
  </si>
  <si>
    <t>21/06/2017</t>
  </si>
  <si>
    <t>ZOURG  HADJ</t>
  </si>
  <si>
    <t>625</t>
  </si>
  <si>
    <t>27121 17 1195 0007</t>
  </si>
  <si>
    <t>27/01/2017</t>
  </si>
  <si>
    <t xml:space="preserve">AGRO MOSTA  </t>
  </si>
  <si>
    <t>626</t>
  </si>
  <si>
    <t>27127 16 1195 0042</t>
  </si>
  <si>
    <t>10/04/2016</t>
  </si>
  <si>
    <t>HENNI  SLIMANE</t>
  </si>
  <si>
    <t>627</t>
  </si>
  <si>
    <t>27127 17 1195 0106</t>
  </si>
  <si>
    <t>22/02/2017</t>
  </si>
  <si>
    <t xml:space="preserve">BENBEDRA  GTP  </t>
  </si>
  <si>
    <t>SAA   2314</t>
  </si>
  <si>
    <t>628</t>
  </si>
  <si>
    <t>27165 16 1195 0093</t>
  </si>
  <si>
    <t>15/07/2016</t>
  </si>
  <si>
    <t>KHARROUBI  MEFTAH BOUALEM</t>
  </si>
  <si>
    <t>SAA   02307</t>
  </si>
  <si>
    <t>639</t>
  </si>
  <si>
    <t>29074 16 1195 0003</t>
  </si>
  <si>
    <t>09/01/2016</t>
  </si>
  <si>
    <t>BENDJEBBOUR  RABIE</t>
  </si>
  <si>
    <t>640</t>
  </si>
  <si>
    <t>29558 17 1195 0024</t>
  </si>
  <si>
    <t>19/10/2017</t>
  </si>
  <si>
    <t>HAMDADA  MOHAMED</t>
  </si>
  <si>
    <t>SAA  2252</t>
  </si>
  <si>
    <t>674</t>
  </si>
  <si>
    <t>31062 17 1195 0172</t>
  </si>
  <si>
    <t>11/07/2017</t>
  </si>
  <si>
    <t>RAIS  AZZEDINE</t>
  </si>
  <si>
    <t>SAA 2309  SAA 2309</t>
  </si>
  <si>
    <t>681</t>
  </si>
  <si>
    <t>31069 16 1195 0004</t>
  </si>
  <si>
    <t>25/01/2016</t>
  </si>
  <si>
    <t>RAMDANE  ISMA ROKAIA</t>
  </si>
  <si>
    <t>686</t>
  </si>
  <si>
    <t>31265 17 1195 0106</t>
  </si>
  <si>
    <t>06/12/2017</t>
  </si>
  <si>
    <t>BELFAR  RAFIK</t>
  </si>
  <si>
    <t>688</t>
  </si>
  <si>
    <t>31515 17 1195 0366</t>
  </si>
  <si>
    <t>02/02/2017</t>
  </si>
  <si>
    <t>EDDRIEF  ELAMIN</t>
  </si>
  <si>
    <t>SAA   2310</t>
  </si>
  <si>
    <t>703</t>
  </si>
  <si>
    <t>31576 17 1195 0284</t>
  </si>
  <si>
    <t>24/12/2017</t>
  </si>
  <si>
    <t xml:space="preserve">KEBBAB   ABDELKRIM </t>
  </si>
  <si>
    <t>787</t>
  </si>
  <si>
    <t>48526 17 1195 0140</t>
  </si>
  <si>
    <t>22/10/2017</t>
  </si>
  <si>
    <t xml:space="preserve">SARL EASY RENT AUTO  </t>
  </si>
  <si>
    <t>789</t>
  </si>
  <si>
    <t>48526 18 1195 0067</t>
  </si>
  <si>
    <t>15/05/2018</t>
  </si>
  <si>
    <t>BENDJEBBAR   MILOUD</t>
  </si>
  <si>
    <t>SAA   2301</t>
  </si>
  <si>
    <t>788</t>
  </si>
  <si>
    <t>48526 17 1195 0208</t>
  </si>
  <si>
    <t>18/01/2017</t>
  </si>
  <si>
    <t>BENADDA  HAMEUR LAHIA</t>
  </si>
  <si>
    <t>SAA  02301</t>
  </si>
  <si>
    <t>67</t>
  </si>
  <si>
    <t>15298 19 1195 0042</t>
  </si>
  <si>
    <t>ZEGGOUI  RAMDANE</t>
  </si>
  <si>
    <t>HAMMACHE  OUIZA</t>
  </si>
  <si>
    <t>68</t>
  </si>
  <si>
    <t>15298 19 1195 0045</t>
  </si>
  <si>
    <t>ZEGGOUI  ACHOUR</t>
  </si>
  <si>
    <t>SEGUEG  MADJID</t>
  </si>
  <si>
    <t>formule concatener</t>
  </si>
  <si>
    <t xml:space="preserve">                OPERATION DE LIQUIDATION ALLIANCE ASSURANCES / 2A</t>
  </si>
  <si>
    <t xml:space="preserve">ASSURE </t>
  </si>
  <si>
    <t>TIERS</t>
  </si>
  <si>
    <t>RECOURS</t>
  </si>
  <si>
    <t>N° ordre</t>
  </si>
  <si>
    <t>Agence</t>
  </si>
  <si>
    <t>DR</t>
  </si>
  <si>
    <t>Ref dosiers</t>
  </si>
  <si>
    <t>Date Acc</t>
  </si>
  <si>
    <t>Nom &amp;Prenom</t>
  </si>
  <si>
    <t>Comp Tiers</t>
  </si>
  <si>
    <t>taux</t>
  </si>
  <si>
    <t>RA</t>
  </si>
  <si>
    <t>RC</t>
  </si>
  <si>
    <t>OBS</t>
  </si>
  <si>
    <t>02099</t>
  </si>
  <si>
    <t>02516</t>
  </si>
  <si>
    <t>09004</t>
  </si>
  <si>
    <t>09294</t>
  </si>
  <si>
    <t>09642</t>
  </si>
  <si>
    <t>17305</t>
  </si>
  <si>
    <t>17571</t>
  </si>
  <si>
    <t>44228</t>
  </si>
  <si>
    <t>44598</t>
  </si>
  <si>
    <t>47557</t>
  </si>
  <si>
    <t>13017</t>
  </si>
  <si>
    <t>13079</t>
  </si>
  <si>
    <t>02227</t>
  </si>
  <si>
    <t>16001</t>
  </si>
  <si>
    <t>16083</t>
  </si>
  <si>
    <t>16113</t>
  </si>
  <si>
    <t>16117</t>
  </si>
  <si>
    <t>16135</t>
  </si>
  <si>
    <t>16140</t>
  </si>
  <si>
    <t>16206</t>
  </si>
  <si>
    <t>16306</t>
  </si>
  <si>
    <t>16316</t>
  </si>
  <si>
    <t>16507</t>
  </si>
  <si>
    <t>16531</t>
  </si>
  <si>
    <t>16570</t>
  </si>
  <si>
    <t>16584</t>
  </si>
  <si>
    <t>16638</t>
  </si>
  <si>
    <t>16762</t>
  </si>
  <si>
    <t>26172</t>
  </si>
  <si>
    <t>42273</t>
  </si>
  <si>
    <t>42506</t>
  </si>
  <si>
    <t>44214</t>
  </si>
  <si>
    <t>44268</t>
  </si>
  <si>
    <t>05059</t>
  </si>
  <si>
    <t>05087</t>
  </si>
  <si>
    <t>05209</t>
  </si>
  <si>
    <t>05300</t>
  </si>
  <si>
    <t>05619</t>
  </si>
  <si>
    <t>06276</t>
  </si>
  <si>
    <t>06532</t>
  </si>
  <si>
    <t>19010</t>
  </si>
  <si>
    <t>19011</t>
  </si>
  <si>
    <t>19039</t>
  </si>
  <si>
    <t>19055</t>
  </si>
  <si>
    <t>19110</t>
  </si>
  <si>
    <t>19162</t>
  </si>
  <si>
    <t>19284</t>
  </si>
  <si>
    <t>19297</t>
  </si>
  <si>
    <t>19633</t>
  </si>
  <si>
    <t>19651</t>
  </si>
  <si>
    <t>19689</t>
  </si>
  <si>
    <t>19715</t>
  </si>
  <si>
    <t>25199</t>
  </si>
  <si>
    <t>25699</t>
  </si>
  <si>
    <t>28527</t>
  </si>
  <si>
    <t>34535</t>
  </si>
  <si>
    <t>34701</t>
  </si>
  <si>
    <t>43303</t>
  </si>
  <si>
    <t>43550</t>
  </si>
  <si>
    <t>04242</t>
  </si>
  <si>
    <t>12053</t>
  </si>
  <si>
    <t>12185</t>
  </si>
  <si>
    <t>21177</t>
  </si>
  <si>
    <t>23036</t>
  </si>
  <si>
    <t>23179</t>
  </si>
  <si>
    <t>23277</t>
  </si>
  <si>
    <t>23652</t>
  </si>
  <si>
    <t>23658</t>
  </si>
  <si>
    <t>24065</t>
  </si>
  <si>
    <t>24192</t>
  </si>
  <si>
    <t>24282</t>
  </si>
  <si>
    <t>24287</t>
  </si>
  <si>
    <t>39037</t>
  </si>
  <si>
    <t>40164</t>
  </si>
  <si>
    <t>40664</t>
  </si>
  <si>
    <t>41029</t>
  </si>
  <si>
    <t>41207</t>
  </si>
  <si>
    <t>41707</t>
  </si>
  <si>
    <t>08125</t>
  </si>
  <si>
    <t>14028</t>
  </si>
  <si>
    <t>14089</t>
  </si>
  <si>
    <t>22047</t>
  </si>
  <si>
    <t>27009</t>
  </si>
  <si>
    <t>27121</t>
  </si>
  <si>
    <t>27127</t>
  </si>
  <si>
    <t>27165</t>
  </si>
  <si>
    <t>27317</t>
  </si>
  <si>
    <t>29074</t>
  </si>
  <si>
    <t>29558</t>
  </si>
  <si>
    <t>31014</t>
  </si>
  <si>
    <t>31042</t>
  </si>
  <si>
    <t>31062</t>
  </si>
  <si>
    <t>31069</t>
  </si>
  <si>
    <t>31200</t>
  </si>
  <si>
    <t>31212</t>
  </si>
  <si>
    <t>31213</t>
  </si>
  <si>
    <t>31265</t>
  </si>
  <si>
    <t>31295</t>
  </si>
  <si>
    <t>31515</t>
  </si>
  <si>
    <t>31530</t>
  </si>
  <si>
    <t>31576</t>
  </si>
  <si>
    <t>31636</t>
  </si>
  <si>
    <t>48526</t>
  </si>
  <si>
    <t>15091</t>
  </si>
  <si>
    <t>15205</t>
  </si>
  <si>
    <t>15298</t>
  </si>
  <si>
    <t>15299</t>
  </si>
  <si>
    <t>15705</t>
  </si>
  <si>
    <t>16013</t>
  </si>
  <si>
    <t>16081</t>
  </si>
  <si>
    <t>16096</t>
  </si>
  <si>
    <t>16100</t>
  </si>
  <si>
    <t>16122</t>
  </si>
  <si>
    <t>16166</t>
  </si>
  <si>
    <t>16183</t>
  </si>
  <si>
    <t>16220</t>
  </si>
  <si>
    <t>16233</t>
  </si>
  <si>
    <t>16243</t>
  </si>
  <si>
    <t>16278</t>
  </si>
  <si>
    <t>16283</t>
  </si>
  <si>
    <t>16289</t>
  </si>
  <si>
    <t>16545</t>
  </si>
  <si>
    <t>16789</t>
  </si>
  <si>
    <t>35120</t>
  </si>
  <si>
    <t>35202</t>
  </si>
  <si>
    <t>35566</t>
  </si>
  <si>
    <t>formule recherchev</t>
  </si>
  <si>
    <t>44228 106616,64</t>
  </si>
  <si>
    <t>Colonne1</t>
  </si>
  <si>
    <t>Colonne2</t>
  </si>
  <si>
    <t>N° Sinistre3</t>
  </si>
  <si>
    <t>Formule</t>
  </si>
  <si>
    <t>Ref dosiers2</t>
  </si>
  <si>
    <t>Nom &amp;Prenom3</t>
  </si>
  <si>
    <t>Colonne4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</si>
</sst>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1">
    <numFmt numFmtId="164" formatCode="_-* #,##0.00\ _€_-;\-* #,##0.00\ _€_-;_-* &quot;-&quot;??\ _€_-;_-@_-"/>
    <numFmt numFmtId="165" formatCode="#,##0&quot; °C&quot;"/>
    <numFmt numFmtId="166" formatCode="#,##0&quot; m²&quot;"/>
    <numFmt numFmtId="167" formatCode="#,##0&quot; kg&quot;"/>
    <numFmt numFmtId="168" formatCode="#,##0&quot; t&quot;"/>
    <numFmt numFmtId="169" formatCode="#,##0&quot; h&quot;"/>
    <numFmt numFmtId="170" formatCode="#,##0&quot; j&quot;"/>
    <numFmt numFmtId="171" formatCode="#,##0&quot; min&quot;"/>
    <numFmt numFmtId="172" formatCode="#,##0&quot; mois&quot;"/>
    <numFmt numFmtId="173" formatCode="#,##0&quot; s&quot;"/>
    <numFmt numFmtId="174" formatCode="#,##0&quot; sem.&quot;"/>
    <numFmt numFmtId="175" formatCode="#,##0&quot; an(s)&quot;"/>
    <numFmt numFmtId="176" formatCode="#,##0&quot; k€&quot;"/>
    <numFmt numFmtId="177" formatCode="#,##0&quot; M€&quot;"/>
    <numFmt numFmtId="178" formatCode="#,##0&quot; cm&quot;"/>
    <numFmt numFmtId="179" formatCode="#,##0&quot; m&quot;"/>
    <numFmt numFmtId="180" formatCode="#,##0&quot; mm&quot;"/>
    <numFmt numFmtId="181" formatCode="#,##0&quot; L&quot;"/>
    <numFmt numFmtId="182" formatCode="#,##0&quot; ℓ&quot;"/>
    <numFmt numFmtId="183" formatCode="#,##0&quot; m³&quot;"/>
    <numFmt numFmtId="184" formatCode="[&lt;10000]###0&quot; k€&quot;;[&gt;=10000]#\ ##0&quot; k€&quot;;0&quot; k€&quot;;@"/>
  </numFmts>
  <fonts count="12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b/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MS Sans Serif"/>
      <family val="2"/>
    </font>
    <font>
      <b/>
      <sz val="10"/>
      <color theme="0"/>
      <name val="Arial Narrow"/>
      <family val="2"/>
    </font>
    <font>
      <sz val="10"/>
      <color theme="0"/>
      <name val="Arial Narrow"/>
      <family val="2"/>
    </font>
    <font>
      <sz val="10"/>
      <color rgb="FF000000"/>
      <name val="Arial Narrow"/>
      <family val="2"/>
    </font>
    <font>
      <sz val="10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22">
    <xf numFmtId="0" fontId="0" fillId="0" borderId="0"/>
    <xf numFmtId="169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3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83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179" fontId="1" fillId="0" borderId="0" applyFont="0" applyFill="0" applyBorder="0" applyAlignment="0" applyProtection="0"/>
    <xf numFmtId="177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6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84" fontId="1" fillId="0" borderId="0" applyFont="0" applyFill="0" applyBorder="0" applyAlignment="0" applyProtection="0"/>
  </cellStyleXfs>
  <cellXfs count="36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3" fillId="0" borderId="0" xfId="0" applyFont="1" applyAlignment="1" applyProtection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0" borderId="0" xfId="2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0" xfId="0" applyProtection="1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Border="1" applyAlignment="1">
      <alignment wrapText="1"/>
    </xf>
    <xf numFmtId="0" fontId="8" fillId="0" borderId="0" xfId="0" quotePrefix="1" applyFont="1" applyFill="1" applyBorder="1" applyAlignment="1">
      <alignment vertical="center" wrapText="1"/>
    </xf>
    <xf numFmtId="0" fontId="8" fillId="0" borderId="0" xfId="0" quotePrefix="1" applyFont="1" applyFill="1" applyBorder="1" applyAlignment="1">
      <alignment vertical="center" wrapText="1"/>
    </xf>
    <xf numFmtId="0" fontId="9" fillId="0" borderId="0" xfId="0" applyFont="1" applyFill="1" applyBorder="1" applyAlignment="1">
      <alignment wrapText="1"/>
    </xf>
    <xf numFmtId="0" fontId="10" fillId="0" borderId="0" xfId="0" quotePrefix="1" applyFont="1" applyFill="1" applyBorder="1" applyAlignment="1">
      <alignment vertical="center" wrapText="1"/>
    </xf>
    <xf numFmtId="0" fontId="10" fillId="0" borderId="0" xfId="0" quotePrefix="1" applyFont="1" applyFill="1" applyBorder="1" applyAlignment="1">
      <alignment horizontal="center" vertical="center" wrapText="1"/>
    </xf>
    <xf numFmtId="4" fontId="10" fillId="0" borderId="0" xfId="0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7" fillId="0" borderId="0" xfId="0" applyNumberFormat="1" applyFont="1" applyFill="1" applyBorder="1" applyAlignment="1" applyProtection="1">
      <alignment horizontal="left" vertical="top" wrapText="1"/>
      <protection locked="0"/>
    </xf>
    <xf numFmtId="14" fontId="0" fillId="4" borderId="0" xfId="0" applyNumberFormat="1" applyFill="1" applyBorder="1" applyProtection="1">
      <protection locked="0"/>
    </xf>
    <xf numFmtId="14" fontId="0" fillId="0" borderId="0" xfId="0" applyNumberFormat="1" applyBorder="1" applyProtection="1">
      <protection locked="0"/>
    </xf>
    <xf numFmtId="0" fontId="0" fillId="0" borderId="0" xfId="0" applyBorder="1" applyProtection="1">
      <protection locked="0"/>
    </xf>
    <xf numFmtId="9" fontId="2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Protection="1"/>
    <xf numFmtId="0" fontId="0" fillId="0" borderId="0" xfId="0" applyFill="1" applyBorder="1" applyProtection="1">
      <protection locked="0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5" fillId="2" borderId="1" xfId="0" applyNumberFormat="1" applyFont="1" applyFill="1" applyBorder="1" applyAlignment="1" applyProtection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</cellXfs>
  <cellStyles count="22">
    <cellStyle name="°C" xfId="11" xr:uid="{3ED5542B-9960-496C-98F6-01BD0C5F1F91}"/>
    <cellStyle name="Année" xfId="17" xr:uid="{E297E627-5CBF-4A1E-AB01-DC894FB387A7}"/>
    <cellStyle name="cm" xfId="19" xr:uid="{0811A372-C8B1-49D8-8CF6-F0216C3E2837}"/>
    <cellStyle name="h" xfId="1" xr:uid="{7EED7F4B-BBD0-49FD-924F-14C1A8CFC182}"/>
    <cellStyle name="jours" xfId="5" xr:uid="{837E5FE6-C024-45B4-A586-59C88EDE5A23}"/>
    <cellStyle name="k€" xfId="18" xr:uid="{CCBCE184-03CF-467D-8EF9-D49E2B0036B9}"/>
    <cellStyle name="k€ (ajout de l'unité)" xfId="21" xr:uid="{CE54F91E-77EF-4FB1-B0C5-ABF4B3339651}"/>
    <cellStyle name="kg" xfId="9" xr:uid="{0988B020-F0F6-48EC-912E-02BBEED64A02}"/>
    <cellStyle name="L" xfId="13" xr:uid="{EE939DF6-BB1C-4ADE-8581-22386CE81E66}"/>
    <cellStyle name="ℓ" xfId="8" xr:uid="{C7A26F2D-DDB0-42FF-AEB4-7D9E5572E466}"/>
    <cellStyle name="m" xfId="15" xr:uid="{471C1D91-145F-49E8-BF59-2EECA98C85C8}"/>
    <cellStyle name="M€" xfId="16" xr:uid="{A8C5A2FA-C2B5-4030-B5EA-E16218AF60E6}"/>
    <cellStyle name="m²" xfId="10" xr:uid="{4E3A35B6-5955-48BD-B5F6-A3A8776209E4}"/>
    <cellStyle name="m³" xfId="12" xr:uid="{CA511E2E-032D-4638-B8EE-9A5A2F7D00A4}"/>
    <cellStyle name="Milliers" xfId="20" builtinId="3"/>
    <cellStyle name="minute" xfId="4" xr:uid="{63B22C63-0C34-48C9-B95D-81C8D5E280DB}"/>
    <cellStyle name="mm" xfId="14" xr:uid="{6FC40C99-9E70-4410-BCA7-A5E456D53D87}"/>
    <cellStyle name="mois" xfId="7" xr:uid="{462F4AA5-CD64-470D-B290-A1877FA8B72E}"/>
    <cellStyle name="Normal" xfId="0" builtinId="0" customBuiltin="1"/>
    <cellStyle name="s" xfId="3" xr:uid="{03B6EA34-DA5D-45CB-ABAE-A1032A1DA566}"/>
    <cellStyle name="semaine" xfId="2" xr:uid="{C7F481C9-A2F8-44AB-BD07-BC1BF8777311}"/>
    <cellStyle name="tonne" xfId="6" xr:uid="{B4B8CF30-5829-432A-899E-921C55CACE50}"/>
  </cellStyles>
  <dxfs count="49">
    <dxf>
      <protection locked="0" hidden="0"/>
    </dxf>
    <dxf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  <dxf>
      <numFmt numFmtId="19" formatCode="dd/mm/yyyy"/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 Narrow"/>
        <family val="2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 Narrow"/>
        <family val="2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 Narrow"/>
        <family val="2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 Narrow"/>
        <family val="2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 Narrow"/>
        <family val="2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 Narrow"/>
        <family val="2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 Narrow"/>
        <family val="2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auto="1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thin">
          <color theme="1"/>
        </top>
      </border>
    </dxf>
    <dxf>
      <font>
        <color auto="1"/>
      </font>
      <fill>
        <patternFill>
          <bgColor theme="8" tint="0.39994506668294322"/>
        </patternFill>
      </fill>
      <border>
        <bottom style="thin">
          <color theme="1"/>
        </bottom>
      </border>
    </dxf>
    <dxf>
      <font>
        <color theme="1"/>
      </font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auto="1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thin">
          <color theme="1"/>
        </top>
      </border>
    </dxf>
    <dxf>
      <font>
        <color theme="0"/>
      </font>
      <fill>
        <patternFill>
          <bgColor theme="0" tint="-0.499984740745262"/>
        </patternFill>
      </fill>
      <border>
        <bottom style="thin">
          <color theme="1"/>
        </bottom>
      </border>
    </dxf>
    <dxf>
      <font>
        <color theme="1"/>
      </font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 style="thin">
          <color theme="0" tint="-0.14996795556505021"/>
        </vertical>
        <horizontal style="thin">
          <color theme="0" tint="-0.14996795556505021"/>
        </horizontal>
      </border>
    </dxf>
  </dxfs>
  <tableStyles count="2" defaultTableStyle="Perso" defaultPivotStyle="PivotStyleLight16">
    <tableStyle name="Perso" pivot="0" count="8" xr9:uid="{9A64D5AB-4882-4463-A670-4D8A8B1F787D}">
      <tableStyleElement type="wholeTable" dxfId="48"/>
      <tableStyleElement type="headerRow" dxfId="47"/>
      <tableStyleElement type="totalRow" dxfId="46"/>
      <tableStyleElement type="firstColumn" dxfId="45"/>
      <tableStyleElement type="lastColumn" dxfId="44"/>
      <tableStyleElement type="firstRowStripe" size="4" dxfId="43"/>
      <tableStyleElement type="secondRowStripe" dxfId="42"/>
      <tableStyleElement type="firstColumnStripe" dxfId="41"/>
    </tableStyle>
    <tableStyle name="Perso 2" pivot="0" count="8" xr9:uid="{41D7241F-7124-4B63-9ED5-C8FCABA84B45}">
      <tableStyleElement type="wholeTable" dxfId="40"/>
      <tableStyleElement type="headerRow" dxfId="39"/>
      <tableStyleElement type="totalRow" dxfId="38"/>
      <tableStyleElement type="firstColumn" dxfId="37"/>
      <tableStyleElement type="lastColumn" dxfId="36"/>
      <tableStyleElement type="firstRowStripe" size="4" dxfId="35"/>
      <tableStyleElement type="secondRowStripe" dxfId="34"/>
      <tableStyleElement type="firstColumnStripe" dxfId="3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2</xdr:row>
      <xdr:rowOff>9525</xdr:rowOff>
    </xdr:from>
    <xdr:to>
      <xdr:col>3</xdr:col>
      <xdr:colOff>752475</xdr:colOff>
      <xdr:row>3</xdr:row>
      <xdr:rowOff>161925</xdr:rowOff>
    </xdr:to>
    <xdr:sp macro="[0]!sup_col_vides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533525" y="390525"/>
          <a:ext cx="1504950" cy="342900"/>
        </a:xfrm>
        <a:prstGeom prst="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colonne vide Iris</a:t>
          </a:r>
        </a:p>
      </xdr:txBody>
    </xdr:sp>
    <xdr:clientData/>
  </xdr:twoCellAnchor>
  <xdr:twoCellAnchor>
    <xdr:from>
      <xdr:col>2</xdr:col>
      <xdr:colOff>38100</xdr:colOff>
      <xdr:row>5</xdr:row>
      <xdr:rowOff>38100</xdr:rowOff>
    </xdr:from>
    <xdr:to>
      <xdr:col>3</xdr:col>
      <xdr:colOff>742950</xdr:colOff>
      <xdr:row>6</xdr:row>
      <xdr:rowOff>171450</xdr:rowOff>
    </xdr:to>
    <xdr:sp macro="[0]!supp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562100" y="990600"/>
          <a:ext cx="1466850" cy="323850"/>
        </a:xfrm>
        <a:prstGeom prst="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ligne vide Iris</a:t>
          </a:r>
        </a:p>
      </xdr:txBody>
    </xdr:sp>
    <xdr:clientData/>
  </xdr:twoCellAnchor>
  <xdr:twoCellAnchor>
    <xdr:from>
      <xdr:col>2</xdr:col>
      <xdr:colOff>19050</xdr:colOff>
      <xdr:row>8</xdr:row>
      <xdr:rowOff>28575</xdr:rowOff>
    </xdr:from>
    <xdr:to>
      <xdr:col>3</xdr:col>
      <xdr:colOff>752475</xdr:colOff>
      <xdr:row>9</xdr:row>
      <xdr:rowOff>180975</xdr:rowOff>
    </xdr:to>
    <xdr:sp macro="[0]!Module1.fusio_Iris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543050" y="1552575"/>
          <a:ext cx="1495425" cy="342900"/>
        </a:xfrm>
        <a:prstGeom prst="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Fusion Iris</a:t>
          </a:r>
        </a:p>
      </xdr:txBody>
    </xdr:sp>
    <xdr:clientData/>
  </xdr:twoCellAnchor>
  <xdr:twoCellAnchor>
    <xdr:from>
      <xdr:col>2</xdr:col>
      <xdr:colOff>0</xdr:colOff>
      <xdr:row>11</xdr:row>
      <xdr:rowOff>0</xdr:rowOff>
    </xdr:from>
    <xdr:to>
      <xdr:col>3</xdr:col>
      <xdr:colOff>733425</xdr:colOff>
      <xdr:row>12</xdr:row>
      <xdr:rowOff>161925</xdr:rowOff>
    </xdr:to>
    <xdr:sp macro="[0]!concatener_Iris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524000" y="2095500"/>
          <a:ext cx="1495425" cy="352425"/>
        </a:xfrm>
        <a:prstGeom prst="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Concatener</a:t>
          </a:r>
          <a:r>
            <a:rPr lang="fr-FR" sz="1100" baseline="0"/>
            <a:t> Iris</a:t>
          </a:r>
          <a:endParaRPr lang="fr-FR" sz="1100"/>
        </a:p>
      </xdr:txBody>
    </xdr:sp>
    <xdr:clientData/>
  </xdr:twoCellAnchor>
  <xdr:twoCellAnchor>
    <xdr:from>
      <xdr:col>5</xdr:col>
      <xdr:colOff>19050</xdr:colOff>
      <xdr:row>2</xdr:row>
      <xdr:rowOff>19050</xdr:rowOff>
    </xdr:from>
    <xdr:to>
      <xdr:col>6</xdr:col>
      <xdr:colOff>742950</xdr:colOff>
      <xdr:row>3</xdr:row>
      <xdr:rowOff>171450</xdr:rowOff>
    </xdr:to>
    <xdr:sp macro="[0]!Module1.concatener_liquidation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3829050" y="400050"/>
          <a:ext cx="1485900" cy="342900"/>
        </a:xfrm>
        <a:prstGeom prst="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Concatener liquidation</a:t>
          </a:r>
        </a:p>
      </xdr:txBody>
    </xdr:sp>
    <xdr:clientData/>
  </xdr:twoCellAnchor>
  <xdr:twoCellAnchor>
    <xdr:from>
      <xdr:col>8</xdr:col>
      <xdr:colOff>0</xdr:colOff>
      <xdr:row>2</xdr:row>
      <xdr:rowOff>28575</xdr:rowOff>
    </xdr:from>
    <xdr:to>
      <xdr:col>10</xdr:col>
      <xdr:colOff>0</xdr:colOff>
      <xdr:row>3</xdr:row>
      <xdr:rowOff>161925</xdr:rowOff>
    </xdr:to>
    <xdr:sp macro="[0]!recherchev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6096000" y="409575"/>
          <a:ext cx="1524000" cy="323850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Recherche v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180975</xdr:colOff>
      <xdr:row>1</xdr:row>
      <xdr:rowOff>95250</xdr:rowOff>
    </xdr:from>
    <xdr:to>
      <xdr:col>14</xdr:col>
      <xdr:colOff>1266825</xdr:colOff>
      <xdr:row>2</xdr:row>
      <xdr:rowOff>152400</xdr:rowOff>
    </xdr:to>
    <xdr:sp macro="[1]!Macro3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1487150" y="1181100"/>
          <a:ext cx="1085850" cy="295275"/>
        </a:xfrm>
        <a:prstGeom prst="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 fPrintsWithSheet="0"/>
  </xdr:twoCellAnchor>
  <xdr:twoCellAnchor editAs="oneCell">
    <xdr:from>
      <xdr:col>15</xdr:col>
      <xdr:colOff>438150</xdr:colOff>
      <xdr:row>2</xdr:row>
      <xdr:rowOff>85725</xdr:rowOff>
    </xdr:from>
    <xdr:to>
      <xdr:col>19</xdr:col>
      <xdr:colOff>438150</xdr:colOff>
      <xdr:row>8</xdr:row>
      <xdr:rowOff>85725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BEAF58E4-8429-434E-A5A3-5E53F584C14F}"/>
            </a:ext>
          </a:extLst>
        </xdr:cNvPr>
        <xdr:cNvSpPr/>
      </xdr:nvSpPr>
      <xdr:spPr>
        <a:xfrm rot="21330897">
          <a:off x="13077825" y="561975"/>
          <a:ext cx="3352800" cy="1238250"/>
        </a:xfrm>
        <a:prstGeom prst="rect">
          <a:avLst/>
        </a:prstGeom>
        <a:solidFill>
          <a:srgbClr val="FFFF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J'ai mis le logo dans la mise en page d'impression.</a:t>
          </a:r>
          <a:r>
            <a:rPr lang="fr-FR" sz="1600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Ainsi, il y a plus de place sur cette feuille pour visualiser les données.</a:t>
          </a:r>
          <a:endParaRPr lang="fr-FR" sz="1600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terface%20liquid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Liq"/>
      <sheetName val="Feuil2"/>
      <sheetName val="Base déclaré"/>
      <sheetName val="Interface liquidation"/>
    </sheetNames>
    <definedNames>
      <definedName name="Macro3"/>
    </definedNames>
    <sheetDataSet>
      <sheetData sheetId="0"/>
      <sheetData sheetId="1"/>
      <sheetData sheetId="2">
        <row r="1">
          <cell r="A1" t="str">
            <v>CODE</v>
          </cell>
          <cell r="B1" t="str">
            <v>DR</v>
          </cell>
        </row>
        <row r="2">
          <cell r="A2" t="str">
            <v>02099</v>
          </cell>
          <cell r="B2" t="str">
            <v>DRB</v>
          </cell>
        </row>
        <row r="3">
          <cell r="A3" t="str">
            <v>02261</v>
          </cell>
          <cell r="B3" t="str">
            <v>DRB</v>
          </cell>
        </row>
        <row r="4">
          <cell r="A4" t="str">
            <v>02516</v>
          </cell>
          <cell r="B4" t="str">
            <v>DRB</v>
          </cell>
        </row>
        <row r="5">
          <cell r="A5" t="str">
            <v>02725</v>
          </cell>
          <cell r="B5" t="str">
            <v>DRB</v>
          </cell>
          <cell r="G5" t="str">
            <v>CIAR</v>
          </cell>
        </row>
        <row r="6">
          <cell r="A6" t="str">
            <v>03154</v>
          </cell>
          <cell r="B6" t="str">
            <v>DRB</v>
          </cell>
          <cell r="E6">
            <v>0</v>
          </cell>
          <cell r="G6" t="str">
            <v>CAAR</v>
          </cell>
        </row>
        <row r="7">
          <cell r="A7" t="str">
            <v>09003</v>
          </cell>
          <cell r="B7" t="str">
            <v>DRB</v>
          </cell>
          <cell r="E7">
            <v>0.25</v>
          </cell>
          <cell r="G7" t="str">
            <v>CAAT</v>
          </cell>
        </row>
        <row r="8">
          <cell r="A8" t="str">
            <v>09004</v>
          </cell>
          <cell r="B8" t="str">
            <v>DRB</v>
          </cell>
          <cell r="E8">
            <v>0.5</v>
          </cell>
          <cell r="G8" t="str">
            <v>SAA</v>
          </cell>
        </row>
        <row r="9">
          <cell r="A9" t="str">
            <v>09041</v>
          </cell>
          <cell r="B9" t="str">
            <v>DRB</v>
          </cell>
          <cell r="E9">
            <v>0.75</v>
          </cell>
          <cell r="G9" t="str">
            <v>2A</v>
          </cell>
        </row>
        <row r="10">
          <cell r="A10" t="str">
            <v>09101</v>
          </cell>
          <cell r="B10" t="str">
            <v>DRB</v>
          </cell>
          <cell r="E10">
            <v>1</v>
          </cell>
          <cell r="G10" t="str">
            <v>CASH</v>
          </cell>
        </row>
        <row r="11">
          <cell r="A11" t="str">
            <v>09142</v>
          </cell>
          <cell r="B11" t="str">
            <v>DRB</v>
          </cell>
          <cell r="G11" t="str">
            <v>TRUST</v>
          </cell>
        </row>
        <row r="12">
          <cell r="A12" t="str">
            <v>09193</v>
          </cell>
          <cell r="B12" t="str">
            <v>DRB</v>
          </cell>
          <cell r="G12" t="str">
            <v>CNMA</v>
          </cell>
        </row>
        <row r="13">
          <cell r="A13" t="str">
            <v>09294</v>
          </cell>
          <cell r="B13" t="str">
            <v>DRB</v>
          </cell>
          <cell r="G13" t="str">
            <v>GAM</v>
          </cell>
        </row>
        <row r="14">
          <cell r="A14" t="str">
            <v>17071</v>
          </cell>
          <cell r="B14" t="str">
            <v>DRB</v>
          </cell>
          <cell r="G14" t="str">
            <v>ALLIANCE</v>
          </cell>
        </row>
        <row r="15">
          <cell r="A15" t="str">
            <v>17149</v>
          </cell>
          <cell r="B15" t="str">
            <v>DRB</v>
          </cell>
          <cell r="G15" t="str">
            <v>SALAMA</v>
          </cell>
        </row>
        <row r="16">
          <cell r="A16" t="str">
            <v>26672</v>
          </cell>
          <cell r="B16" t="str">
            <v>DRB</v>
          </cell>
          <cell r="G16" t="str">
            <v xml:space="preserve">AXA </v>
          </cell>
        </row>
        <row r="17">
          <cell r="A17" t="str">
            <v>38286</v>
          </cell>
          <cell r="B17" t="str">
            <v>DRB</v>
          </cell>
          <cell r="G17" t="str">
            <v>MAATEC</v>
          </cell>
        </row>
        <row r="18">
          <cell r="A18" t="str">
            <v>44228</v>
          </cell>
          <cell r="B18" t="str">
            <v>DRB</v>
          </cell>
        </row>
        <row r="19">
          <cell r="A19" t="str">
            <v>44235</v>
          </cell>
          <cell r="B19" t="str">
            <v>DRB</v>
          </cell>
        </row>
        <row r="20">
          <cell r="A20" t="str">
            <v>44268</v>
          </cell>
          <cell r="B20" t="str">
            <v>DRB</v>
          </cell>
        </row>
        <row r="21">
          <cell r="A21" t="str">
            <v>44274</v>
          </cell>
          <cell r="B21" t="str">
            <v>DRB</v>
          </cell>
        </row>
        <row r="22">
          <cell r="A22" t="str">
            <v>44598</v>
          </cell>
          <cell r="B22" t="str">
            <v>DRB</v>
          </cell>
        </row>
        <row r="23">
          <cell r="A23" t="str">
            <v>47157</v>
          </cell>
          <cell r="B23" t="str">
            <v>DRB</v>
          </cell>
        </row>
        <row r="24">
          <cell r="A24" t="str">
            <v>47557</v>
          </cell>
          <cell r="B24" t="str">
            <v>DRB</v>
          </cell>
        </row>
        <row r="25">
          <cell r="A25" t="str">
            <v>04184</v>
          </cell>
          <cell r="B25" t="str">
            <v>DRA</v>
          </cell>
        </row>
        <row r="26">
          <cell r="A26" t="str">
            <v>04242</v>
          </cell>
          <cell r="B26" t="str">
            <v>DRA</v>
          </cell>
        </row>
        <row r="27">
          <cell r="A27" t="str">
            <v>12053</v>
          </cell>
          <cell r="B27" t="str">
            <v>DRA</v>
          </cell>
        </row>
        <row r="28">
          <cell r="A28" t="str">
            <v>12185</v>
          </cell>
          <cell r="B28" t="str">
            <v>DRA</v>
          </cell>
        </row>
        <row r="29">
          <cell r="A29" t="str">
            <v>21060</v>
          </cell>
          <cell r="B29" t="str">
            <v>DRA</v>
          </cell>
        </row>
        <row r="30">
          <cell r="A30" t="str">
            <v>21085</v>
          </cell>
          <cell r="B30" t="str">
            <v>DRA</v>
          </cell>
        </row>
        <row r="31">
          <cell r="A31" t="str">
            <v>21177</v>
          </cell>
          <cell r="B31" t="str">
            <v>DRA</v>
          </cell>
        </row>
        <row r="32">
          <cell r="A32" t="str">
            <v>23036</v>
          </cell>
          <cell r="B32" t="str">
            <v>DRA</v>
          </cell>
        </row>
        <row r="33">
          <cell r="A33" t="str">
            <v>23652</v>
          </cell>
          <cell r="B33" t="str">
            <v>DRA</v>
          </cell>
        </row>
        <row r="34">
          <cell r="A34" t="str">
            <v>23658</v>
          </cell>
          <cell r="B34" t="str">
            <v>DRA</v>
          </cell>
        </row>
        <row r="35">
          <cell r="A35" t="str">
            <v>23179</v>
          </cell>
          <cell r="B35" t="str">
            <v>DRA</v>
          </cell>
        </row>
        <row r="36">
          <cell r="A36" t="str">
            <v>23203</v>
          </cell>
          <cell r="B36" t="str">
            <v>DRA</v>
          </cell>
        </row>
        <row r="37">
          <cell r="A37" t="str">
            <v>23252</v>
          </cell>
          <cell r="B37" t="str">
            <v>DRA</v>
          </cell>
        </row>
        <row r="38">
          <cell r="A38" t="str">
            <v>23277</v>
          </cell>
          <cell r="B38" t="str">
            <v>DRA</v>
          </cell>
        </row>
        <row r="39">
          <cell r="A39" t="str">
            <v>23549</v>
          </cell>
          <cell r="B39" t="str">
            <v>DRA</v>
          </cell>
        </row>
        <row r="40">
          <cell r="A40" t="str">
            <v>23719</v>
          </cell>
          <cell r="B40" t="str">
            <v>DRA</v>
          </cell>
        </row>
        <row r="41">
          <cell r="A41" t="str">
            <v>23279</v>
          </cell>
          <cell r="B41" t="str">
            <v>DRA</v>
          </cell>
        </row>
        <row r="42">
          <cell r="A42" t="str">
            <v>24065</v>
          </cell>
          <cell r="B42" t="str">
            <v>DRA</v>
          </cell>
        </row>
        <row r="43">
          <cell r="A43" t="str">
            <v>24129</v>
          </cell>
          <cell r="B43" t="str">
            <v>DRA</v>
          </cell>
        </row>
        <row r="44">
          <cell r="A44" t="str">
            <v>24192</v>
          </cell>
          <cell r="B44" t="str">
            <v>DRA</v>
          </cell>
        </row>
        <row r="45">
          <cell r="A45" t="str">
            <v>24282</v>
          </cell>
          <cell r="B45" t="str">
            <v>DRA</v>
          </cell>
        </row>
        <row r="46">
          <cell r="A46" t="str">
            <v>24287</v>
          </cell>
          <cell r="B46" t="str">
            <v>DRA</v>
          </cell>
        </row>
        <row r="47">
          <cell r="A47" t="str">
            <v>36239</v>
          </cell>
          <cell r="B47" t="str">
            <v>DRA</v>
          </cell>
        </row>
        <row r="48">
          <cell r="A48" t="str">
            <v>39037</v>
          </cell>
          <cell r="B48" t="str">
            <v>DRA</v>
          </cell>
        </row>
        <row r="49">
          <cell r="A49" t="str">
            <v>40164</v>
          </cell>
          <cell r="B49" t="str">
            <v>DRA</v>
          </cell>
        </row>
        <row r="50">
          <cell r="A50" t="str">
            <v>41029</v>
          </cell>
          <cell r="B50" t="str">
            <v>DRA</v>
          </cell>
        </row>
        <row r="51">
          <cell r="A51" t="str">
            <v>41207</v>
          </cell>
          <cell r="B51" t="str">
            <v>DRA</v>
          </cell>
        </row>
        <row r="52">
          <cell r="A52" t="str">
            <v>41248</v>
          </cell>
          <cell r="B52" t="str">
            <v>DRA</v>
          </cell>
        </row>
        <row r="53">
          <cell r="A53" t="str">
            <v>05087</v>
          </cell>
          <cell r="B53" t="str">
            <v>DRS</v>
          </cell>
        </row>
        <row r="54">
          <cell r="A54" t="str">
            <v>05209</v>
          </cell>
          <cell r="B54" t="str">
            <v>DRS</v>
          </cell>
        </row>
        <row r="55">
          <cell r="A55" t="str">
            <v>05264</v>
          </cell>
          <cell r="B55" t="str">
            <v>DRS</v>
          </cell>
        </row>
        <row r="56">
          <cell r="A56" t="str">
            <v>05619</v>
          </cell>
          <cell r="B56" t="str">
            <v>DRS</v>
          </cell>
        </row>
        <row r="57">
          <cell r="A57" t="str">
            <v>06075</v>
          </cell>
          <cell r="B57" t="str">
            <v>DRS</v>
          </cell>
        </row>
        <row r="58">
          <cell r="A58" t="str">
            <v>06276</v>
          </cell>
          <cell r="B58" t="str">
            <v>DRS</v>
          </cell>
        </row>
        <row r="59">
          <cell r="A59" t="str">
            <v>06532</v>
          </cell>
          <cell r="B59" t="str">
            <v>DRS</v>
          </cell>
        </row>
        <row r="60">
          <cell r="A60" t="str">
            <v>06293</v>
          </cell>
          <cell r="B60" t="str">
            <v>DRS</v>
          </cell>
        </row>
        <row r="61">
          <cell r="A61" t="str">
            <v>07253</v>
          </cell>
          <cell r="B61" t="str">
            <v>DRS</v>
          </cell>
        </row>
        <row r="62">
          <cell r="A62" t="str">
            <v>07256</v>
          </cell>
          <cell r="B62" t="str">
            <v>DRS</v>
          </cell>
        </row>
        <row r="63">
          <cell r="A63" t="str">
            <v>18022</v>
          </cell>
          <cell r="B63" t="str">
            <v>DRS</v>
          </cell>
        </row>
        <row r="64">
          <cell r="A64" t="str">
            <v>19010</v>
          </cell>
          <cell r="B64" t="str">
            <v>DRS</v>
          </cell>
        </row>
        <row r="65">
          <cell r="A65" t="str">
            <v>19011</v>
          </cell>
          <cell r="B65" t="str">
            <v>DRS</v>
          </cell>
        </row>
        <row r="66">
          <cell r="A66" t="str">
            <v>19039</v>
          </cell>
          <cell r="B66" t="str">
            <v>DRS</v>
          </cell>
        </row>
        <row r="67">
          <cell r="A67" t="str">
            <v>19055</v>
          </cell>
          <cell r="B67" t="str">
            <v>DRS</v>
          </cell>
        </row>
        <row r="68">
          <cell r="A68" t="str">
            <v>19110</v>
          </cell>
          <cell r="B68" t="str">
            <v>DRS</v>
          </cell>
        </row>
        <row r="69">
          <cell r="A69" t="str">
            <v>19111</v>
          </cell>
          <cell r="B69" t="str">
            <v>DRS</v>
          </cell>
        </row>
        <row r="70">
          <cell r="A70" t="str">
            <v>19162</v>
          </cell>
          <cell r="B70" t="str">
            <v>DRS</v>
          </cell>
        </row>
        <row r="71">
          <cell r="A71" t="str">
            <v>19688</v>
          </cell>
          <cell r="B71" t="str">
            <v>DRS</v>
          </cell>
        </row>
        <row r="72">
          <cell r="A72" t="str">
            <v>19284</v>
          </cell>
          <cell r="B72" t="str">
            <v>DRS</v>
          </cell>
        </row>
        <row r="73">
          <cell r="A73" t="str">
            <v>19297</v>
          </cell>
          <cell r="B73" t="str">
            <v>DRS</v>
          </cell>
        </row>
        <row r="74">
          <cell r="A74" t="str">
            <v>19689</v>
          </cell>
          <cell r="B74" t="str">
            <v>DRS</v>
          </cell>
        </row>
        <row r="75">
          <cell r="A75" t="str">
            <v>19222</v>
          </cell>
          <cell r="B75" t="str">
            <v>DRS</v>
          </cell>
        </row>
        <row r="76">
          <cell r="A76" t="str">
            <v>19292</v>
          </cell>
          <cell r="B76" t="str">
            <v>DRS</v>
          </cell>
        </row>
        <row r="77">
          <cell r="A77" t="str">
            <v>19723</v>
          </cell>
          <cell r="B77" t="str">
            <v>DRS</v>
          </cell>
        </row>
        <row r="78">
          <cell r="A78" t="str">
            <v>19633</v>
          </cell>
          <cell r="B78" t="str">
            <v>DRS</v>
          </cell>
        </row>
        <row r="79">
          <cell r="A79" t="str">
            <v>19637</v>
          </cell>
          <cell r="B79" t="str">
            <v>DRS</v>
          </cell>
        </row>
        <row r="80">
          <cell r="A80" t="str">
            <v>19651</v>
          </cell>
          <cell r="B80" t="str">
            <v>DRS</v>
          </cell>
        </row>
        <row r="81">
          <cell r="A81" t="str">
            <v>19682</v>
          </cell>
          <cell r="B81" t="str">
            <v>DRS</v>
          </cell>
        </row>
        <row r="82">
          <cell r="A82" t="str">
            <v>19690</v>
          </cell>
          <cell r="B82" t="str">
            <v>DRS</v>
          </cell>
        </row>
        <row r="83">
          <cell r="A83" t="str">
            <v>19715</v>
          </cell>
          <cell r="B83" t="str">
            <v>DRS</v>
          </cell>
        </row>
        <row r="84">
          <cell r="A84" t="str">
            <v>25008</v>
          </cell>
          <cell r="B84" t="str">
            <v>DRS</v>
          </cell>
        </row>
        <row r="85">
          <cell r="A85" t="str">
            <v>25043</v>
          </cell>
          <cell r="B85" t="str">
            <v>DRS</v>
          </cell>
        </row>
        <row r="86">
          <cell r="A86" t="str">
            <v>25130</v>
          </cell>
          <cell r="B86" t="str">
            <v>DRS</v>
          </cell>
        </row>
        <row r="87">
          <cell r="A87" t="str">
            <v>25199</v>
          </cell>
          <cell r="B87" t="str">
            <v>DRS</v>
          </cell>
        </row>
        <row r="88">
          <cell r="A88" t="str">
            <v>25234</v>
          </cell>
          <cell r="B88" t="str">
            <v>DRS</v>
          </cell>
        </row>
        <row r="89">
          <cell r="A89" t="str">
            <v>25272</v>
          </cell>
          <cell r="B89" t="str">
            <v>DRS</v>
          </cell>
        </row>
        <row r="90">
          <cell r="A90" t="str">
            <v>25561</v>
          </cell>
          <cell r="B90" t="str">
            <v>DRS</v>
          </cell>
        </row>
        <row r="91">
          <cell r="A91" t="str">
            <v>28524</v>
          </cell>
          <cell r="B91" t="str">
            <v>DRS</v>
          </cell>
        </row>
        <row r="92">
          <cell r="A92" t="str">
            <v>28527</v>
          </cell>
          <cell r="B92" t="str">
            <v>DRS</v>
          </cell>
        </row>
        <row r="93">
          <cell r="A93" t="str">
            <v>30169</v>
          </cell>
          <cell r="B93" t="str">
            <v>DRS</v>
          </cell>
        </row>
        <row r="94">
          <cell r="A94" t="str">
            <v>30171</v>
          </cell>
          <cell r="B94" t="str">
            <v>DRS</v>
          </cell>
        </row>
        <row r="95">
          <cell r="A95" t="str">
            <v>34201</v>
          </cell>
          <cell r="B95" t="str">
            <v>DRS</v>
          </cell>
        </row>
        <row r="96">
          <cell r="A96" t="str">
            <v>34519</v>
          </cell>
          <cell r="B96" t="str">
            <v>DRS</v>
          </cell>
        </row>
        <row r="97">
          <cell r="A97" t="str">
            <v>34535</v>
          </cell>
          <cell r="B97" t="str">
            <v>DRS</v>
          </cell>
        </row>
        <row r="98">
          <cell r="A98" t="str">
            <v>43230</v>
          </cell>
          <cell r="B98" t="str">
            <v>DRS</v>
          </cell>
        </row>
        <row r="99">
          <cell r="A99" t="str">
            <v>43550</v>
          </cell>
          <cell r="B99" t="str">
            <v>DRS</v>
          </cell>
        </row>
        <row r="100">
          <cell r="A100" t="str">
            <v>15091</v>
          </cell>
          <cell r="B100" t="str">
            <v>DRC-E</v>
          </cell>
        </row>
        <row r="101">
          <cell r="A101" t="str">
            <v>15180</v>
          </cell>
          <cell r="B101" t="str">
            <v>DRC-E</v>
          </cell>
        </row>
        <row r="102">
          <cell r="A102" t="str">
            <v>15205</v>
          </cell>
          <cell r="B102" t="str">
            <v>DRC-E</v>
          </cell>
        </row>
        <row r="103">
          <cell r="A103" t="str">
            <v>16502</v>
          </cell>
          <cell r="B103" t="str">
            <v>DRC-E</v>
          </cell>
        </row>
        <row r="104">
          <cell r="A104" t="str">
            <v>16013</v>
          </cell>
          <cell r="B104" t="str">
            <v>DRC-E</v>
          </cell>
        </row>
        <row r="105">
          <cell r="A105" t="str">
            <v>16063</v>
          </cell>
          <cell r="B105" t="str">
            <v>DRC-E</v>
          </cell>
        </row>
        <row r="106">
          <cell r="A106" t="str">
            <v>16080</v>
          </cell>
          <cell r="B106" t="str">
            <v>DRC-E</v>
          </cell>
        </row>
        <row r="107">
          <cell r="A107" t="str">
            <v>16081</v>
          </cell>
          <cell r="B107" t="str">
            <v>DRC-E</v>
          </cell>
        </row>
        <row r="108">
          <cell r="A108" t="str">
            <v>16096</v>
          </cell>
          <cell r="B108" t="str">
            <v>DRC-E</v>
          </cell>
        </row>
        <row r="109">
          <cell r="A109" t="str">
            <v>16100</v>
          </cell>
          <cell r="B109" t="str">
            <v>DRC-E</v>
          </cell>
        </row>
        <row r="110">
          <cell r="A110" t="str">
            <v>16114</v>
          </cell>
          <cell r="B110" t="str">
            <v>DRC-E</v>
          </cell>
        </row>
        <row r="111">
          <cell r="A111" t="str">
            <v>16122</v>
          </cell>
          <cell r="B111" t="str">
            <v>DRC-E</v>
          </cell>
        </row>
        <row r="112">
          <cell r="A112" t="str">
            <v>16166</v>
          </cell>
          <cell r="B112" t="str">
            <v>DRC-E</v>
          </cell>
        </row>
        <row r="113">
          <cell r="A113" t="str">
            <v>16176</v>
          </cell>
          <cell r="B113" t="str">
            <v>DRC-E</v>
          </cell>
        </row>
        <row r="114">
          <cell r="A114" t="str">
            <v>16183</v>
          </cell>
          <cell r="B114" t="str">
            <v>DRC-E</v>
          </cell>
        </row>
        <row r="115">
          <cell r="A115" t="str">
            <v>16218</v>
          </cell>
          <cell r="B115" t="str">
            <v>DRC-E</v>
          </cell>
        </row>
        <row r="116">
          <cell r="A116" t="str">
            <v>16220</v>
          </cell>
          <cell r="B116" t="str">
            <v>DRC-E</v>
          </cell>
        </row>
        <row r="117">
          <cell r="A117" t="str">
            <v>16232</v>
          </cell>
          <cell r="B117" t="str">
            <v>DRC-E</v>
          </cell>
        </row>
        <row r="118">
          <cell r="A118" t="str">
            <v>16233</v>
          </cell>
          <cell r="B118" t="str">
            <v>DRC-E</v>
          </cell>
        </row>
        <row r="119">
          <cell r="A119" t="str">
            <v>16243</v>
          </cell>
          <cell r="B119" t="str">
            <v>DRC-E</v>
          </cell>
        </row>
        <row r="120">
          <cell r="A120" t="str">
            <v>16247</v>
          </cell>
          <cell r="B120" t="str">
            <v>DRC-E</v>
          </cell>
        </row>
        <row r="121">
          <cell r="A121" t="str">
            <v>16250</v>
          </cell>
          <cell r="B121" t="str">
            <v>DRC-E</v>
          </cell>
        </row>
        <row r="122">
          <cell r="A122" t="str">
            <v>16270</v>
          </cell>
          <cell r="B122" t="str">
            <v>DRC-E</v>
          </cell>
        </row>
        <row r="123">
          <cell r="A123" t="str">
            <v>16278</v>
          </cell>
          <cell r="B123" t="str">
            <v>DRC-E</v>
          </cell>
        </row>
        <row r="124">
          <cell r="A124" t="str">
            <v>16283</v>
          </cell>
          <cell r="B124" t="str">
            <v>DRC-E</v>
          </cell>
        </row>
        <row r="125">
          <cell r="A125" t="str">
            <v>16288</v>
          </cell>
          <cell r="B125" t="str">
            <v>DRC-E</v>
          </cell>
        </row>
        <row r="126">
          <cell r="A126" t="str">
            <v>16289</v>
          </cell>
          <cell r="B126" t="str">
            <v>DRC-E</v>
          </cell>
        </row>
        <row r="127">
          <cell r="A127" t="str">
            <v>16296</v>
          </cell>
          <cell r="B127" t="str">
            <v>DRC-E</v>
          </cell>
        </row>
        <row r="128">
          <cell r="A128" t="str">
            <v>16544</v>
          </cell>
          <cell r="B128" t="str">
            <v>DRC-E</v>
          </cell>
        </row>
        <row r="129">
          <cell r="A129" t="str">
            <v>16545</v>
          </cell>
          <cell r="B129" t="str">
            <v>DRC-E</v>
          </cell>
        </row>
        <row r="130">
          <cell r="A130" t="str">
            <v>16582</v>
          </cell>
          <cell r="B130" t="str">
            <v>DRC-E</v>
          </cell>
        </row>
        <row r="131">
          <cell r="A131" t="str">
            <v>35066</v>
          </cell>
          <cell r="B131" t="str">
            <v>DRC-E</v>
          </cell>
        </row>
        <row r="132">
          <cell r="A132" t="str">
            <v>35120</v>
          </cell>
          <cell r="B132" t="str">
            <v>DRC-E</v>
          </cell>
        </row>
        <row r="133">
          <cell r="A133" t="str">
            <v>35202</v>
          </cell>
          <cell r="B133" t="str">
            <v>DRC-E</v>
          </cell>
        </row>
        <row r="134">
          <cell r="A134" t="str">
            <v>16001</v>
          </cell>
          <cell r="B134" t="str">
            <v>DRC-O</v>
          </cell>
        </row>
        <row r="135">
          <cell r="A135" t="str">
            <v>16083</v>
          </cell>
          <cell r="B135" t="str">
            <v>DRC-O</v>
          </cell>
        </row>
        <row r="136">
          <cell r="A136" t="str">
            <v>16108</v>
          </cell>
          <cell r="B136" t="str">
            <v>DRC-O</v>
          </cell>
        </row>
        <row r="137">
          <cell r="A137" t="str">
            <v>16113</v>
          </cell>
          <cell r="B137" t="str">
            <v>DRC-O</v>
          </cell>
        </row>
        <row r="138">
          <cell r="A138" t="str">
            <v>16117</v>
          </cell>
          <cell r="B138" t="str">
            <v>DRC-O</v>
          </cell>
        </row>
        <row r="139">
          <cell r="A139" t="str">
            <v>16135</v>
          </cell>
          <cell r="B139" t="str">
            <v>DRC-O</v>
          </cell>
        </row>
        <row r="140">
          <cell r="A140" t="str">
            <v>16140</v>
          </cell>
          <cell r="B140" t="str">
            <v>DRC-O</v>
          </cell>
        </row>
        <row r="141">
          <cell r="A141" t="str">
            <v>16148</v>
          </cell>
          <cell r="B141" t="str">
            <v>DRC-O</v>
          </cell>
        </row>
        <row r="142">
          <cell r="A142" t="str">
            <v>16150</v>
          </cell>
          <cell r="B142" t="str">
            <v>DRC-O</v>
          </cell>
        </row>
        <row r="143">
          <cell r="A143" t="str">
            <v>16170</v>
          </cell>
          <cell r="B143" t="str">
            <v>DRC-O</v>
          </cell>
        </row>
        <row r="144">
          <cell r="A144" t="str">
            <v>16194</v>
          </cell>
          <cell r="B144" t="str">
            <v>DRC-O</v>
          </cell>
        </row>
        <row r="145">
          <cell r="A145" t="str">
            <v>16206</v>
          </cell>
          <cell r="B145" t="str">
            <v>DRC-O</v>
          </cell>
        </row>
        <row r="146">
          <cell r="A146" t="str">
            <v>16208</v>
          </cell>
          <cell r="B146" t="str">
            <v>DRC-O</v>
          </cell>
        </row>
        <row r="147">
          <cell r="A147" t="str">
            <v>16211</v>
          </cell>
          <cell r="B147" t="str">
            <v>DRC-O</v>
          </cell>
        </row>
        <row r="148">
          <cell r="A148" t="str">
            <v>16237</v>
          </cell>
          <cell r="B148" t="str">
            <v>DRC-O</v>
          </cell>
        </row>
        <row r="149">
          <cell r="A149" t="str">
            <v>16246</v>
          </cell>
          <cell r="B149" t="str">
            <v>DRC-O</v>
          </cell>
        </row>
        <row r="150">
          <cell r="A150" t="str">
            <v>16249</v>
          </cell>
          <cell r="B150" t="str">
            <v>DRC-O</v>
          </cell>
        </row>
        <row r="151">
          <cell r="A151" t="str">
            <v>16262</v>
          </cell>
          <cell r="B151" t="str">
            <v>DRC-O</v>
          </cell>
        </row>
        <row r="152">
          <cell r="A152" t="str">
            <v>16281</v>
          </cell>
          <cell r="B152" t="str">
            <v>DRC-O</v>
          </cell>
        </row>
        <row r="153">
          <cell r="A153" t="str">
            <v>16290</v>
          </cell>
          <cell r="B153" t="str">
            <v>DRC-O</v>
          </cell>
        </row>
        <row r="154">
          <cell r="A154" t="str">
            <v>16507</v>
          </cell>
          <cell r="B154" t="str">
            <v>DRC-O</v>
          </cell>
        </row>
        <row r="155">
          <cell r="A155" t="str">
            <v>16531</v>
          </cell>
          <cell r="B155" t="str">
            <v>DRC-O</v>
          </cell>
        </row>
        <row r="156">
          <cell r="A156" t="str">
            <v>16570</v>
          </cell>
          <cell r="B156" t="str">
            <v>DRC-O</v>
          </cell>
        </row>
        <row r="157">
          <cell r="A157" t="str">
            <v>16572</v>
          </cell>
          <cell r="B157" t="str">
            <v>DRC-O</v>
          </cell>
        </row>
        <row r="158">
          <cell r="A158" t="str">
            <v>16584</v>
          </cell>
          <cell r="B158" t="str">
            <v>DRC-O</v>
          </cell>
        </row>
        <row r="159">
          <cell r="A159" t="str">
            <v>16638</v>
          </cell>
          <cell r="B159" t="str">
            <v>DRC-O</v>
          </cell>
        </row>
        <row r="160">
          <cell r="A160" t="str">
            <v>16645</v>
          </cell>
          <cell r="B160" t="str">
            <v>DRC-O</v>
          </cell>
        </row>
        <row r="161">
          <cell r="A161" t="str">
            <v>16656</v>
          </cell>
          <cell r="B161" t="str">
            <v>DRC-O</v>
          </cell>
        </row>
        <row r="162">
          <cell r="A162" t="str">
            <v>42257</v>
          </cell>
          <cell r="B162" t="str">
            <v>DRC-O</v>
          </cell>
        </row>
        <row r="163">
          <cell r="A163" t="str">
            <v>42273</v>
          </cell>
          <cell r="B163" t="str">
            <v>DRC-O</v>
          </cell>
        </row>
        <row r="164">
          <cell r="A164" t="str">
            <v>42275</v>
          </cell>
          <cell r="B164" t="str">
            <v>DRC-O</v>
          </cell>
        </row>
        <row r="165">
          <cell r="A165" t="str">
            <v>42505</v>
          </cell>
          <cell r="B165" t="str">
            <v>DRC-O</v>
          </cell>
        </row>
        <row r="166">
          <cell r="A166" t="str">
            <v>42506</v>
          </cell>
          <cell r="B166" t="str">
            <v>DRC-O</v>
          </cell>
        </row>
        <row r="167">
          <cell r="A167" t="str">
            <v>08125</v>
          </cell>
          <cell r="B167" t="str">
            <v>DRO</v>
          </cell>
        </row>
        <row r="168">
          <cell r="A168" t="str">
            <v>14028</v>
          </cell>
          <cell r="B168" t="str">
            <v>DRO</v>
          </cell>
        </row>
        <row r="169">
          <cell r="A169" t="str">
            <v>14089</v>
          </cell>
          <cell r="B169" t="str">
            <v>DRO</v>
          </cell>
        </row>
        <row r="170">
          <cell r="A170" t="str">
            <v>22047</v>
          </cell>
          <cell r="B170" t="str">
            <v>DRO</v>
          </cell>
        </row>
        <row r="171">
          <cell r="A171" t="str">
            <v>22255</v>
          </cell>
          <cell r="B171" t="str">
            <v>DRO</v>
          </cell>
        </row>
        <row r="172">
          <cell r="A172" t="str">
            <v>22280</v>
          </cell>
          <cell r="B172" t="str">
            <v>DRO</v>
          </cell>
        </row>
        <row r="173">
          <cell r="A173" t="str">
            <v>27009</v>
          </cell>
          <cell r="B173" t="str">
            <v>DRO</v>
          </cell>
        </row>
        <row r="174">
          <cell r="A174" t="str">
            <v>27121</v>
          </cell>
          <cell r="B174" t="str">
            <v>DRO</v>
          </cell>
        </row>
        <row r="175">
          <cell r="A175" t="str">
            <v>27127</v>
          </cell>
          <cell r="B175" t="str">
            <v>DRO</v>
          </cell>
        </row>
        <row r="176">
          <cell r="A176" t="str">
            <v>27259</v>
          </cell>
          <cell r="B176" t="str">
            <v>DRO</v>
          </cell>
        </row>
        <row r="177">
          <cell r="A177" t="str">
            <v>27665</v>
          </cell>
          <cell r="B177" t="str">
            <v>DRO</v>
          </cell>
        </row>
        <row r="178">
          <cell r="A178" t="str">
            <v>29074</v>
          </cell>
          <cell r="B178" t="str">
            <v>DRO</v>
          </cell>
        </row>
        <row r="179">
          <cell r="A179" t="str">
            <v>29558</v>
          </cell>
          <cell r="B179" t="str">
            <v>DRO</v>
          </cell>
        </row>
        <row r="180">
          <cell r="A180" t="str">
            <v>31012</v>
          </cell>
          <cell r="B180" t="str">
            <v>DRO</v>
          </cell>
        </row>
        <row r="181">
          <cell r="A181" t="str">
            <v>31014</v>
          </cell>
          <cell r="B181" t="str">
            <v>DRO</v>
          </cell>
        </row>
        <row r="182">
          <cell r="A182" t="str">
            <v>31042</v>
          </cell>
          <cell r="B182" t="str">
            <v>DRO</v>
          </cell>
        </row>
        <row r="183">
          <cell r="A183" t="str">
            <v>31062</v>
          </cell>
          <cell r="B183" t="str">
            <v>DRO</v>
          </cell>
        </row>
        <row r="184">
          <cell r="A184" t="str">
            <v>31078</v>
          </cell>
          <cell r="B184" t="str">
            <v>DRO</v>
          </cell>
        </row>
        <row r="185">
          <cell r="A185" t="str">
            <v>29254</v>
          </cell>
          <cell r="B185" t="str">
            <v>DRO</v>
          </cell>
        </row>
        <row r="186">
          <cell r="A186" t="str">
            <v>31636</v>
          </cell>
          <cell r="B186" t="str">
            <v>DRO</v>
          </cell>
        </row>
        <row r="187">
          <cell r="A187" t="str">
            <v>31159</v>
          </cell>
          <cell r="B187" t="str">
            <v>DRO</v>
          </cell>
        </row>
        <row r="188">
          <cell r="A188" t="str">
            <v>31200</v>
          </cell>
          <cell r="B188" t="str">
            <v>DRO</v>
          </cell>
        </row>
        <row r="189">
          <cell r="A189" t="str">
            <v>31212</v>
          </cell>
          <cell r="B189" t="str">
            <v>DRO</v>
          </cell>
        </row>
        <row r="190">
          <cell r="A190" t="str">
            <v>31213</v>
          </cell>
          <cell r="B190" t="str">
            <v>DRO</v>
          </cell>
        </row>
        <row r="191">
          <cell r="A191" t="str">
            <v>31236</v>
          </cell>
          <cell r="B191" t="str">
            <v>DRO</v>
          </cell>
        </row>
        <row r="192">
          <cell r="A192" t="str">
            <v>31265</v>
          </cell>
          <cell r="B192" t="str">
            <v>DRO</v>
          </cell>
        </row>
        <row r="193">
          <cell r="A193" t="str">
            <v>31515</v>
          </cell>
          <cell r="B193" t="str">
            <v>DRO</v>
          </cell>
        </row>
        <row r="194">
          <cell r="A194" t="str">
            <v>31530</v>
          </cell>
          <cell r="B194" t="str">
            <v>DRO</v>
          </cell>
        </row>
        <row r="195">
          <cell r="A195" t="str">
            <v>31569</v>
          </cell>
          <cell r="B195" t="str">
            <v>DRO</v>
          </cell>
        </row>
        <row r="196">
          <cell r="A196" t="str">
            <v>31576</v>
          </cell>
          <cell r="B196" t="str">
            <v>DRO</v>
          </cell>
        </row>
        <row r="197">
          <cell r="A197" t="str">
            <v>31592</v>
          </cell>
          <cell r="B197" t="str">
            <v>DRO</v>
          </cell>
        </row>
        <row r="198">
          <cell r="A198" t="str">
            <v>31686</v>
          </cell>
          <cell r="B198" t="str">
            <v>DRO</v>
          </cell>
        </row>
        <row r="199">
          <cell r="A199" t="str">
            <v>48526</v>
          </cell>
          <cell r="B199" t="str">
            <v>DRO</v>
          </cell>
        </row>
        <row r="200">
          <cell r="A200" t="str">
            <v>01204</v>
          </cell>
          <cell r="B200" t="str">
            <v>DRT</v>
          </cell>
        </row>
        <row r="201">
          <cell r="A201" t="str">
            <v>13017</v>
          </cell>
          <cell r="B201" t="str">
            <v>DRT</v>
          </cell>
        </row>
        <row r="202">
          <cell r="A202" t="str">
            <v>13034</v>
          </cell>
          <cell r="B202" t="str">
            <v>DRT</v>
          </cell>
        </row>
        <row r="203">
          <cell r="A203" t="str">
            <v>13079</v>
          </cell>
          <cell r="B203" t="str">
            <v>DRT</v>
          </cell>
        </row>
        <row r="204">
          <cell r="A204" t="str">
            <v>13103</v>
          </cell>
          <cell r="B204" t="str">
            <v>DRT</v>
          </cell>
        </row>
        <row r="205">
          <cell r="A205" t="str">
            <v>13155</v>
          </cell>
          <cell r="B205" t="str">
            <v>DRT</v>
          </cell>
        </row>
        <row r="206">
          <cell r="A206" t="str">
            <v>13173</v>
          </cell>
          <cell r="B206" t="str">
            <v>DRT</v>
          </cell>
        </row>
        <row r="207">
          <cell r="A207" t="str">
            <v>13518</v>
          </cell>
          <cell r="B207" t="str">
            <v>DRT</v>
          </cell>
        </row>
        <row r="208">
          <cell r="A208" t="str">
            <v>20073</v>
          </cell>
          <cell r="B208" t="str">
            <v>DRT</v>
          </cell>
        </row>
        <row r="209">
          <cell r="A209" t="str">
            <v>32097</v>
          </cell>
          <cell r="B209" t="str">
            <v>DRT</v>
          </cell>
        </row>
        <row r="210">
          <cell r="A210" t="str">
            <v>37197</v>
          </cell>
          <cell r="B210" t="str">
            <v>DRT</v>
          </cell>
        </row>
        <row r="211">
          <cell r="A211" t="str">
            <v>46258</v>
          </cell>
          <cell r="B211" t="str">
            <v>DRT</v>
          </cell>
        </row>
        <row r="212">
          <cell r="A212" t="str">
            <v>13043</v>
          </cell>
          <cell r="B212" t="str">
            <v>DRT</v>
          </cell>
        </row>
        <row r="213">
          <cell r="A213" t="str">
            <v>31025</v>
          </cell>
          <cell r="B213" t="str">
            <v>DRO</v>
          </cell>
        </row>
        <row r="214">
          <cell r="A214" t="str">
            <v>16009</v>
          </cell>
          <cell r="B214" t="str">
            <v>DRC-E</v>
          </cell>
        </row>
        <row r="215">
          <cell r="A215" t="str">
            <v>16070</v>
          </cell>
          <cell r="B215" t="str">
            <v>DRC-O</v>
          </cell>
        </row>
        <row r="216">
          <cell r="A216" t="str">
            <v>18042</v>
          </cell>
          <cell r="B216" t="str">
            <v>DRS</v>
          </cell>
        </row>
        <row r="217">
          <cell r="A217" t="str">
            <v>16038</v>
          </cell>
          <cell r="B217" t="str">
            <v>DRC-O</v>
          </cell>
        </row>
        <row r="218">
          <cell r="A218" t="str">
            <v>31022</v>
          </cell>
          <cell r="B218" t="str">
            <v>DRO</v>
          </cell>
        </row>
        <row r="219">
          <cell r="A219" t="str">
            <v>34035</v>
          </cell>
          <cell r="B219" t="str">
            <v>DRS</v>
          </cell>
        </row>
        <row r="220">
          <cell r="A220" t="str">
            <v>16045</v>
          </cell>
          <cell r="B220" t="str">
            <v>DRC-E</v>
          </cell>
        </row>
        <row r="221">
          <cell r="A221" t="str">
            <v>42005</v>
          </cell>
          <cell r="B221" t="str">
            <v>DRC-O</v>
          </cell>
        </row>
        <row r="222">
          <cell r="A222" t="str">
            <v>06032</v>
          </cell>
          <cell r="B222" t="str">
            <v>DRS</v>
          </cell>
        </row>
        <row r="223">
          <cell r="A223" t="str">
            <v>42006</v>
          </cell>
          <cell r="B223" t="str">
            <v>DRC-O</v>
          </cell>
        </row>
        <row r="224">
          <cell r="A224" t="str">
            <v>16044</v>
          </cell>
          <cell r="B224" t="str">
            <v>DRC-E</v>
          </cell>
        </row>
        <row r="225">
          <cell r="A225" t="str">
            <v>31015</v>
          </cell>
          <cell r="B225" t="str">
            <v>DRO</v>
          </cell>
        </row>
        <row r="226">
          <cell r="A226" t="str">
            <v>13018</v>
          </cell>
          <cell r="B226" t="str">
            <v>DRT</v>
          </cell>
        </row>
        <row r="227">
          <cell r="A227" t="str">
            <v>04086</v>
          </cell>
          <cell r="B227" t="str">
            <v>DRC-E</v>
          </cell>
        </row>
        <row r="228">
          <cell r="A228" t="str">
            <v>16007</v>
          </cell>
          <cell r="B228" t="str">
            <v>DRC-O</v>
          </cell>
        </row>
        <row r="229">
          <cell r="A229" t="str">
            <v>48026</v>
          </cell>
          <cell r="B229" t="str">
            <v>DRO</v>
          </cell>
        </row>
        <row r="230">
          <cell r="A230" t="str">
            <v>23049</v>
          </cell>
          <cell r="B230" t="str">
            <v>DRA</v>
          </cell>
        </row>
        <row r="231">
          <cell r="A231" t="str">
            <v>31030</v>
          </cell>
          <cell r="B231" t="str">
            <v>DRO</v>
          </cell>
        </row>
        <row r="232">
          <cell r="A232" t="str">
            <v>46040</v>
          </cell>
          <cell r="B232" t="str">
            <v>DRC-E</v>
          </cell>
        </row>
        <row r="233">
          <cell r="A233" t="str">
            <v>23046</v>
          </cell>
          <cell r="B233" t="str">
            <v>DRC-E</v>
          </cell>
        </row>
        <row r="234">
          <cell r="A234" t="str">
            <v>16084</v>
          </cell>
          <cell r="B234" t="str">
            <v>DRC-O</v>
          </cell>
        </row>
        <row r="235">
          <cell r="A235" t="str">
            <v>16105</v>
          </cell>
          <cell r="B235" t="str">
            <v>DRC-E</v>
          </cell>
        </row>
        <row r="236">
          <cell r="A236" t="str">
            <v>02103</v>
          </cell>
          <cell r="B236" t="str">
            <v>DRB</v>
          </cell>
        </row>
        <row r="237">
          <cell r="A237" t="str">
            <v>08095</v>
          </cell>
          <cell r="B237" t="str">
            <v>DRT</v>
          </cell>
        </row>
        <row r="238">
          <cell r="A238" t="str">
            <v>16088</v>
          </cell>
          <cell r="B238" t="str">
            <v>DRC-E</v>
          </cell>
        </row>
        <row r="239">
          <cell r="A239" t="str">
            <v>44098</v>
          </cell>
          <cell r="B239" t="str">
            <v>DRB</v>
          </cell>
        </row>
        <row r="240">
          <cell r="A240" t="str">
            <v>35116</v>
          </cell>
          <cell r="B240" t="str">
            <v>DRC-E</v>
          </cell>
        </row>
        <row r="241">
          <cell r="A241" t="str">
            <v>09106</v>
          </cell>
          <cell r="B241" t="str">
            <v>DRC-E</v>
          </cell>
        </row>
        <row r="242">
          <cell r="A242" t="str">
            <v>15109</v>
          </cell>
          <cell r="B242" t="str">
            <v>DRC-E</v>
          </cell>
        </row>
        <row r="243">
          <cell r="A243" t="str">
            <v>03102</v>
          </cell>
          <cell r="B243" t="str">
            <v>DRB</v>
          </cell>
        </row>
        <row r="244">
          <cell r="A244" t="str">
            <v>04038</v>
          </cell>
          <cell r="B244" t="str">
            <v>DRS</v>
          </cell>
        </row>
        <row r="245">
          <cell r="A245" t="str">
            <v>25061</v>
          </cell>
          <cell r="B245" t="str">
            <v>DRS</v>
          </cell>
        </row>
        <row r="246">
          <cell r="A246" t="str">
            <v>43050</v>
          </cell>
          <cell r="B246" t="str">
            <v>DRS</v>
          </cell>
        </row>
        <row r="247">
          <cell r="A247" t="str">
            <v>48128</v>
          </cell>
          <cell r="B247" t="str">
            <v>DRO</v>
          </cell>
        </row>
        <row r="248">
          <cell r="A248" t="str">
            <v>16170</v>
          </cell>
          <cell r="B248" t="str">
            <v>DRC-O</v>
          </cell>
        </row>
        <row r="249">
          <cell r="A249" t="str">
            <v>23094</v>
          </cell>
          <cell r="B249" t="str">
            <v>DRA</v>
          </cell>
        </row>
        <row r="250">
          <cell r="A250" t="str">
            <v>26068</v>
          </cell>
          <cell r="B250" t="str">
            <v>DRB</v>
          </cell>
        </row>
        <row r="251">
          <cell r="A251" t="str">
            <v>35178</v>
          </cell>
          <cell r="B251" t="str">
            <v>DRC-E</v>
          </cell>
        </row>
        <row r="252">
          <cell r="A252" t="str">
            <v>16139</v>
          </cell>
          <cell r="B252" t="str">
            <v>DRC-E</v>
          </cell>
        </row>
        <row r="253">
          <cell r="A253" t="str">
            <v>16072</v>
          </cell>
          <cell r="B253" t="str">
            <v>DRC-O</v>
          </cell>
        </row>
        <row r="254">
          <cell r="A254" t="str">
            <v>16093</v>
          </cell>
          <cell r="B254" t="str">
            <v>DRC-O</v>
          </cell>
        </row>
        <row r="255">
          <cell r="A255" t="str">
            <v>16143</v>
          </cell>
          <cell r="B255" t="str">
            <v>DRC-O</v>
          </cell>
        </row>
        <row r="256">
          <cell r="A256" t="str">
            <v>16144</v>
          </cell>
          <cell r="B256" t="str">
            <v>DRC-O</v>
          </cell>
        </row>
        <row r="257">
          <cell r="A257" t="str">
            <v>41168</v>
          </cell>
          <cell r="B257" t="str">
            <v>DRA</v>
          </cell>
        </row>
        <row r="258">
          <cell r="A258" t="str">
            <v>01167</v>
          </cell>
          <cell r="B258" t="str">
            <v>DRT</v>
          </cell>
        </row>
        <row r="259">
          <cell r="A259" t="str">
            <v>13141</v>
          </cell>
          <cell r="B259" t="str">
            <v>DRT</v>
          </cell>
        </row>
        <row r="260">
          <cell r="A260" t="str">
            <v>09175</v>
          </cell>
          <cell r="B260" t="str">
            <v>DRB</v>
          </cell>
        </row>
        <row r="261">
          <cell r="A261" t="str">
            <v>34020</v>
          </cell>
          <cell r="B261" t="str">
            <v>DRS</v>
          </cell>
        </row>
        <row r="262">
          <cell r="A262" t="str">
            <v>10112</v>
          </cell>
          <cell r="B262" t="str">
            <v>DRC-E</v>
          </cell>
        </row>
        <row r="263">
          <cell r="A263" t="str">
            <v>31187</v>
          </cell>
          <cell r="B263" t="str">
            <v>DRO</v>
          </cell>
        </row>
        <row r="264">
          <cell r="A264" t="str">
            <v>16191</v>
          </cell>
          <cell r="B264" t="str">
            <v>DRC-E</v>
          </cell>
        </row>
        <row r="265">
          <cell r="A265" t="str">
            <v>16054</v>
          </cell>
          <cell r="B265" t="str">
            <v>DRC-O</v>
          </cell>
        </row>
        <row r="266">
          <cell r="A266" t="str">
            <v>23104</v>
          </cell>
          <cell r="B266" t="str">
            <v>DRA</v>
          </cell>
        </row>
        <row r="267">
          <cell r="A267" t="str">
            <v>19051</v>
          </cell>
          <cell r="B267" t="str">
            <v>DRS</v>
          </cell>
        </row>
        <row r="268">
          <cell r="A268" t="str">
            <v>29058</v>
          </cell>
          <cell r="B268" t="str">
            <v>DRO</v>
          </cell>
        </row>
        <row r="269">
          <cell r="A269" t="str">
            <v>31186</v>
          </cell>
          <cell r="B269" t="str">
            <v>DRO</v>
          </cell>
        </row>
        <row r="270">
          <cell r="A270" t="str">
            <v>31105</v>
          </cell>
          <cell r="B270" t="str">
            <v>DRO</v>
          </cell>
        </row>
        <row r="271">
          <cell r="A271" t="str">
            <v>16031</v>
          </cell>
          <cell r="B271" t="str">
            <v>DRC-O</v>
          </cell>
        </row>
        <row r="272">
          <cell r="A272" t="str">
            <v>19137</v>
          </cell>
          <cell r="B272" t="str">
            <v>DRS</v>
          </cell>
        </row>
        <row r="273">
          <cell r="A273" t="str">
            <v>16521</v>
          </cell>
          <cell r="B273" t="str">
            <v>DRC-E</v>
          </cell>
        </row>
        <row r="274">
          <cell r="A274" t="str">
            <v>31092</v>
          </cell>
          <cell r="B274" t="str">
            <v>DRO</v>
          </cell>
        </row>
        <row r="275">
          <cell r="A275" t="str">
            <v>31069</v>
          </cell>
          <cell r="B275" t="str">
            <v>DRO</v>
          </cell>
        </row>
        <row r="276">
          <cell r="A276" t="str">
            <v>23123</v>
          </cell>
          <cell r="B276" t="str">
            <v>DRA</v>
          </cell>
        </row>
        <row r="277">
          <cell r="A277" t="str">
            <v>16198</v>
          </cell>
          <cell r="B277" t="str">
            <v>DRC-E</v>
          </cell>
        </row>
        <row r="278">
          <cell r="A278" t="str">
            <v>04163</v>
          </cell>
          <cell r="B278" t="str">
            <v>DRA</v>
          </cell>
        </row>
        <row r="279">
          <cell r="A279" t="str">
            <v>16210</v>
          </cell>
          <cell r="B279" t="str">
            <v>DRC-E</v>
          </cell>
        </row>
        <row r="280">
          <cell r="A280" t="str">
            <v>31136</v>
          </cell>
          <cell r="B280" t="str">
            <v>DRO</v>
          </cell>
        </row>
        <row r="281">
          <cell r="A281" t="str">
            <v>27165</v>
          </cell>
          <cell r="B281" t="str">
            <v>DRO</v>
          </cell>
        </row>
        <row r="282">
          <cell r="A282" t="str">
            <v>19182</v>
          </cell>
          <cell r="B282" t="str">
            <v>DRS</v>
          </cell>
        </row>
        <row r="283">
          <cell r="A283" t="str">
            <v>19190</v>
          </cell>
          <cell r="B283" t="str">
            <v>DRS</v>
          </cell>
        </row>
        <row r="284">
          <cell r="A284" t="str">
            <v>04224</v>
          </cell>
          <cell r="B284" t="str">
            <v>DRA</v>
          </cell>
        </row>
        <row r="285">
          <cell r="A285" t="str">
            <v>46033</v>
          </cell>
          <cell r="B285" t="str">
            <v>DRT</v>
          </cell>
        </row>
        <row r="286">
          <cell r="A286" t="str">
            <v>19189</v>
          </cell>
          <cell r="B286" t="str">
            <v>DRS</v>
          </cell>
        </row>
        <row r="287">
          <cell r="A287" t="str">
            <v>31107</v>
          </cell>
          <cell r="B287" t="str">
            <v>DRO</v>
          </cell>
        </row>
        <row r="288">
          <cell r="A288" t="str">
            <v>16106</v>
          </cell>
          <cell r="B288" t="str">
            <v>DRC-O</v>
          </cell>
        </row>
        <row r="289">
          <cell r="A289" t="str">
            <v>30564</v>
          </cell>
          <cell r="B289" t="str">
            <v>DRS</v>
          </cell>
        </row>
        <row r="290">
          <cell r="A290" t="str">
            <v>23226</v>
          </cell>
          <cell r="B290" t="str">
            <v>DRA</v>
          </cell>
        </row>
        <row r="291">
          <cell r="A291" t="str">
            <v>19551</v>
          </cell>
          <cell r="B291" t="str">
            <v>DRS</v>
          </cell>
        </row>
        <row r="292">
          <cell r="A292" t="str">
            <v>19215</v>
          </cell>
          <cell r="B292" t="str">
            <v>DRS</v>
          </cell>
        </row>
        <row r="293">
          <cell r="A293" t="str">
            <v>23219</v>
          </cell>
          <cell r="B293" t="str">
            <v>DRA</v>
          </cell>
        </row>
        <row r="294">
          <cell r="A294" t="str">
            <v>16196</v>
          </cell>
          <cell r="B294" t="str">
            <v>DRC-O</v>
          </cell>
        </row>
        <row r="295">
          <cell r="A295" t="str">
            <v>02225</v>
          </cell>
          <cell r="B295" t="str">
            <v>DRB</v>
          </cell>
        </row>
        <row r="296">
          <cell r="A296" t="str">
            <v>42245</v>
          </cell>
          <cell r="B296" t="str">
            <v>DRC-O</v>
          </cell>
        </row>
        <row r="297">
          <cell r="A297" t="str">
            <v>16002</v>
          </cell>
          <cell r="B297" t="str">
            <v>DRC-E</v>
          </cell>
        </row>
        <row r="298">
          <cell r="A298" t="str">
            <v>26172</v>
          </cell>
          <cell r="B298" t="str">
            <v>DRB</v>
          </cell>
        </row>
        <row r="299">
          <cell r="A299" t="str">
            <v>19223</v>
          </cell>
          <cell r="B299" t="str">
            <v>DRS</v>
          </cell>
        </row>
        <row r="300">
          <cell r="A300" t="str">
            <v>16244</v>
          </cell>
          <cell r="B300" t="str">
            <v>DRC-O</v>
          </cell>
        </row>
        <row r="301">
          <cell r="A301" t="str">
            <v>16229</v>
          </cell>
          <cell r="B301" t="str">
            <v>DRC-E</v>
          </cell>
        </row>
        <row r="302">
          <cell r="A302" t="str">
            <v>06147</v>
          </cell>
          <cell r="B302" t="str">
            <v>DRS</v>
          </cell>
        </row>
        <row r="303">
          <cell r="A303" t="str">
            <v>18217</v>
          </cell>
          <cell r="B303" t="str">
            <v>DRS</v>
          </cell>
        </row>
        <row r="304">
          <cell r="A304" t="str">
            <v>06577</v>
          </cell>
          <cell r="B304" t="str">
            <v>DRS</v>
          </cell>
        </row>
        <row r="305">
          <cell r="A305" t="str">
            <v>16090</v>
          </cell>
          <cell r="B305" t="str">
            <v>DRC-O</v>
          </cell>
        </row>
        <row r="306">
          <cell r="A306" t="str">
            <v>23152</v>
          </cell>
          <cell r="B306" t="str">
            <v>DRA</v>
          </cell>
        </row>
        <row r="307">
          <cell r="A307" t="str">
            <v>23158</v>
          </cell>
          <cell r="B307" t="str">
            <v>DRA</v>
          </cell>
        </row>
        <row r="308">
          <cell r="A308" t="str">
            <v>16145</v>
          </cell>
          <cell r="B308" t="str">
            <v>DRC-O</v>
          </cell>
        </row>
        <row r="309">
          <cell r="A309" t="str">
            <v>16146</v>
          </cell>
          <cell r="B309" t="str">
            <v>DRC-E</v>
          </cell>
        </row>
        <row r="310">
          <cell r="A310" t="str">
            <v>24221</v>
          </cell>
          <cell r="B310" t="str">
            <v>DRA</v>
          </cell>
        </row>
        <row r="311">
          <cell r="A311" t="str">
            <v>02227</v>
          </cell>
          <cell r="B311" t="str">
            <v>DRB</v>
          </cell>
        </row>
        <row r="312">
          <cell r="A312" t="str">
            <v>19181</v>
          </cell>
          <cell r="B312" t="str">
            <v>DRS</v>
          </cell>
        </row>
        <row r="313">
          <cell r="A313" t="str">
            <v>25023</v>
          </cell>
          <cell r="B313" t="str">
            <v>DRS</v>
          </cell>
        </row>
        <row r="314">
          <cell r="A314" t="str">
            <v>17263</v>
          </cell>
          <cell r="B314" t="str">
            <v>DRB</v>
          </cell>
        </row>
        <row r="315">
          <cell r="A315" t="str">
            <v>26266</v>
          </cell>
          <cell r="B315" t="str">
            <v>DRB</v>
          </cell>
        </row>
        <row r="316">
          <cell r="A316" t="str">
            <v>16138</v>
          </cell>
          <cell r="B316" t="str">
            <v>DRC-O</v>
          </cell>
        </row>
        <row r="317">
          <cell r="A317" t="str">
            <v>19188</v>
          </cell>
          <cell r="B317" t="str">
            <v>DRS</v>
          </cell>
        </row>
        <row r="318">
          <cell r="A318" t="str">
            <v>44267</v>
          </cell>
          <cell r="B318" t="str">
            <v>DRB</v>
          </cell>
        </row>
        <row r="319">
          <cell r="A319" t="str">
            <v>44214</v>
          </cell>
          <cell r="B319" t="str">
            <v>DRB</v>
          </cell>
        </row>
        <row r="320">
          <cell r="A320" t="str">
            <v>31269</v>
          </cell>
          <cell r="B320" t="str">
            <v>DRO</v>
          </cell>
        </row>
        <row r="321">
          <cell r="A321" t="str">
            <v>16156</v>
          </cell>
          <cell r="B321" t="str">
            <v>DRC-O</v>
          </cell>
        </row>
        <row r="322">
          <cell r="A322" t="str">
            <v>02240</v>
          </cell>
          <cell r="B322" t="str">
            <v>DRB</v>
          </cell>
        </row>
        <row r="323">
          <cell r="A323" t="str">
            <v>16231</v>
          </cell>
          <cell r="B323" t="str">
            <v>DRC-E</v>
          </cell>
        </row>
        <row r="324">
          <cell r="A324" t="str">
            <v>25260</v>
          </cell>
          <cell r="B324" t="str">
            <v>DRS</v>
          </cell>
        </row>
        <row r="325">
          <cell r="A325" t="str">
            <v>07556</v>
          </cell>
          <cell r="B325" t="str">
            <v>DRS</v>
          </cell>
        </row>
        <row r="326">
          <cell r="A326" t="str">
            <v>05057</v>
          </cell>
          <cell r="B326" t="str">
            <v>DRS</v>
          </cell>
        </row>
        <row r="327">
          <cell r="A327" t="str">
            <v>28037</v>
          </cell>
          <cell r="B327" t="str">
            <v>DRS</v>
          </cell>
        </row>
        <row r="328">
          <cell r="A328" t="str">
            <v>16067</v>
          </cell>
          <cell r="B328" t="str">
            <v>DRC-O</v>
          </cell>
        </row>
        <row r="329">
          <cell r="A329" t="str">
            <v>07056</v>
          </cell>
          <cell r="B329" t="str">
            <v>DRS</v>
          </cell>
        </row>
        <row r="330">
          <cell r="A330" t="str">
            <v>05062</v>
          </cell>
          <cell r="B330" t="str">
            <v>DRS</v>
          </cell>
        </row>
        <row r="331">
          <cell r="A331" t="str">
            <v>05092</v>
          </cell>
          <cell r="B331" t="str">
            <v>DRS</v>
          </cell>
        </row>
        <row r="332">
          <cell r="A332" t="str">
            <v>07086</v>
          </cell>
          <cell r="B332" t="str">
            <v>DRS</v>
          </cell>
        </row>
        <row r="333">
          <cell r="A333" t="str">
            <v>05119</v>
          </cell>
          <cell r="B333" t="str">
            <v>DRS</v>
          </cell>
        </row>
        <row r="334">
          <cell r="A334" t="str">
            <v>16160</v>
          </cell>
          <cell r="B334" t="str">
            <v>DRC-O</v>
          </cell>
        </row>
        <row r="335">
          <cell r="A335" t="str">
            <v xml:space="preserve">4161 </v>
          </cell>
          <cell r="B335" t="str">
            <v>DRA</v>
          </cell>
        </row>
        <row r="336">
          <cell r="A336" t="str">
            <v>19174</v>
          </cell>
          <cell r="B336" t="str">
            <v>DRS</v>
          </cell>
        </row>
        <row r="337">
          <cell r="A337" t="str">
            <v>05059</v>
          </cell>
          <cell r="B337" t="str">
            <v>DRS</v>
          </cell>
        </row>
        <row r="338">
          <cell r="A338" t="str">
            <v>19133</v>
          </cell>
          <cell r="B338" t="str">
            <v>DRS</v>
          </cell>
        </row>
        <row r="339">
          <cell r="A339" t="str">
            <v>02285</v>
          </cell>
          <cell r="B339" t="str">
            <v>DRB</v>
          </cell>
        </row>
        <row r="340">
          <cell r="A340" t="str">
            <v>31271</v>
          </cell>
          <cell r="B340" t="str">
            <v>DRO</v>
          </cell>
        </row>
      </sheetData>
      <sheetData sheetId="3">
        <row r="1">
          <cell r="A1" t="str">
            <v>Sinistre</v>
          </cell>
          <cell r="B1" t="str">
            <v>Date</v>
          </cell>
          <cell r="C1" t="str">
            <v>Police</v>
          </cell>
          <cell r="D1" t="str">
            <v>Date d'effet</v>
          </cell>
          <cell r="E1" t="str">
            <v>Assuré</v>
          </cell>
          <cell r="F1" t="str">
            <v>Tiers</v>
          </cell>
          <cell r="G1" t="str">
            <v>Garantie</v>
          </cell>
          <cell r="H1" t="str">
            <v>Principal</v>
          </cell>
          <cell r="I1" t="str">
            <v>Honoraire</v>
          </cell>
          <cell r="J1" t="str">
            <v>Provision</v>
          </cell>
        </row>
        <row r="2">
          <cell r="A2" t="str">
            <v>09004 13 1195 0002</v>
          </cell>
          <cell r="B2" t="str">
            <v>01/01/2013</v>
          </cell>
          <cell r="C2" t="str">
            <v>09004 12 1100 0408</v>
          </cell>
          <cell r="D2" t="str">
            <v>26/08/2012</v>
          </cell>
          <cell r="E2" t="str">
            <v>HALLOUZE   SLIMANE</v>
          </cell>
          <cell r="F2" t="str">
            <v xml:space="preserve">abdou </v>
          </cell>
          <cell r="G2" t="str">
            <v>030141</v>
          </cell>
          <cell r="H2">
            <v>0</v>
          </cell>
          <cell r="I2">
            <v>0</v>
          </cell>
          <cell r="J2">
            <v>0</v>
          </cell>
        </row>
        <row r="3">
          <cell r="A3" t="str">
            <v>16082 13 1195 0006</v>
          </cell>
          <cell r="B3" t="str">
            <v>01/01/2013</v>
          </cell>
          <cell r="C3" t="str">
            <v>16082 12 1115 0010</v>
          </cell>
          <cell r="D3" t="str">
            <v>03/11/2012</v>
          </cell>
          <cell r="E3" t="str">
            <v>LARAB  MOURAD-ABDELKADER</v>
          </cell>
          <cell r="F3" t="str">
            <v xml:space="preserve">lui </v>
          </cell>
          <cell r="G3" t="str">
            <v>030112</v>
          </cell>
          <cell r="H3">
            <v>0</v>
          </cell>
          <cell r="I3">
            <v>0</v>
          </cell>
          <cell r="J3">
            <v>0</v>
          </cell>
        </row>
        <row r="4">
          <cell r="A4" t="str">
            <v>16507 13 1195 0002</v>
          </cell>
          <cell r="B4" t="str">
            <v>01/01/2013</v>
          </cell>
          <cell r="C4" t="str">
            <v>16507 12 1115 0003</v>
          </cell>
          <cell r="D4" t="str">
            <v>18/11/2012</v>
          </cell>
          <cell r="E4" t="str">
            <v>NOUARI  MOHAMED</v>
          </cell>
          <cell r="F4" t="str">
            <v xml:space="preserve">hha </v>
          </cell>
          <cell r="G4" t="str">
            <v>030112</v>
          </cell>
          <cell r="H4">
            <v>0</v>
          </cell>
          <cell r="I4">
            <v>0</v>
          </cell>
          <cell r="J4">
            <v>0</v>
          </cell>
        </row>
        <row r="5">
          <cell r="A5" t="str">
            <v>16507 13 1195 0003</v>
          </cell>
          <cell r="B5" t="str">
            <v>01/01/2013</v>
          </cell>
          <cell r="C5" t="str">
            <v>16507 12 1100 4937</v>
          </cell>
          <cell r="D5" t="str">
            <v>23/10/2012</v>
          </cell>
          <cell r="E5" t="str">
            <v>D'BICHI  FADHILA</v>
          </cell>
          <cell r="F5"/>
          <cell r="G5" t="str">
            <v>030141</v>
          </cell>
          <cell r="H5">
            <v>0</v>
          </cell>
          <cell r="I5">
            <v>0</v>
          </cell>
          <cell r="J5">
            <v>0</v>
          </cell>
        </row>
      </sheetData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D36D8D7-8F72-4442-B2EC-25AC84574F04}" name="Tableau1" displayName="Tableau1" ref="A1:R61" totalsRowShown="0" headerRowDxfId="32" dataDxfId="31">
  <autoFilter ref="A1:R61" xr:uid="{A0D3D70A-0B42-4731-9721-4E6F920A5690}"/>
  <tableColumns count="18">
    <tableColumn id="1" xr3:uid="{A9BCEE31-D35D-4FE8-9B97-89C87D802207}" name="N°" dataDxfId="30"/>
    <tableColumn id="2" xr3:uid="{381F8DEB-1653-4DBD-B1F6-D05A33E2C1EC}" name="N° Sinistre" dataDxfId="29"/>
    <tableColumn id="3" xr3:uid="{F791DC3A-4D69-4525-A565-68DBE4178062}" name="Colonne1" dataDxfId="28">
      <calculatedColumnFormula>LEFT(B2,5)</calculatedColumnFormula>
    </tableColumn>
    <tableColumn id="4" xr3:uid="{20E56BFD-71D1-4E30-A919-5E15AB07F9BF}" name="Date Sinistre" dataDxfId="27"/>
    <tableColumn id="5" xr3:uid="{567B628A-AE44-417C-995B-4FA1E072EC24}" name="Assuré" dataDxfId="26"/>
    <tableColumn id="6" xr3:uid="{E02F5812-FA91-4386-BECC-4891FFC8E4D2}" name="Date Règlement" dataDxfId="25"/>
    <tableColumn id="7" xr3:uid="{15C63C7C-D628-4832-980B-3AD665504A90}" name="Garantie" dataDxfId="24"/>
    <tableColumn id="8" xr3:uid="{C0FD91AE-BABE-49DA-964A-B25FE1E8BCD0}" name="Béneficiaire" dataDxfId="23"/>
    <tableColumn id="9" xr3:uid="{A02FE4E9-9EB3-4BD2-82CB-C4EC908F5F81}" name="Nat." dataDxfId="22"/>
    <tableColumn id="10" xr3:uid="{5C08D8B1-139D-4249-A59B-62CA6BE6E3F9}" name="Principal" dataDxfId="21"/>
    <tableColumn id="11" xr3:uid="{1E921F4F-A316-49EA-ACA5-681DDD97C793}" name="Vétusté" dataDxfId="20"/>
    <tableColumn id="12" xr3:uid="{5144A5B5-BCE9-4E35-A5C7-6F65C5FA5B4B}" name="Franchise" dataDxfId="19"/>
    <tableColumn id="13" xr3:uid="{FD20DC05-D806-4B85-8E30-379718F16D47}" name="Honoraire" dataDxfId="18"/>
    <tableColumn id="14" xr3:uid="{1FBC1A50-8CC6-462C-A7CC-75B010CC4C8E}" name="Total" dataDxfId="17"/>
    <tableColumn id="15" xr3:uid="{655A574B-9D81-4EC7-BB6D-C77E660D2CED}" name="TVA" dataDxfId="16"/>
    <tableColumn id="16" xr3:uid="{98FD3A47-45B8-46CC-813B-F4FE0A06FD00}" name="Recours" dataDxfId="15"/>
    <tableColumn id="17" xr3:uid="{8EC8B11B-B6A2-4C6B-9A1D-3FC7CED85200}" name="Colonne2" dataDxfId="14">
      <calculatedColumnFormula>C2&amp;" "&amp;N2</calculatedColumnFormula>
    </tableColumn>
    <tableColumn id="18" xr3:uid="{B3764AE4-5256-491F-BB09-7A7B464FCCA3}" name="N° Sinistre3" dataDxfId="13"/>
  </tableColumns>
  <tableStyleInfo name="Perso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0F4DA78-ED67-4BF4-A5B5-036DD0B8EBCB}" name="Tableau2" displayName="Tableau2" ref="A4:O1100" totalsRowShown="0" headerRowDxfId="12" dataDxfId="11">
  <autoFilter ref="A4:O1100" xr:uid="{C155E060-EE9C-4AE5-B86D-94055BA5A071}"/>
  <tableColumns count="15">
    <tableColumn id="15" xr3:uid="{080A33AC-E5B3-4313-BEB9-94C3D0A2F825}" name="N° ordre" dataDxfId="10">
      <calculatedColumnFormula>IF(COUNTIF($B5,"&gt;&lt;"),ROW()-10,"")</calculatedColumnFormula>
    </tableColumn>
    <tableColumn id="1" xr3:uid="{E53E8A9E-D0A7-492B-82BA-C148BCEE2189}" name="Agence"/>
    <tableColumn id="2" xr3:uid="{874174D0-1872-43E5-9265-DF50C8028E96}" name="DR">
      <calculatedColumnFormula>IFERROR(VLOOKUP(B5,[1]Feuil2!$A$1:$B$340,2,0)," ")</calculatedColumnFormula>
    </tableColumn>
    <tableColumn id="3" xr3:uid="{F216E74E-6AB2-4803-9775-D68DA73E7225}" name="Ref dosiers" dataDxfId="9"/>
    <tableColumn id="4" xr3:uid="{B8480E19-0982-44E6-A8AB-8327634B6DDE}" name="Date Acc" dataDxfId="8">
      <calculatedColumnFormula>IFERROR(VLOOKUP($D5,'[1]Base déclaré'!$A:$J,2,0),"")</calculatedColumnFormula>
    </tableColumn>
    <tableColumn id="5" xr3:uid="{BA56C103-F425-4B4B-95BD-65E0288DDA0A}" name="Nom &amp;Prenom" dataDxfId="7">
      <calculatedColumnFormula>IFERROR(VLOOKUP($D5,'[1]Base déclaré'!$A:$J,5,0),"")</calculatedColumnFormula>
    </tableColumn>
    <tableColumn id="6" xr3:uid="{B1642022-EE21-44FC-A4A4-817BA1CF8520}" name="Comp Tiers" dataDxfId="6"/>
    <tableColumn id="7" xr3:uid="{33386318-403E-4953-809A-AA2FE9AC2B8E}" name="Ref dosiers2" dataDxfId="5"/>
    <tableColumn id="8" xr3:uid="{BBABC427-11BD-4281-B2CE-034B79CD8213}" name="Nom &amp;Prenom3" dataDxfId="4">
      <calculatedColumnFormula>IFERROR(VLOOKUP($D5,'[1]Base déclaré'!$A:$J,6,0),"")</calculatedColumnFormula>
    </tableColumn>
    <tableColumn id="9" xr3:uid="{4A7E5FE1-3CAB-4E47-AAE5-35440054A421}" name="taux" dataDxfId="3"/>
    <tableColumn id="10" xr3:uid="{C90A2BE5-9F73-4A04-849D-BB0D53A12D35}" name="RA" dataDxfId="2"/>
    <tableColumn id="11" xr3:uid="{58EDD526-8483-4CDE-BC86-EA05BE0A91A7}" name="RC" dataDxfId="1"/>
    <tableColumn id="12" xr3:uid="{0BD8E3A5-7215-4B52-9392-AD647E66451D}" name="OBS" dataDxfId="0"/>
    <tableColumn id="13" xr3:uid="{2704D835-4D26-49EF-9613-6C0F58F4E3FF}" name="Colonne4"/>
    <tableColumn id="14" xr3:uid="{5A36D5FA-0B09-491A-BC64-011A7A84D626}" name="Formule"/>
  </tableColumns>
  <tableStyleInfo name="Perso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4:A25"/>
  <sheetViews>
    <sheetView showGridLines="0" workbookViewId="0">
      <selection activeCell="H14" sqref="H14"/>
    </sheetView>
  </sheetViews>
  <sheetFormatPr baseColWidth="10" defaultRowHeight="14.25" x14ac:dyDescent="0.2"/>
  <sheetData>
    <row r="24" ht="13.5" customHeight="1" x14ac:dyDescent="0.2"/>
    <row r="25" hidden="1" x14ac:dyDescent="0.2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pageSetUpPr fitToPage="1"/>
  </sheetPr>
  <dimension ref="A1:R61"/>
  <sheetViews>
    <sheetView showGridLines="0" workbookViewId="0"/>
  </sheetViews>
  <sheetFormatPr baseColWidth="10" defaultRowHeight="14.25" x14ac:dyDescent="0.2"/>
  <cols>
    <col min="1" max="1" width="4.5" style="2" bestFit="1" customWidth="1"/>
    <col min="2" max="2" width="10" style="2" bestFit="1" customWidth="1"/>
    <col min="3" max="3" width="9.25" style="2" bestFit="1" customWidth="1"/>
    <col min="4" max="4" width="11.375" style="2" bestFit="1" customWidth="1"/>
    <col min="5" max="5" width="11" style="2"/>
    <col min="6" max="6" width="13.25" style="2" bestFit="1" customWidth="1"/>
    <col min="7" max="7" width="8.375" style="2" bestFit="1" customWidth="1"/>
    <col min="8" max="8" width="13.75" style="2" bestFit="1" customWidth="1"/>
    <col min="9" max="9" width="5.5" style="2" bestFit="1" customWidth="1"/>
    <col min="10" max="10" width="8.625" style="2" bestFit="1" customWidth="1"/>
    <col min="11" max="11" width="7.875" style="2" bestFit="1" customWidth="1"/>
    <col min="12" max="13" width="9.375" style="2" bestFit="1" customWidth="1"/>
    <col min="14" max="14" width="7.625" style="2" bestFit="1" customWidth="1"/>
    <col min="15" max="15" width="5.375" style="2" bestFit="1" customWidth="1"/>
    <col min="16" max="16" width="8.375" style="2" bestFit="1" customWidth="1"/>
    <col min="17" max="17" width="11.375" style="1" bestFit="1" customWidth="1"/>
    <col min="18" max="18" width="10.75" style="2" bestFit="1" customWidth="1"/>
    <col min="19" max="16384" width="11" style="1"/>
  </cols>
  <sheetData>
    <row r="1" spans="1:18" x14ac:dyDescent="0.2">
      <c r="A1" s="14" t="s">
        <v>0</v>
      </c>
      <c r="B1" s="14" t="s">
        <v>1</v>
      </c>
      <c r="C1" s="14" t="s">
        <v>450</v>
      </c>
      <c r="D1" s="14" t="s">
        <v>2</v>
      </c>
      <c r="E1" s="14" t="s">
        <v>3</v>
      </c>
      <c r="F1" s="14" t="s">
        <v>4</v>
      </c>
      <c r="G1" s="14" t="s">
        <v>5</v>
      </c>
      <c r="H1" s="14" t="s">
        <v>6</v>
      </c>
      <c r="I1" s="14" t="s">
        <v>7</v>
      </c>
      <c r="J1" s="14" t="s">
        <v>8</v>
      </c>
      <c r="K1" s="14" t="s">
        <v>9</v>
      </c>
      <c r="L1" s="14" t="s">
        <v>10</v>
      </c>
      <c r="M1" s="14" t="s">
        <v>11</v>
      </c>
      <c r="N1" s="14" t="s">
        <v>12</v>
      </c>
      <c r="O1" s="15" t="s">
        <v>13</v>
      </c>
      <c r="P1" s="14" t="s">
        <v>14</v>
      </c>
      <c r="Q1" s="16" t="s">
        <v>451</v>
      </c>
      <c r="R1" s="14" t="s">
        <v>452</v>
      </c>
    </row>
    <row r="2" spans="1:18" ht="25.5" x14ac:dyDescent="0.2">
      <c r="A2" s="18" t="s">
        <v>30</v>
      </c>
      <c r="B2" s="18" t="s">
        <v>31</v>
      </c>
      <c r="C2" s="18" t="str">
        <f>LEFT(B2,5)</f>
        <v>44228</v>
      </c>
      <c r="D2" s="18" t="s">
        <v>32</v>
      </c>
      <c r="E2" s="17" t="s">
        <v>33</v>
      </c>
      <c r="F2" s="18" t="s">
        <v>28</v>
      </c>
      <c r="G2" s="18" t="s">
        <v>23</v>
      </c>
      <c r="H2" s="17" t="s">
        <v>34</v>
      </c>
      <c r="I2" s="18" t="s">
        <v>16</v>
      </c>
      <c r="J2" s="19">
        <v>106616.64</v>
      </c>
      <c r="K2" s="19">
        <v>0</v>
      </c>
      <c r="L2" s="19">
        <v>0</v>
      </c>
      <c r="M2" s="19">
        <v>0</v>
      </c>
      <c r="N2" s="19">
        <v>106616.64</v>
      </c>
      <c r="O2" s="19">
        <v>0</v>
      </c>
      <c r="P2" s="19">
        <v>0</v>
      </c>
      <c r="Q2" s="20" t="str">
        <f>C2&amp;" "&amp;N2</f>
        <v>44228 106616,64</v>
      </c>
      <c r="R2" s="18" t="s">
        <v>31</v>
      </c>
    </row>
    <row r="3" spans="1:18" ht="25.5" x14ac:dyDescent="0.2">
      <c r="A3" s="18" t="s">
        <v>36</v>
      </c>
      <c r="B3" s="18" t="s">
        <v>37</v>
      </c>
      <c r="C3" s="18" t="str">
        <f t="shared" ref="C3:C61" si="0">LEFT(B3,5)</f>
        <v>13079</v>
      </c>
      <c r="D3" s="18" t="s">
        <v>38</v>
      </c>
      <c r="E3" s="17" t="s">
        <v>39</v>
      </c>
      <c r="F3" s="18" t="s">
        <v>40</v>
      </c>
      <c r="G3" s="18" t="s">
        <v>23</v>
      </c>
      <c r="H3" s="17" t="s">
        <v>41</v>
      </c>
      <c r="I3" s="18" t="s">
        <v>25</v>
      </c>
      <c r="J3" s="19">
        <v>30000</v>
      </c>
      <c r="K3" s="19">
        <v>-3600</v>
      </c>
      <c r="L3" s="19">
        <v>0</v>
      </c>
      <c r="M3" s="19">
        <v>0</v>
      </c>
      <c r="N3" s="19">
        <v>26400</v>
      </c>
      <c r="O3" s="19">
        <v>0</v>
      </c>
      <c r="P3" s="19">
        <v>0</v>
      </c>
      <c r="Q3" s="20" t="str">
        <f t="shared" ref="Q3:Q61" si="1">C3&amp;" "&amp;N3</f>
        <v>13079 26400</v>
      </c>
      <c r="R3" s="18" t="s">
        <v>37</v>
      </c>
    </row>
    <row r="4" spans="1:18" ht="25.5" x14ac:dyDescent="0.2">
      <c r="A4" s="18" t="s">
        <v>42</v>
      </c>
      <c r="B4" s="18" t="s">
        <v>43</v>
      </c>
      <c r="C4" s="18" t="str">
        <f t="shared" si="0"/>
        <v>02099</v>
      </c>
      <c r="D4" s="18" t="s">
        <v>44</v>
      </c>
      <c r="E4" s="17" t="s">
        <v>45</v>
      </c>
      <c r="F4" s="18" t="s">
        <v>28</v>
      </c>
      <c r="G4" s="18" t="s">
        <v>23</v>
      </c>
      <c r="H4" s="17" t="s">
        <v>34</v>
      </c>
      <c r="I4" s="18" t="s">
        <v>16</v>
      </c>
      <c r="J4" s="19">
        <v>21425.72</v>
      </c>
      <c r="K4" s="19">
        <v>0</v>
      </c>
      <c r="L4" s="19">
        <v>0</v>
      </c>
      <c r="M4" s="19">
        <v>0</v>
      </c>
      <c r="N4" s="19">
        <v>21425.72</v>
      </c>
      <c r="O4" s="19">
        <v>0</v>
      </c>
      <c r="P4" s="19">
        <v>0</v>
      </c>
      <c r="Q4" s="20" t="str">
        <f t="shared" si="1"/>
        <v>02099 21425,72</v>
      </c>
      <c r="R4" s="18" t="s">
        <v>43</v>
      </c>
    </row>
    <row r="5" spans="1:18" ht="25.5" x14ac:dyDescent="0.2">
      <c r="A5" s="18" t="s">
        <v>15</v>
      </c>
      <c r="B5" s="18" t="s">
        <v>46</v>
      </c>
      <c r="C5" s="18" t="str">
        <f t="shared" si="0"/>
        <v>02099</v>
      </c>
      <c r="D5" s="18" t="s">
        <v>47</v>
      </c>
      <c r="E5" s="17" t="s">
        <v>48</v>
      </c>
      <c r="F5" s="18" t="s">
        <v>28</v>
      </c>
      <c r="G5" s="18" t="s">
        <v>23</v>
      </c>
      <c r="H5" s="17" t="s">
        <v>49</v>
      </c>
      <c r="I5" s="18" t="s">
        <v>16</v>
      </c>
      <c r="J5" s="19">
        <v>52132.800000000003</v>
      </c>
      <c r="K5" s="19">
        <v>0</v>
      </c>
      <c r="L5" s="19">
        <v>0</v>
      </c>
      <c r="M5" s="19">
        <v>0</v>
      </c>
      <c r="N5" s="19">
        <v>52132.800000000003</v>
      </c>
      <c r="O5" s="19">
        <v>0</v>
      </c>
      <c r="P5" s="19">
        <v>0</v>
      </c>
      <c r="Q5" s="20" t="str">
        <f t="shared" si="1"/>
        <v>02099 52132,8</v>
      </c>
      <c r="R5" s="18" t="s">
        <v>46</v>
      </c>
    </row>
    <row r="6" spans="1:18" ht="25.5" x14ac:dyDescent="0.2">
      <c r="A6" s="18" t="s">
        <v>18</v>
      </c>
      <c r="B6" s="18" t="s">
        <v>50</v>
      </c>
      <c r="C6" s="18" t="str">
        <f t="shared" si="0"/>
        <v>02227</v>
      </c>
      <c r="D6" s="18" t="s">
        <v>51</v>
      </c>
      <c r="E6" s="17" t="s">
        <v>52</v>
      </c>
      <c r="F6" s="18" t="s">
        <v>28</v>
      </c>
      <c r="G6" s="18" t="s">
        <v>23</v>
      </c>
      <c r="H6" s="17" t="s">
        <v>34</v>
      </c>
      <c r="I6" s="18" t="s">
        <v>16</v>
      </c>
      <c r="J6" s="19">
        <v>89001.919999999998</v>
      </c>
      <c r="K6" s="19">
        <v>0</v>
      </c>
      <c r="L6" s="19">
        <v>0</v>
      </c>
      <c r="M6" s="19">
        <v>0</v>
      </c>
      <c r="N6" s="19">
        <v>89001.919999999998</v>
      </c>
      <c r="O6" s="19">
        <v>0</v>
      </c>
      <c r="P6" s="19">
        <v>0</v>
      </c>
      <c r="Q6" s="20" t="str">
        <f t="shared" si="1"/>
        <v>02227 89001,92</v>
      </c>
      <c r="R6" s="18" t="s">
        <v>50</v>
      </c>
    </row>
    <row r="7" spans="1:18" ht="25.5" x14ac:dyDescent="0.2">
      <c r="A7" s="18" t="s">
        <v>56</v>
      </c>
      <c r="B7" s="18" t="s">
        <v>57</v>
      </c>
      <c r="C7" s="18" t="str">
        <f t="shared" si="0"/>
        <v>16001</v>
      </c>
      <c r="D7" s="18" t="s">
        <v>58</v>
      </c>
      <c r="E7" s="17" t="s">
        <v>55</v>
      </c>
      <c r="F7" s="18" t="s">
        <v>19</v>
      </c>
      <c r="G7" s="18" t="s">
        <v>23</v>
      </c>
      <c r="H7" s="17" t="s">
        <v>59</v>
      </c>
      <c r="I7" s="18" t="s">
        <v>16</v>
      </c>
      <c r="J7" s="19">
        <v>92933.72</v>
      </c>
      <c r="K7" s="19">
        <v>-15158.43</v>
      </c>
      <c r="L7" s="19">
        <v>0</v>
      </c>
      <c r="M7" s="19">
        <v>0</v>
      </c>
      <c r="N7" s="19">
        <v>77775.289999999994</v>
      </c>
      <c r="O7" s="19">
        <v>0</v>
      </c>
      <c r="P7" s="19">
        <v>0</v>
      </c>
      <c r="Q7" s="20" t="str">
        <f t="shared" si="1"/>
        <v>16001 77775,29</v>
      </c>
      <c r="R7" s="18" t="s">
        <v>57</v>
      </c>
    </row>
    <row r="8" spans="1:18" ht="38.25" x14ac:dyDescent="0.2">
      <c r="A8" s="18" t="s">
        <v>61</v>
      </c>
      <c r="B8" s="18" t="s">
        <v>62</v>
      </c>
      <c r="C8" s="18" t="str">
        <f t="shared" si="0"/>
        <v>16083</v>
      </c>
      <c r="D8" s="18" t="s">
        <v>63</v>
      </c>
      <c r="E8" s="17" t="s">
        <v>64</v>
      </c>
      <c r="F8" s="18" t="s">
        <v>28</v>
      </c>
      <c r="G8" s="18" t="s">
        <v>23</v>
      </c>
      <c r="H8" s="17" t="s">
        <v>49</v>
      </c>
      <c r="I8" s="18" t="s">
        <v>16</v>
      </c>
      <c r="J8" s="19">
        <v>76807.34</v>
      </c>
      <c r="K8" s="19">
        <v>0</v>
      </c>
      <c r="L8" s="19">
        <v>0</v>
      </c>
      <c r="M8" s="19">
        <v>0</v>
      </c>
      <c r="N8" s="19">
        <v>76807.34</v>
      </c>
      <c r="O8" s="19">
        <v>0</v>
      </c>
      <c r="P8" s="19">
        <v>0</v>
      </c>
      <c r="Q8" s="20" t="str">
        <f t="shared" si="1"/>
        <v>16083 76807,34</v>
      </c>
      <c r="R8" s="18" t="s">
        <v>62</v>
      </c>
    </row>
    <row r="9" spans="1:18" ht="25.5" x14ac:dyDescent="0.2">
      <c r="A9" s="18" t="s">
        <v>67</v>
      </c>
      <c r="B9" s="18" t="s">
        <v>68</v>
      </c>
      <c r="C9" s="18" t="str">
        <f t="shared" si="0"/>
        <v>26172</v>
      </c>
      <c r="D9" s="18" t="s">
        <v>69</v>
      </c>
      <c r="E9" s="17" t="s">
        <v>70</v>
      </c>
      <c r="F9" s="18" t="s">
        <v>28</v>
      </c>
      <c r="G9" s="18" t="s">
        <v>23</v>
      </c>
      <c r="H9" s="17" t="s">
        <v>49</v>
      </c>
      <c r="I9" s="18" t="s">
        <v>16</v>
      </c>
      <c r="J9" s="19">
        <v>7276.35</v>
      </c>
      <c r="K9" s="19">
        <v>0</v>
      </c>
      <c r="L9" s="19">
        <v>0</v>
      </c>
      <c r="M9" s="19">
        <v>0</v>
      </c>
      <c r="N9" s="19">
        <v>7276.35</v>
      </c>
      <c r="O9" s="19">
        <v>0</v>
      </c>
      <c r="P9" s="19">
        <v>0</v>
      </c>
      <c r="Q9" s="20" t="str">
        <f t="shared" si="1"/>
        <v>26172 7276,35</v>
      </c>
      <c r="R9" s="18" t="s">
        <v>68</v>
      </c>
    </row>
    <row r="10" spans="1:18" ht="25.5" x14ac:dyDescent="0.2">
      <c r="A10" s="18" t="s">
        <v>72</v>
      </c>
      <c r="B10" s="18" t="s">
        <v>73</v>
      </c>
      <c r="C10" s="18" t="str">
        <f t="shared" si="0"/>
        <v>44214</v>
      </c>
      <c r="D10" s="18" t="s">
        <v>74</v>
      </c>
      <c r="E10" s="17" t="s">
        <v>75</v>
      </c>
      <c r="F10" s="18" t="s">
        <v>24</v>
      </c>
      <c r="G10" s="18" t="s">
        <v>23</v>
      </c>
      <c r="H10" s="17" t="s">
        <v>34</v>
      </c>
      <c r="I10" s="18" t="s">
        <v>16</v>
      </c>
      <c r="J10" s="19">
        <v>13354</v>
      </c>
      <c r="K10" s="19">
        <v>0</v>
      </c>
      <c r="L10" s="19">
        <v>0</v>
      </c>
      <c r="M10" s="19">
        <v>0</v>
      </c>
      <c r="N10" s="19">
        <v>13354</v>
      </c>
      <c r="O10" s="19">
        <v>0</v>
      </c>
      <c r="P10" s="19">
        <v>0</v>
      </c>
      <c r="Q10" s="20" t="str">
        <f t="shared" si="1"/>
        <v>44214 13354</v>
      </c>
      <c r="R10" s="18" t="s">
        <v>73</v>
      </c>
    </row>
    <row r="11" spans="1:18" ht="25.5" x14ac:dyDescent="0.2">
      <c r="A11" s="18" t="s">
        <v>76</v>
      </c>
      <c r="B11" s="18" t="s">
        <v>77</v>
      </c>
      <c r="C11" s="18" t="str">
        <f t="shared" si="0"/>
        <v>44214</v>
      </c>
      <c r="D11" s="18" t="s">
        <v>78</v>
      </c>
      <c r="E11" s="17" t="s">
        <v>79</v>
      </c>
      <c r="F11" s="18" t="s">
        <v>24</v>
      </c>
      <c r="G11" s="18" t="s">
        <v>23</v>
      </c>
      <c r="H11" s="17" t="s">
        <v>34</v>
      </c>
      <c r="I11" s="18" t="s">
        <v>16</v>
      </c>
      <c r="J11" s="19">
        <v>52081.25</v>
      </c>
      <c r="K11" s="19">
        <v>0</v>
      </c>
      <c r="L11" s="19">
        <v>0</v>
      </c>
      <c r="M11" s="19">
        <v>0</v>
      </c>
      <c r="N11" s="19">
        <v>52081.25</v>
      </c>
      <c r="O11" s="19">
        <v>0</v>
      </c>
      <c r="P11" s="19">
        <v>0</v>
      </c>
      <c r="Q11" s="20" t="str">
        <f t="shared" si="1"/>
        <v>44214 52081,25</v>
      </c>
      <c r="R11" s="18" t="s">
        <v>77</v>
      </c>
    </row>
    <row r="12" spans="1:18" ht="25.5" x14ac:dyDescent="0.2">
      <c r="A12" s="18" t="s">
        <v>80</v>
      </c>
      <c r="B12" s="18" t="s">
        <v>81</v>
      </c>
      <c r="C12" s="18" t="str">
        <f t="shared" si="0"/>
        <v>44228</v>
      </c>
      <c r="D12" s="18" t="s">
        <v>82</v>
      </c>
      <c r="E12" s="17" t="s">
        <v>83</v>
      </c>
      <c r="F12" s="18" t="s">
        <v>28</v>
      </c>
      <c r="G12" s="18" t="s">
        <v>23</v>
      </c>
      <c r="H12" s="17" t="s">
        <v>34</v>
      </c>
      <c r="I12" s="18" t="s">
        <v>16</v>
      </c>
      <c r="J12" s="19">
        <v>109466.86</v>
      </c>
      <c r="K12" s="19">
        <v>0</v>
      </c>
      <c r="L12" s="19">
        <v>0</v>
      </c>
      <c r="M12" s="19">
        <v>0</v>
      </c>
      <c r="N12" s="19">
        <v>109466.86</v>
      </c>
      <c r="O12" s="19">
        <v>0</v>
      </c>
      <c r="P12" s="19">
        <v>0</v>
      </c>
      <c r="Q12" s="20" t="str">
        <f t="shared" si="1"/>
        <v>44228 109466,86</v>
      </c>
      <c r="R12" s="18" t="s">
        <v>81</v>
      </c>
    </row>
    <row r="13" spans="1:18" ht="38.25" x14ac:dyDescent="0.2">
      <c r="A13" s="18" t="s">
        <v>84</v>
      </c>
      <c r="B13" s="18" t="s">
        <v>85</v>
      </c>
      <c r="C13" s="18" t="str">
        <f t="shared" si="0"/>
        <v>44268</v>
      </c>
      <c r="D13" s="18" t="s">
        <v>86</v>
      </c>
      <c r="E13" s="17" t="s">
        <v>87</v>
      </c>
      <c r="F13" s="18" t="s">
        <v>28</v>
      </c>
      <c r="G13" s="18" t="s">
        <v>23</v>
      </c>
      <c r="H13" s="17" t="s">
        <v>88</v>
      </c>
      <c r="I13" s="18" t="s">
        <v>16</v>
      </c>
      <c r="J13" s="19">
        <v>85466</v>
      </c>
      <c r="K13" s="19">
        <v>0</v>
      </c>
      <c r="L13" s="19">
        <v>0</v>
      </c>
      <c r="M13" s="19">
        <v>0</v>
      </c>
      <c r="N13" s="19">
        <v>85466</v>
      </c>
      <c r="O13" s="19">
        <v>0</v>
      </c>
      <c r="P13" s="19">
        <v>0</v>
      </c>
      <c r="Q13" s="20" t="str">
        <f t="shared" si="1"/>
        <v>44268 85466</v>
      </c>
      <c r="R13" s="18" t="s">
        <v>85</v>
      </c>
    </row>
    <row r="14" spans="1:18" ht="25.5" x14ac:dyDescent="0.2">
      <c r="A14" s="18" t="s">
        <v>89</v>
      </c>
      <c r="B14" s="18" t="s">
        <v>90</v>
      </c>
      <c r="C14" s="18" t="str">
        <f t="shared" si="0"/>
        <v>44598</v>
      </c>
      <c r="D14" s="18" t="s">
        <v>91</v>
      </c>
      <c r="E14" s="17" t="s">
        <v>92</v>
      </c>
      <c r="F14" s="18" t="s">
        <v>28</v>
      </c>
      <c r="G14" s="18" t="s">
        <v>23</v>
      </c>
      <c r="H14" s="17" t="s">
        <v>34</v>
      </c>
      <c r="I14" s="18" t="s">
        <v>16</v>
      </c>
      <c r="J14" s="19">
        <v>30650</v>
      </c>
      <c r="K14" s="19">
        <v>0</v>
      </c>
      <c r="L14" s="19">
        <v>0</v>
      </c>
      <c r="M14" s="19">
        <v>0</v>
      </c>
      <c r="N14" s="19">
        <v>30650</v>
      </c>
      <c r="O14" s="19">
        <v>0</v>
      </c>
      <c r="P14" s="19">
        <v>0</v>
      </c>
      <c r="Q14" s="20" t="str">
        <f t="shared" si="1"/>
        <v>44598 30650</v>
      </c>
      <c r="R14" s="18" t="s">
        <v>90</v>
      </c>
    </row>
    <row r="15" spans="1:18" ht="25.5" x14ac:dyDescent="0.2">
      <c r="A15" s="18" t="s">
        <v>93</v>
      </c>
      <c r="B15" s="18" t="s">
        <v>94</v>
      </c>
      <c r="C15" s="18" t="str">
        <f t="shared" si="0"/>
        <v>44598</v>
      </c>
      <c r="D15" s="18" t="s">
        <v>95</v>
      </c>
      <c r="E15" s="17" t="s">
        <v>96</v>
      </c>
      <c r="F15" s="18" t="s">
        <v>28</v>
      </c>
      <c r="G15" s="18" t="s">
        <v>23</v>
      </c>
      <c r="H15" s="17" t="s">
        <v>49</v>
      </c>
      <c r="I15" s="18" t="s">
        <v>16</v>
      </c>
      <c r="J15" s="19">
        <v>15557</v>
      </c>
      <c r="K15" s="19">
        <v>0</v>
      </c>
      <c r="L15" s="19">
        <v>0</v>
      </c>
      <c r="M15" s="19">
        <v>0</v>
      </c>
      <c r="N15" s="19">
        <v>15557</v>
      </c>
      <c r="O15" s="19">
        <v>0</v>
      </c>
      <c r="P15" s="19">
        <v>0</v>
      </c>
      <c r="Q15" s="20" t="str">
        <f t="shared" si="1"/>
        <v>44598 15557</v>
      </c>
      <c r="R15" s="18" t="s">
        <v>94</v>
      </c>
    </row>
    <row r="16" spans="1:18" ht="51" x14ac:dyDescent="0.2">
      <c r="A16" s="18" t="s">
        <v>97</v>
      </c>
      <c r="B16" s="18" t="s">
        <v>98</v>
      </c>
      <c r="C16" s="18" t="str">
        <f t="shared" si="0"/>
        <v>19010</v>
      </c>
      <c r="D16" s="18" t="s">
        <v>99</v>
      </c>
      <c r="E16" s="17" t="s">
        <v>100</v>
      </c>
      <c r="F16" s="18" t="s">
        <v>20</v>
      </c>
      <c r="G16" s="18" t="s">
        <v>23</v>
      </c>
      <c r="H16" s="17" t="s">
        <v>101</v>
      </c>
      <c r="I16" s="18" t="s">
        <v>16</v>
      </c>
      <c r="J16" s="19">
        <v>158155.88</v>
      </c>
      <c r="K16" s="19">
        <v>0</v>
      </c>
      <c r="L16" s="19">
        <v>0</v>
      </c>
      <c r="M16" s="19">
        <v>0</v>
      </c>
      <c r="N16" s="19">
        <v>158155.88</v>
      </c>
      <c r="O16" s="19">
        <v>0</v>
      </c>
      <c r="P16" s="19">
        <v>0</v>
      </c>
      <c r="Q16" s="20" t="str">
        <f t="shared" si="1"/>
        <v>19010 158155,88</v>
      </c>
      <c r="R16" s="18" t="s">
        <v>98</v>
      </c>
    </row>
    <row r="17" spans="1:18" ht="25.5" x14ac:dyDescent="0.2">
      <c r="A17" s="18" t="s">
        <v>102</v>
      </c>
      <c r="B17" s="18" t="s">
        <v>103</v>
      </c>
      <c r="C17" s="18" t="str">
        <f t="shared" si="0"/>
        <v>19010</v>
      </c>
      <c r="D17" s="18" t="s">
        <v>104</v>
      </c>
      <c r="E17" s="17" t="s">
        <v>105</v>
      </c>
      <c r="F17" s="18" t="s">
        <v>29</v>
      </c>
      <c r="G17" s="18" t="s">
        <v>23</v>
      </c>
      <c r="H17" s="17" t="s">
        <v>106</v>
      </c>
      <c r="I17" s="18" t="s">
        <v>16</v>
      </c>
      <c r="J17" s="19">
        <v>54347.27</v>
      </c>
      <c r="K17" s="19">
        <v>0</v>
      </c>
      <c r="L17" s="19">
        <v>0</v>
      </c>
      <c r="M17" s="19">
        <v>0</v>
      </c>
      <c r="N17" s="19">
        <v>54347.27</v>
      </c>
      <c r="O17" s="19">
        <v>0</v>
      </c>
      <c r="P17" s="19">
        <v>0</v>
      </c>
      <c r="Q17" s="20" t="str">
        <f t="shared" si="1"/>
        <v>19010 54347,27</v>
      </c>
      <c r="R17" s="18" t="s">
        <v>103</v>
      </c>
    </row>
    <row r="18" spans="1:18" ht="25.5" x14ac:dyDescent="0.2">
      <c r="A18" s="18" t="s">
        <v>107</v>
      </c>
      <c r="B18" s="18" t="s">
        <v>108</v>
      </c>
      <c r="C18" s="18" t="str">
        <f t="shared" si="0"/>
        <v>19010</v>
      </c>
      <c r="D18" s="18" t="s">
        <v>109</v>
      </c>
      <c r="E18" s="17" t="s">
        <v>110</v>
      </c>
      <c r="F18" s="18" t="s">
        <v>29</v>
      </c>
      <c r="G18" s="18" t="s">
        <v>23</v>
      </c>
      <c r="H18" s="17" t="s">
        <v>111</v>
      </c>
      <c r="I18" s="18" t="s">
        <v>16</v>
      </c>
      <c r="J18" s="19">
        <v>16428.5</v>
      </c>
      <c r="K18" s="19">
        <v>0</v>
      </c>
      <c r="L18" s="19">
        <v>0</v>
      </c>
      <c r="M18" s="19">
        <v>0</v>
      </c>
      <c r="N18" s="19">
        <v>16428.5</v>
      </c>
      <c r="O18" s="19">
        <v>0</v>
      </c>
      <c r="P18" s="19">
        <v>0</v>
      </c>
      <c r="Q18" s="20" t="str">
        <f t="shared" si="1"/>
        <v>19010 16428,5</v>
      </c>
      <c r="R18" s="18" t="s">
        <v>108</v>
      </c>
    </row>
    <row r="19" spans="1:18" ht="25.5" x14ac:dyDescent="0.2">
      <c r="A19" s="18" t="s">
        <v>112</v>
      </c>
      <c r="B19" s="18" t="s">
        <v>113</v>
      </c>
      <c r="C19" s="18" t="str">
        <f t="shared" si="0"/>
        <v>19010</v>
      </c>
      <c r="D19" s="18" t="s">
        <v>114</v>
      </c>
      <c r="E19" s="17" t="s">
        <v>115</v>
      </c>
      <c r="F19" s="18" t="s">
        <v>29</v>
      </c>
      <c r="G19" s="18" t="s">
        <v>23</v>
      </c>
      <c r="H19" s="17" t="s">
        <v>116</v>
      </c>
      <c r="I19" s="18" t="s">
        <v>16</v>
      </c>
      <c r="J19" s="19">
        <v>3150</v>
      </c>
      <c r="K19" s="19">
        <v>0</v>
      </c>
      <c r="L19" s="19">
        <v>0</v>
      </c>
      <c r="M19" s="19">
        <v>0</v>
      </c>
      <c r="N19" s="19">
        <v>3150</v>
      </c>
      <c r="O19" s="19">
        <v>0</v>
      </c>
      <c r="P19" s="19">
        <v>0</v>
      </c>
      <c r="Q19" s="20" t="str">
        <f t="shared" si="1"/>
        <v>19010 3150</v>
      </c>
      <c r="R19" s="18" t="s">
        <v>113</v>
      </c>
    </row>
    <row r="20" spans="1:18" ht="38.25" x14ac:dyDescent="0.2">
      <c r="A20" s="18" t="s">
        <v>117</v>
      </c>
      <c r="B20" s="18" t="s">
        <v>118</v>
      </c>
      <c r="C20" s="18" t="str">
        <f t="shared" si="0"/>
        <v>19010</v>
      </c>
      <c r="D20" s="18" t="s">
        <v>119</v>
      </c>
      <c r="E20" s="17" t="s">
        <v>120</v>
      </c>
      <c r="F20" s="18" t="s">
        <v>29</v>
      </c>
      <c r="G20" s="18" t="s">
        <v>23</v>
      </c>
      <c r="H20" s="17" t="s">
        <v>121</v>
      </c>
      <c r="I20" s="18" t="s">
        <v>16</v>
      </c>
      <c r="J20" s="19">
        <v>90600.97</v>
      </c>
      <c r="K20" s="19">
        <v>0</v>
      </c>
      <c r="L20" s="19">
        <v>0</v>
      </c>
      <c r="M20" s="19">
        <v>0</v>
      </c>
      <c r="N20" s="19">
        <v>90600.97</v>
      </c>
      <c r="O20" s="19">
        <v>0</v>
      </c>
      <c r="P20" s="19">
        <v>0</v>
      </c>
      <c r="Q20" s="20" t="str">
        <f t="shared" si="1"/>
        <v>19010 90600,97</v>
      </c>
      <c r="R20" s="18" t="s">
        <v>118</v>
      </c>
    </row>
    <row r="21" spans="1:18" ht="51" x14ac:dyDescent="0.2">
      <c r="A21" s="18" t="s">
        <v>122</v>
      </c>
      <c r="B21" s="18" t="s">
        <v>123</v>
      </c>
      <c r="C21" s="18" t="str">
        <f t="shared" si="0"/>
        <v>19010</v>
      </c>
      <c r="D21" s="18" t="s">
        <v>124</v>
      </c>
      <c r="E21" s="17" t="s">
        <v>125</v>
      </c>
      <c r="F21" s="18" t="s">
        <v>17</v>
      </c>
      <c r="G21" s="18" t="s">
        <v>23</v>
      </c>
      <c r="H21" s="17" t="s">
        <v>126</v>
      </c>
      <c r="I21" s="18" t="s">
        <v>16</v>
      </c>
      <c r="J21" s="19">
        <v>26654.45</v>
      </c>
      <c r="K21" s="19">
        <v>0</v>
      </c>
      <c r="L21" s="19">
        <v>0</v>
      </c>
      <c r="M21" s="19">
        <v>0</v>
      </c>
      <c r="N21" s="19">
        <v>26654.45</v>
      </c>
      <c r="O21" s="19">
        <v>0</v>
      </c>
      <c r="P21" s="19">
        <v>0</v>
      </c>
      <c r="Q21" s="20" t="str">
        <f t="shared" si="1"/>
        <v>19010 26654,45</v>
      </c>
      <c r="R21" s="18" t="s">
        <v>123</v>
      </c>
    </row>
    <row r="22" spans="1:18" ht="25.5" x14ac:dyDescent="0.2">
      <c r="A22" s="18" t="s">
        <v>127</v>
      </c>
      <c r="B22" s="18" t="s">
        <v>128</v>
      </c>
      <c r="C22" s="18" t="str">
        <f t="shared" si="0"/>
        <v>19011</v>
      </c>
      <c r="D22" s="18" t="s">
        <v>129</v>
      </c>
      <c r="E22" s="17" t="s">
        <v>130</v>
      </c>
      <c r="F22" s="18" t="s">
        <v>24</v>
      </c>
      <c r="G22" s="18" t="s">
        <v>23</v>
      </c>
      <c r="H22" s="17" t="s">
        <v>131</v>
      </c>
      <c r="I22" s="18" t="s">
        <v>16</v>
      </c>
      <c r="J22" s="19">
        <v>69386.7</v>
      </c>
      <c r="K22" s="19">
        <v>0</v>
      </c>
      <c r="L22" s="19">
        <v>0</v>
      </c>
      <c r="M22" s="19">
        <v>0</v>
      </c>
      <c r="N22" s="19">
        <v>69386.7</v>
      </c>
      <c r="O22" s="19">
        <v>0</v>
      </c>
      <c r="P22" s="19">
        <v>0</v>
      </c>
      <c r="Q22" s="20" t="str">
        <f t="shared" si="1"/>
        <v>19011 69386,7</v>
      </c>
      <c r="R22" s="18" t="s">
        <v>128</v>
      </c>
    </row>
    <row r="23" spans="1:18" ht="25.5" x14ac:dyDescent="0.2">
      <c r="A23" s="18" t="s">
        <v>132</v>
      </c>
      <c r="B23" s="18" t="s">
        <v>133</v>
      </c>
      <c r="C23" s="18" t="str">
        <f t="shared" si="0"/>
        <v>19039</v>
      </c>
      <c r="D23" s="18" t="s">
        <v>134</v>
      </c>
      <c r="E23" s="17" t="s">
        <v>135</v>
      </c>
      <c r="F23" s="18" t="s">
        <v>19</v>
      </c>
      <c r="G23" s="18" t="s">
        <v>23</v>
      </c>
      <c r="H23" s="17" t="s">
        <v>136</v>
      </c>
      <c r="I23" s="18" t="s">
        <v>16</v>
      </c>
      <c r="J23" s="19">
        <v>76398.41</v>
      </c>
      <c r="K23" s="19">
        <v>0</v>
      </c>
      <c r="L23" s="19">
        <v>0</v>
      </c>
      <c r="M23" s="19">
        <v>0</v>
      </c>
      <c r="N23" s="19">
        <v>76398.41</v>
      </c>
      <c r="O23" s="19">
        <v>0</v>
      </c>
      <c r="P23" s="19">
        <v>0</v>
      </c>
      <c r="Q23" s="20" t="str">
        <f t="shared" si="1"/>
        <v>19039 76398,41</v>
      </c>
      <c r="R23" s="18" t="s">
        <v>133</v>
      </c>
    </row>
    <row r="24" spans="1:18" ht="25.5" x14ac:dyDescent="0.2">
      <c r="A24" s="18" t="s">
        <v>137</v>
      </c>
      <c r="B24" s="18" t="s">
        <v>138</v>
      </c>
      <c r="C24" s="18" t="str">
        <f t="shared" si="0"/>
        <v>19110</v>
      </c>
      <c r="D24" s="18" t="s">
        <v>65</v>
      </c>
      <c r="E24" s="17" t="s">
        <v>139</v>
      </c>
      <c r="F24" s="18" t="s">
        <v>20</v>
      </c>
      <c r="G24" s="18" t="s">
        <v>23</v>
      </c>
      <c r="H24" s="17" t="s">
        <v>140</v>
      </c>
      <c r="I24" s="18" t="s">
        <v>16</v>
      </c>
      <c r="J24" s="19">
        <v>107610.5</v>
      </c>
      <c r="K24" s="19">
        <v>0</v>
      </c>
      <c r="L24" s="19">
        <v>0</v>
      </c>
      <c r="M24" s="19">
        <v>0</v>
      </c>
      <c r="N24" s="19">
        <v>107610.5</v>
      </c>
      <c r="O24" s="19">
        <v>0</v>
      </c>
      <c r="P24" s="19">
        <v>0</v>
      </c>
      <c r="Q24" s="20" t="str">
        <f t="shared" si="1"/>
        <v>19110 107610,5</v>
      </c>
      <c r="R24" s="18" t="s">
        <v>138</v>
      </c>
    </row>
    <row r="25" spans="1:18" ht="25.5" x14ac:dyDescent="0.2">
      <c r="A25" s="18" t="s">
        <v>141</v>
      </c>
      <c r="B25" s="18" t="s">
        <v>142</v>
      </c>
      <c r="C25" s="18" t="str">
        <f t="shared" si="0"/>
        <v>19297</v>
      </c>
      <c r="D25" s="18" t="s">
        <v>143</v>
      </c>
      <c r="E25" s="17" t="s">
        <v>144</v>
      </c>
      <c r="F25" s="18" t="s">
        <v>17</v>
      </c>
      <c r="G25" s="18" t="s">
        <v>23</v>
      </c>
      <c r="H25" s="17" t="s">
        <v>145</v>
      </c>
      <c r="I25" s="18" t="s">
        <v>16</v>
      </c>
      <c r="J25" s="19">
        <v>30679.69</v>
      </c>
      <c r="K25" s="19">
        <v>0</v>
      </c>
      <c r="L25" s="19">
        <v>0</v>
      </c>
      <c r="M25" s="19">
        <v>0</v>
      </c>
      <c r="N25" s="19">
        <v>30679.69</v>
      </c>
      <c r="O25" s="19">
        <v>0</v>
      </c>
      <c r="P25" s="19">
        <v>0</v>
      </c>
      <c r="Q25" s="20" t="str">
        <f t="shared" si="1"/>
        <v>19297 30679,69</v>
      </c>
      <c r="R25" s="18" t="s">
        <v>142</v>
      </c>
    </row>
    <row r="26" spans="1:18" ht="25.5" x14ac:dyDescent="0.2">
      <c r="A26" s="18" t="s">
        <v>146</v>
      </c>
      <c r="B26" s="18" t="s">
        <v>147</v>
      </c>
      <c r="C26" s="18" t="str">
        <f t="shared" si="0"/>
        <v>19633</v>
      </c>
      <c r="D26" s="18" t="s">
        <v>148</v>
      </c>
      <c r="E26" s="17" t="s">
        <v>149</v>
      </c>
      <c r="F26" s="18" t="s">
        <v>17</v>
      </c>
      <c r="G26" s="18" t="s">
        <v>23</v>
      </c>
      <c r="H26" s="17" t="s">
        <v>150</v>
      </c>
      <c r="I26" s="18" t="s">
        <v>16</v>
      </c>
      <c r="J26" s="19">
        <v>19157.97</v>
      </c>
      <c r="K26" s="19">
        <v>0</v>
      </c>
      <c r="L26" s="19">
        <v>0</v>
      </c>
      <c r="M26" s="19">
        <v>0</v>
      </c>
      <c r="N26" s="19">
        <v>19157.97</v>
      </c>
      <c r="O26" s="19">
        <v>0</v>
      </c>
      <c r="P26" s="19">
        <v>0</v>
      </c>
      <c r="Q26" s="20" t="str">
        <f t="shared" si="1"/>
        <v>19633 19157,97</v>
      </c>
      <c r="R26" s="18" t="s">
        <v>147</v>
      </c>
    </row>
    <row r="27" spans="1:18" ht="25.5" x14ac:dyDescent="0.2">
      <c r="A27" s="18" t="s">
        <v>151</v>
      </c>
      <c r="B27" s="18" t="s">
        <v>152</v>
      </c>
      <c r="C27" s="18" t="str">
        <f t="shared" si="0"/>
        <v>19633</v>
      </c>
      <c r="D27" s="18" t="s">
        <v>153</v>
      </c>
      <c r="E27" s="17" t="s">
        <v>154</v>
      </c>
      <c r="F27" s="18" t="s">
        <v>17</v>
      </c>
      <c r="G27" s="18" t="s">
        <v>23</v>
      </c>
      <c r="H27" s="17" t="s">
        <v>155</v>
      </c>
      <c r="I27" s="18" t="s">
        <v>16</v>
      </c>
      <c r="J27" s="19">
        <v>7160</v>
      </c>
      <c r="K27" s="19">
        <v>0</v>
      </c>
      <c r="L27" s="19">
        <v>0</v>
      </c>
      <c r="M27" s="19">
        <v>0</v>
      </c>
      <c r="N27" s="19">
        <v>7160</v>
      </c>
      <c r="O27" s="19">
        <v>0</v>
      </c>
      <c r="P27" s="19">
        <v>0</v>
      </c>
      <c r="Q27" s="20" t="str">
        <f t="shared" si="1"/>
        <v>19633 7160</v>
      </c>
      <c r="R27" s="18" t="s">
        <v>152</v>
      </c>
    </row>
    <row r="28" spans="1:18" ht="25.5" x14ac:dyDescent="0.2">
      <c r="A28" s="18" t="s">
        <v>156</v>
      </c>
      <c r="B28" s="18" t="s">
        <v>157</v>
      </c>
      <c r="C28" s="18" t="str">
        <f t="shared" si="0"/>
        <v>19633</v>
      </c>
      <c r="D28" s="18" t="s">
        <v>22</v>
      </c>
      <c r="E28" s="17" t="s">
        <v>158</v>
      </c>
      <c r="F28" s="18" t="s">
        <v>17</v>
      </c>
      <c r="G28" s="18" t="s">
        <v>23</v>
      </c>
      <c r="H28" s="17" t="s">
        <v>159</v>
      </c>
      <c r="I28" s="18" t="s">
        <v>16</v>
      </c>
      <c r="J28" s="19">
        <v>4581.25</v>
      </c>
      <c r="K28" s="19">
        <v>0</v>
      </c>
      <c r="L28" s="19">
        <v>0</v>
      </c>
      <c r="M28" s="19">
        <v>0</v>
      </c>
      <c r="N28" s="19">
        <v>4581.25</v>
      </c>
      <c r="O28" s="19">
        <v>0</v>
      </c>
      <c r="P28" s="19">
        <v>0</v>
      </c>
      <c r="Q28" s="20" t="str">
        <f t="shared" si="1"/>
        <v>19633 4581,25</v>
      </c>
      <c r="R28" s="18" t="s">
        <v>157</v>
      </c>
    </row>
    <row r="29" spans="1:18" ht="25.5" x14ac:dyDescent="0.2">
      <c r="A29" s="18" t="s">
        <v>160</v>
      </c>
      <c r="B29" s="18" t="s">
        <v>161</v>
      </c>
      <c r="C29" s="18" t="str">
        <f t="shared" si="0"/>
        <v>34701</v>
      </c>
      <c r="D29" s="18" t="s">
        <v>53</v>
      </c>
      <c r="E29" s="17" t="s">
        <v>162</v>
      </c>
      <c r="F29" s="18" t="s">
        <v>24</v>
      </c>
      <c r="G29" s="18" t="s">
        <v>23</v>
      </c>
      <c r="H29" s="17" t="s">
        <v>163</v>
      </c>
      <c r="I29" s="18" t="s">
        <v>16</v>
      </c>
      <c r="J29" s="19">
        <v>52330</v>
      </c>
      <c r="K29" s="19">
        <v>0</v>
      </c>
      <c r="L29" s="19">
        <v>0</v>
      </c>
      <c r="M29" s="19">
        <v>0</v>
      </c>
      <c r="N29" s="19">
        <v>52330</v>
      </c>
      <c r="O29" s="19">
        <v>0</v>
      </c>
      <c r="P29" s="19">
        <v>0</v>
      </c>
      <c r="Q29" s="20" t="str">
        <f t="shared" si="1"/>
        <v>34701 52330</v>
      </c>
      <c r="R29" s="18" t="s">
        <v>161</v>
      </c>
    </row>
    <row r="30" spans="1:18" ht="25.5" x14ac:dyDescent="0.2">
      <c r="A30" s="18" t="s">
        <v>21</v>
      </c>
      <c r="B30" s="18" t="s">
        <v>165</v>
      </c>
      <c r="C30" s="18" t="str">
        <f t="shared" si="0"/>
        <v>04242</v>
      </c>
      <c r="D30" s="18" t="s">
        <v>166</v>
      </c>
      <c r="E30" s="17" t="s">
        <v>167</v>
      </c>
      <c r="F30" s="18" t="s">
        <v>19</v>
      </c>
      <c r="G30" s="18" t="s">
        <v>23</v>
      </c>
      <c r="H30" s="17" t="s">
        <v>168</v>
      </c>
      <c r="I30" s="18" t="s">
        <v>16</v>
      </c>
      <c r="J30" s="19">
        <v>8500</v>
      </c>
      <c r="K30" s="19">
        <v>0</v>
      </c>
      <c r="L30" s="19">
        <v>0</v>
      </c>
      <c r="M30" s="19">
        <v>0</v>
      </c>
      <c r="N30" s="19">
        <v>8500</v>
      </c>
      <c r="O30" s="19">
        <v>0</v>
      </c>
      <c r="P30" s="19">
        <v>0</v>
      </c>
      <c r="Q30" s="20" t="str">
        <f t="shared" si="1"/>
        <v>04242 8500</v>
      </c>
      <c r="R30" s="18" t="s">
        <v>165</v>
      </c>
    </row>
    <row r="31" spans="1:18" ht="25.5" x14ac:dyDescent="0.2">
      <c r="A31" s="18" t="s">
        <v>169</v>
      </c>
      <c r="B31" s="18" t="s">
        <v>170</v>
      </c>
      <c r="C31" s="18" t="str">
        <f t="shared" si="0"/>
        <v>12185</v>
      </c>
      <c r="D31" s="18" t="s">
        <v>71</v>
      </c>
      <c r="E31" s="17" t="s">
        <v>171</v>
      </c>
      <c r="F31" s="18" t="s">
        <v>29</v>
      </c>
      <c r="G31" s="18" t="s">
        <v>23</v>
      </c>
      <c r="H31" s="17" t="s">
        <v>172</v>
      </c>
      <c r="I31" s="18" t="s">
        <v>16</v>
      </c>
      <c r="J31" s="19">
        <v>28391.95</v>
      </c>
      <c r="K31" s="19">
        <v>0</v>
      </c>
      <c r="L31" s="19">
        <v>0</v>
      </c>
      <c r="M31" s="19">
        <v>0</v>
      </c>
      <c r="N31" s="19">
        <v>28391.95</v>
      </c>
      <c r="O31" s="19">
        <v>0</v>
      </c>
      <c r="P31" s="19">
        <v>0</v>
      </c>
      <c r="Q31" s="20" t="str">
        <f t="shared" si="1"/>
        <v>12185 28391,95</v>
      </c>
      <c r="R31" s="18" t="s">
        <v>170</v>
      </c>
    </row>
    <row r="32" spans="1:18" ht="25.5" x14ac:dyDescent="0.2">
      <c r="A32" s="18" t="s">
        <v>173</v>
      </c>
      <c r="B32" s="18" t="s">
        <v>174</v>
      </c>
      <c r="C32" s="18" t="str">
        <f t="shared" si="0"/>
        <v>21177</v>
      </c>
      <c r="D32" s="18" t="s">
        <v>175</v>
      </c>
      <c r="E32" s="17" t="s">
        <v>176</v>
      </c>
      <c r="F32" s="18" t="s">
        <v>28</v>
      </c>
      <c r="G32" s="18" t="s">
        <v>23</v>
      </c>
      <c r="H32" s="17" t="s">
        <v>177</v>
      </c>
      <c r="I32" s="18" t="s">
        <v>16</v>
      </c>
      <c r="J32" s="19">
        <v>333685.99</v>
      </c>
      <c r="K32" s="19">
        <v>0</v>
      </c>
      <c r="L32" s="19">
        <v>0</v>
      </c>
      <c r="M32" s="19">
        <v>0</v>
      </c>
      <c r="N32" s="19">
        <v>333685.99</v>
      </c>
      <c r="O32" s="19">
        <v>0</v>
      </c>
      <c r="P32" s="19">
        <v>0</v>
      </c>
      <c r="Q32" s="20" t="str">
        <f t="shared" si="1"/>
        <v>21177 333685,99</v>
      </c>
      <c r="R32" s="18" t="s">
        <v>174</v>
      </c>
    </row>
    <row r="33" spans="1:18" ht="25.5" x14ac:dyDescent="0.2">
      <c r="A33" s="18" t="s">
        <v>178</v>
      </c>
      <c r="B33" s="18" t="s">
        <v>179</v>
      </c>
      <c r="C33" s="18" t="str">
        <f t="shared" si="0"/>
        <v>23652</v>
      </c>
      <c r="D33" s="18" t="s">
        <v>180</v>
      </c>
      <c r="E33" s="17" t="s">
        <v>181</v>
      </c>
      <c r="F33" s="18" t="s">
        <v>19</v>
      </c>
      <c r="G33" s="18" t="s">
        <v>23</v>
      </c>
      <c r="H33" s="17" t="s">
        <v>182</v>
      </c>
      <c r="I33" s="18" t="s">
        <v>16</v>
      </c>
      <c r="J33" s="19">
        <v>12200</v>
      </c>
      <c r="K33" s="19">
        <v>0</v>
      </c>
      <c r="L33" s="19">
        <v>0</v>
      </c>
      <c r="M33" s="19">
        <v>0</v>
      </c>
      <c r="N33" s="19">
        <v>12200</v>
      </c>
      <c r="O33" s="19">
        <v>0</v>
      </c>
      <c r="P33" s="19">
        <v>0</v>
      </c>
      <c r="Q33" s="20" t="str">
        <f t="shared" si="1"/>
        <v>23652 12200</v>
      </c>
      <c r="R33" s="18" t="s">
        <v>179</v>
      </c>
    </row>
    <row r="34" spans="1:18" ht="25.5" x14ac:dyDescent="0.2">
      <c r="A34" s="18" t="s">
        <v>183</v>
      </c>
      <c r="B34" s="18" t="s">
        <v>184</v>
      </c>
      <c r="C34" s="18" t="str">
        <f t="shared" si="0"/>
        <v>24065</v>
      </c>
      <c r="D34" s="18" t="s">
        <v>164</v>
      </c>
      <c r="E34" s="17" t="s">
        <v>185</v>
      </c>
      <c r="F34" s="18" t="s">
        <v>19</v>
      </c>
      <c r="G34" s="18" t="s">
        <v>23</v>
      </c>
      <c r="H34" s="17" t="s">
        <v>186</v>
      </c>
      <c r="I34" s="18" t="s">
        <v>16</v>
      </c>
      <c r="J34" s="19">
        <v>33100</v>
      </c>
      <c r="K34" s="19">
        <v>0</v>
      </c>
      <c r="L34" s="19">
        <v>0</v>
      </c>
      <c r="M34" s="19">
        <v>0</v>
      </c>
      <c r="N34" s="19">
        <v>33100</v>
      </c>
      <c r="O34" s="19">
        <v>0</v>
      </c>
      <c r="P34" s="19">
        <v>0</v>
      </c>
      <c r="Q34" s="20" t="str">
        <f t="shared" si="1"/>
        <v>24065 33100</v>
      </c>
      <c r="R34" s="18" t="s">
        <v>184</v>
      </c>
    </row>
    <row r="35" spans="1:18" ht="25.5" x14ac:dyDescent="0.2">
      <c r="A35" s="18" t="s">
        <v>187</v>
      </c>
      <c r="B35" s="18" t="s">
        <v>188</v>
      </c>
      <c r="C35" s="18" t="str">
        <f t="shared" si="0"/>
        <v>24192</v>
      </c>
      <c r="D35" s="18" t="s">
        <v>189</v>
      </c>
      <c r="E35" s="17" t="s">
        <v>190</v>
      </c>
      <c r="F35" s="18" t="s">
        <v>19</v>
      </c>
      <c r="G35" s="18" t="s">
        <v>23</v>
      </c>
      <c r="H35" s="17" t="s">
        <v>191</v>
      </c>
      <c r="I35" s="18" t="s">
        <v>16</v>
      </c>
      <c r="J35" s="19">
        <v>56601.5</v>
      </c>
      <c r="K35" s="19">
        <v>0</v>
      </c>
      <c r="L35" s="19">
        <v>0</v>
      </c>
      <c r="M35" s="19">
        <v>0</v>
      </c>
      <c r="N35" s="19">
        <v>56601.5</v>
      </c>
      <c r="O35" s="19">
        <v>0</v>
      </c>
      <c r="P35" s="19">
        <v>0</v>
      </c>
      <c r="Q35" s="20" t="str">
        <f t="shared" si="1"/>
        <v>24192 56601,5</v>
      </c>
      <c r="R35" s="18" t="s">
        <v>188</v>
      </c>
    </row>
    <row r="36" spans="1:18" ht="25.5" x14ac:dyDescent="0.2">
      <c r="A36" s="18" t="s">
        <v>192</v>
      </c>
      <c r="B36" s="18" t="s">
        <v>193</v>
      </c>
      <c r="C36" s="18" t="str">
        <f t="shared" si="0"/>
        <v>24192</v>
      </c>
      <c r="D36" s="18" t="s">
        <v>194</v>
      </c>
      <c r="E36" s="17" t="s">
        <v>195</v>
      </c>
      <c r="F36" s="18" t="s">
        <v>35</v>
      </c>
      <c r="G36" s="18" t="s">
        <v>23</v>
      </c>
      <c r="H36" s="17" t="s">
        <v>196</v>
      </c>
      <c r="I36" s="18" t="s">
        <v>16</v>
      </c>
      <c r="J36" s="19">
        <v>27802.13</v>
      </c>
      <c r="K36" s="19">
        <v>0</v>
      </c>
      <c r="L36" s="19">
        <v>0</v>
      </c>
      <c r="M36" s="19">
        <v>0</v>
      </c>
      <c r="N36" s="19">
        <v>27802.13</v>
      </c>
      <c r="O36" s="19">
        <v>0</v>
      </c>
      <c r="P36" s="19">
        <v>0</v>
      </c>
      <c r="Q36" s="20" t="str">
        <f t="shared" si="1"/>
        <v>24192 27802,13</v>
      </c>
      <c r="R36" s="18" t="s">
        <v>193</v>
      </c>
    </row>
    <row r="37" spans="1:18" ht="25.5" x14ac:dyDescent="0.2">
      <c r="A37" s="18" t="s">
        <v>197</v>
      </c>
      <c r="B37" s="18" t="s">
        <v>198</v>
      </c>
      <c r="C37" s="18" t="str">
        <f t="shared" si="0"/>
        <v>24192</v>
      </c>
      <c r="D37" s="18" t="s">
        <v>60</v>
      </c>
      <c r="E37" s="17" t="s">
        <v>199</v>
      </c>
      <c r="F37" s="18" t="s">
        <v>17</v>
      </c>
      <c r="G37" s="18" t="s">
        <v>23</v>
      </c>
      <c r="H37" s="17" t="s">
        <v>200</v>
      </c>
      <c r="I37" s="18" t="s">
        <v>16</v>
      </c>
      <c r="J37" s="19">
        <v>25460</v>
      </c>
      <c r="K37" s="19">
        <v>0</v>
      </c>
      <c r="L37" s="19">
        <v>0</v>
      </c>
      <c r="M37" s="19">
        <v>0</v>
      </c>
      <c r="N37" s="19">
        <v>25460</v>
      </c>
      <c r="O37" s="19">
        <v>0</v>
      </c>
      <c r="P37" s="19">
        <v>0</v>
      </c>
      <c r="Q37" s="20" t="str">
        <f t="shared" si="1"/>
        <v>24192 25460</v>
      </c>
      <c r="R37" s="18" t="s">
        <v>198</v>
      </c>
    </row>
    <row r="38" spans="1:18" ht="25.5" x14ac:dyDescent="0.2">
      <c r="A38" s="18" t="s">
        <v>201</v>
      </c>
      <c r="B38" s="18" t="s">
        <v>202</v>
      </c>
      <c r="C38" s="18" t="str">
        <f t="shared" si="0"/>
        <v>24287</v>
      </c>
      <c r="D38" s="18" t="s">
        <v>26</v>
      </c>
      <c r="E38" s="17" t="s">
        <v>203</v>
      </c>
      <c r="F38" s="18" t="s">
        <v>35</v>
      </c>
      <c r="G38" s="18" t="s">
        <v>23</v>
      </c>
      <c r="H38" s="17" t="s">
        <v>204</v>
      </c>
      <c r="I38" s="18" t="s">
        <v>16</v>
      </c>
      <c r="J38" s="19">
        <v>21286.07</v>
      </c>
      <c r="K38" s="19">
        <v>0</v>
      </c>
      <c r="L38" s="19">
        <v>0</v>
      </c>
      <c r="M38" s="19">
        <v>0</v>
      </c>
      <c r="N38" s="19">
        <v>21286.07</v>
      </c>
      <c r="O38" s="19">
        <v>0</v>
      </c>
      <c r="P38" s="19">
        <v>0</v>
      </c>
      <c r="Q38" s="20" t="str">
        <f t="shared" si="1"/>
        <v>24287 21286,07</v>
      </c>
      <c r="R38" s="18" t="s">
        <v>202</v>
      </c>
    </row>
    <row r="39" spans="1:18" ht="25.5" x14ac:dyDescent="0.2">
      <c r="A39" s="18" t="s">
        <v>205</v>
      </c>
      <c r="B39" s="18" t="s">
        <v>206</v>
      </c>
      <c r="C39" s="18" t="str">
        <f t="shared" si="0"/>
        <v>24287</v>
      </c>
      <c r="D39" s="18" t="s">
        <v>27</v>
      </c>
      <c r="E39" s="17" t="s">
        <v>207</v>
      </c>
      <c r="F39" s="18" t="s">
        <v>35</v>
      </c>
      <c r="G39" s="18" t="s">
        <v>23</v>
      </c>
      <c r="H39" s="17" t="s">
        <v>208</v>
      </c>
      <c r="I39" s="18" t="s">
        <v>16</v>
      </c>
      <c r="J39" s="19">
        <v>55683.33</v>
      </c>
      <c r="K39" s="19">
        <v>0</v>
      </c>
      <c r="L39" s="19">
        <v>0</v>
      </c>
      <c r="M39" s="19">
        <v>0</v>
      </c>
      <c r="N39" s="19">
        <v>55683.33</v>
      </c>
      <c r="O39" s="19">
        <v>0</v>
      </c>
      <c r="P39" s="19">
        <v>0</v>
      </c>
      <c r="Q39" s="20" t="str">
        <f t="shared" si="1"/>
        <v>24287 55683,33</v>
      </c>
      <c r="R39" s="18" t="s">
        <v>206</v>
      </c>
    </row>
    <row r="40" spans="1:18" ht="25.5" x14ac:dyDescent="0.2">
      <c r="A40" s="18" t="s">
        <v>209</v>
      </c>
      <c r="B40" s="18" t="s">
        <v>210</v>
      </c>
      <c r="C40" s="18" t="str">
        <f t="shared" si="0"/>
        <v>41207</v>
      </c>
      <c r="D40" s="18" t="s">
        <v>211</v>
      </c>
      <c r="E40" s="17" t="s">
        <v>212</v>
      </c>
      <c r="F40" s="18" t="s">
        <v>19</v>
      </c>
      <c r="G40" s="18" t="s">
        <v>23</v>
      </c>
      <c r="H40" s="17" t="s">
        <v>213</v>
      </c>
      <c r="I40" s="18" t="s">
        <v>16</v>
      </c>
      <c r="J40" s="19">
        <v>43026.52</v>
      </c>
      <c r="K40" s="19">
        <v>0</v>
      </c>
      <c r="L40" s="19">
        <v>0</v>
      </c>
      <c r="M40" s="19">
        <v>0</v>
      </c>
      <c r="N40" s="19">
        <v>43026.52</v>
      </c>
      <c r="O40" s="19">
        <v>0</v>
      </c>
      <c r="P40" s="19">
        <v>0</v>
      </c>
      <c r="Q40" s="20" t="str">
        <f t="shared" si="1"/>
        <v>41207 43026,52</v>
      </c>
      <c r="R40" s="18" t="s">
        <v>210</v>
      </c>
    </row>
    <row r="41" spans="1:18" ht="25.5" x14ac:dyDescent="0.2">
      <c r="A41" s="18" t="s">
        <v>214</v>
      </c>
      <c r="B41" s="18" t="s">
        <v>215</v>
      </c>
      <c r="C41" s="18" t="str">
        <f t="shared" si="0"/>
        <v>14028</v>
      </c>
      <c r="D41" s="18" t="s">
        <v>216</v>
      </c>
      <c r="E41" s="17" t="s">
        <v>217</v>
      </c>
      <c r="F41" s="18" t="s">
        <v>28</v>
      </c>
      <c r="G41" s="18" t="s">
        <v>23</v>
      </c>
      <c r="H41" s="17" t="s">
        <v>218</v>
      </c>
      <c r="I41" s="18" t="s">
        <v>16</v>
      </c>
      <c r="J41" s="19">
        <v>5689.66</v>
      </c>
      <c r="K41" s="19">
        <v>0</v>
      </c>
      <c r="L41" s="19">
        <v>0</v>
      </c>
      <c r="M41" s="19">
        <v>0</v>
      </c>
      <c r="N41" s="19">
        <v>5689.66</v>
      </c>
      <c r="O41" s="19">
        <v>0</v>
      </c>
      <c r="P41" s="19">
        <v>0</v>
      </c>
      <c r="Q41" s="20" t="str">
        <f t="shared" si="1"/>
        <v>14028 5689,66</v>
      </c>
      <c r="R41" s="18" t="s">
        <v>215</v>
      </c>
    </row>
    <row r="42" spans="1:18" ht="25.5" x14ac:dyDescent="0.2">
      <c r="A42" s="18" t="s">
        <v>219</v>
      </c>
      <c r="B42" s="18" t="s">
        <v>220</v>
      </c>
      <c r="C42" s="18" t="str">
        <f t="shared" si="0"/>
        <v>14028</v>
      </c>
      <c r="D42" s="18" t="s">
        <v>63</v>
      </c>
      <c r="E42" s="17" t="s">
        <v>221</v>
      </c>
      <c r="F42" s="18" t="s">
        <v>28</v>
      </c>
      <c r="G42" s="18" t="s">
        <v>23</v>
      </c>
      <c r="H42" s="17" t="s">
        <v>34</v>
      </c>
      <c r="I42" s="18" t="s">
        <v>16</v>
      </c>
      <c r="J42" s="19">
        <v>20803.189999999999</v>
      </c>
      <c r="K42" s="19">
        <v>0</v>
      </c>
      <c r="L42" s="19">
        <v>0</v>
      </c>
      <c r="M42" s="19">
        <v>0</v>
      </c>
      <c r="N42" s="19">
        <v>20803.189999999999</v>
      </c>
      <c r="O42" s="19">
        <v>0</v>
      </c>
      <c r="P42" s="19">
        <v>0</v>
      </c>
      <c r="Q42" s="20" t="str">
        <f t="shared" si="1"/>
        <v>14028 20803,19</v>
      </c>
      <c r="R42" s="18" t="s">
        <v>220</v>
      </c>
    </row>
    <row r="43" spans="1:18" ht="25.5" x14ac:dyDescent="0.2">
      <c r="A43" s="18" t="s">
        <v>222</v>
      </c>
      <c r="B43" s="18" t="s">
        <v>223</v>
      </c>
      <c r="C43" s="18" t="str">
        <f t="shared" si="0"/>
        <v>14028</v>
      </c>
      <c r="D43" s="18" t="s">
        <v>224</v>
      </c>
      <c r="E43" s="17" t="s">
        <v>225</v>
      </c>
      <c r="F43" s="18" t="s">
        <v>28</v>
      </c>
      <c r="G43" s="18" t="s">
        <v>23</v>
      </c>
      <c r="H43" s="17" t="s">
        <v>226</v>
      </c>
      <c r="I43" s="18" t="s">
        <v>16</v>
      </c>
      <c r="J43" s="19">
        <v>23082.400000000001</v>
      </c>
      <c r="K43" s="19">
        <v>0</v>
      </c>
      <c r="L43" s="19">
        <v>0</v>
      </c>
      <c r="M43" s="19">
        <v>0</v>
      </c>
      <c r="N43" s="19">
        <v>23082.400000000001</v>
      </c>
      <c r="O43" s="19">
        <v>0</v>
      </c>
      <c r="P43" s="19">
        <v>0</v>
      </c>
      <c r="Q43" s="20" t="str">
        <f t="shared" si="1"/>
        <v>14028 23082,4</v>
      </c>
      <c r="R43" s="18" t="s">
        <v>223</v>
      </c>
    </row>
    <row r="44" spans="1:18" ht="38.25" x14ac:dyDescent="0.2">
      <c r="A44" s="18" t="s">
        <v>227</v>
      </c>
      <c r="B44" s="18" t="s">
        <v>228</v>
      </c>
      <c r="C44" s="18" t="str">
        <f t="shared" si="0"/>
        <v>14089</v>
      </c>
      <c r="D44" s="18" t="s">
        <v>229</v>
      </c>
      <c r="E44" s="17" t="s">
        <v>230</v>
      </c>
      <c r="F44" s="18" t="s">
        <v>28</v>
      </c>
      <c r="G44" s="18" t="s">
        <v>23</v>
      </c>
      <c r="H44" s="17" t="s">
        <v>218</v>
      </c>
      <c r="I44" s="18" t="s">
        <v>16</v>
      </c>
      <c r="J44" s="19">
        <v>45594.7</v>
      </c>
      <c r="K44" s="19">
        <v>0</v>
      </c>
      <c r="L44" s="19">
        <v>0</v>
      </c>
      <c r="M44" s="19">
        <v>0</v>
      </c>
      <c r="N44" s="19">
        <v>45594.7</v>
      </c>
      <c r="O44" s="19">
        <v>0</v>
      </c>
      <c r="P44" s="19">
        <v>0</v>
      </c>
      <c r="Q44" s="20" t="str">
        <f t="shared" si="1"/>
        <v>14089 45594,7</v>
      </c>
      <c r="R44" s="18" t="s">
        <v>228</v>
      </c>
    </row>
    <row r="45" spans="1:18" ht="25.5" x14ac:dyDescent="0.2">
      <c r="A45" s="18" t="s">
        <v>231</v>
      </c>
      <c r="B45" s="18" t="s">
        <v>232</v>
      </c>
      <c r="C45" s="18" t="str">
        <f t="shared" si="0"/>
        <v>14089</v>
      </c>
      <c r="D45" s="18" t="s">
        <v>233</v>
      </c>
      <c r="E45" s="17" t="s">
        <v>234</v>
      </c>
      <c r="F45" s="18" t="s">
        <v>28</v>
      </c>
      <c r="G45" s="18" t="s">
        <v>23</v>
      </c>
      <c r="H45" s="17" t="s">
        <v>49</v>
      </c>
      <c r="I45" s="18" t="s">
        <v>16</v>
      </c>
      <c r="J45" s="19">
        <v>25745.77</v>
      </c>
      <c r="K45" s="19">
        <v>0</v>
      </c>
      <c r="L45" s="19">
        <v>0</v>
      </c>
      <c r="M45" s="19">
        <v>0</v>
      </c>
      <c r="N45" s="19">
        <v>25745.77</v>
      </c>
      <c r="O45" s="19">
        <v>0</v>
      </c>
      <c r="P45" s="19">
        <v>0</v>
      </c>
      <c r="Q45" s="20" t="str">
        <f t="shared" si="1"/>
        <v>14089 25745,77</v>
      </c>
      <c r="R45" s="18" t="s">
        <v>232</v>
      </c>
    </row>
    <row r="46" spans="1:18" ht="25.5" x14ac:dyDescent="0.2">
      <c r="A46" s="18" t="s">
        <v>235</v>
      </c>
      <c r="B46" s="18" t="s">
        <v>236</v>
      </c>
      <c r="C46" s="18" t="str">
        <f t="shared" si="0"/>
        <v>27121</v>
      </c>
      <c r="D46" s="18" t="s">
        <v>237</v>
      </c>
      <c r="E46" s="17" t="s">
        <v>238</v>
      </c>
      <c r="F46" s="18" t="s">
        <v>28</v>
      </c>
      <c r="G46" s="18" t="s">
        <v>23</v>
      </c>
      <c r="H46" s="17" t="s">
        <v>34</v>
      </c>
      <c r="I46" s="18" t="s">
        <v>16</v>
      </c>
      <c r="J46" s="19">
        <v>48243.13</v>
      </c>
      <c r="K46" s="19">
        <v>0</v>
      </c>
      <c r="L46" s="19">
        <v>0</v>
      </c>
      <c r="M46" s="19">
        <v>0</v>
      </c>
      <c r="N46" s="19">
        <v>48243.13</v>
      </c>
      <c r="O46" s="19">
        <v>0</v>
      </c>
      <c r="P46" s="19">
        <v>0</v>
      </c>
      <c r="Q46" s="20" t="str">
        <f t="shared" si="1"/>
        <v>27121 48243,13</v>
      </c>
      <c r="R46" s="18" t="s">
        <v>236</v>
      </c>
    </row>
    <row r="47" spans="1:18" ht="25.5" x14ac:dyDescent="0.2">
      <c r="A47" s="18" t="s">
        <v>239</v>
      </c>
      <c r="B47" s="18" t="s">
        <v>240</v>
      </c>
      <c r="C47" s="18" t="str">
        <f t="shared" si="0"/>
        <v>27127</v>
      </c>
      <c r="D47" s="18" t="s">
        <v>241</v>
      </c>
      <c r="E47" s="17" t="s">
        <v>242</v>
      </c>
      <c r="F47" s="18" t="s">
        <v>28</v>
      </c>
      <c r="G47" s="18" t="s">
        <v>23</v>
      </c>
      <c r="H47" s="17" t="s">
        <v>49</v>
      </c>
      <c r="I47" s="18" t="s">
        <v>16</v>
      </c>
      <c r="J47" s="19">
        <v>18271.61</v>
      </c>
      <c r="K47" s="19">
        <v>0</v>
      </c>
      <c r="L47" s="19">
        <v>0</v>
      </c>
      <c r="M47" s="19">
        <v>0</v>
      </c>
      <c r="N47" s="19">
        <v>18271.61</v>
      </c>
      <c r="O47" s="19">
        <v>0</v>
      </c>
      <c r="P47" s="19">
        <v>0</v>
      </c>
      <c r="Q47" s="20" t="str">
        <f t="shared" si="1"/>
        <v>27127 18271,61</v>
      </c>
      <c r="R47" s="18" t="s">
        <v>240</v>
      </c>
    </row>
    <row r="48" spans="1:18" ht="25.5" x14ac:dyDescent="0.2">
      <c r="A48" s="18" t="s">
        <v>243</v>
      </c>
      <c r="B48" s="18" t="s">
        <v>244</v>
      </c>
      <c r="C48" s="18" t="str">
        <f t="shared" si="0"/>
        <v>27127</v>
      </c>
      <c r="D48" s="18" t="s">
        <v>245</v>
      </c>
      <c r="E48" s="17" t="s">
        <v>246</v>
      </c>
      <c r="F48" s="18" t="s">
        <v>28</v>
      </c>
      <c r="G48" s="18" t="s">
        <v>23</v>
      </c>
      <c r="H48" s="17" t="s">
        <v>247</v>
      </c>
      <c r="I48" s="18" t="s">
        <v>16</v>
      </c>
      <c r="J48" s="19">
        <v>21714.09</v>
      </c>
      <c r="K48" s="19">
        <v>0</v>
      </c>
      <c r="L48" s="19">
        <v>0</v>
      </c>
      <c r="M48" s="19">
        <v>0</v>
      </c>
      <c r="N48" s="19">
        <v>21714.09</v>
      </c>
      <c r="O48" s="19">
        <v>0</v>
      </c>
      <c r="P48" s="19">
        <v>0</v>
      </c>
      <c r="Q48" s="20" t="str">
        <f t="shared" si="1"/>
        <v>27127 21714,09</v>
      </c>
      <c r="R48" s="18" t="s">
        <v>244</v>
      </c>
    </row>
    <row r="49" spans="1:18" ht="38.25" x14ac:dyDescent="0.2">
      <c r="A49" s="18" t="s">
        <v>248</v>
      </c>
      <c r="B49" s="18" t="s">
        <v>249</v>
      </c>
      <c r="C49" s="18" t="str">
        <f t="shared" si="0"/>
        <v>27165</v>
      </c>
      <c r="D49" s="18" t="s">
        <v>250</v>
      </c>
      <c r="E49" s="17" t="s">
        <v>251</v>
      </c>
      <c r="F49" s="18" t="s">
        <v>28</v>
      </c>
      <c r="G49" s="18" t="s">
        <v>23</v>
      </c>
      <c r="H49" s="17" t="s">
        <v>252</v>
      </c>
      <c r="I49" s="18" t="s">
        <v>16</v>
      </c>
      <c r="J49" s="19">
        <v>19450</v>
      </c>
      <c r="K49" s="19">
        <v>0</v>
      </c>
      <c r="L49" s="19">
        <v>0</v>
      </c>
      <c r="M49" s="19">
        <v>0</v>
      </c>
      <c r="N49" s="19">
        <v>19450</v>
      </c>
      <c r="O49" s="19">
        <v>0</v>
      </c>
      <c r="P49" s="19">
        <v>0</v>
      </c>
      <c r="Q49" s="20" t="str">
        <f t="shared" si="1"/>
        <v>27165 19450</v>
      </c>
      <c r="R49" s="18" t="s">
        <v>249</v>
      </c>
    </row>
    <row r="50" spans="1:18" ht="25.5" x14ac:dyDescent="0.2">
      <c r="A50" s="18" t="s">
        <v>253</v>
      </c>
      <c r="B50" s="18" t="s">
        <v>254</v>
      </c>
      <c r="C50" s="18" t="str">
        <f t="shared" si="0"/>
        <v>29074</v>
      </c>
      <c r="D50" s="18" t="s">
        <v>255</v>
      </c>
      <c r="E50" s="17" t="s">
        <v>256</v>
      </c>
      <c r="F50" s="18" t="s">
        <v>28</v>
      </c>
      <c r="G50" s="18" t="s">
        <v>23</v>
      </c>
      <c r="H50" s="17" t="s">
        <v>49</v>
      </c>
      <c r="I50" s="18" t="s">
        <v>16</v>
      </c>
      <c r="J50" s="19">
        <v>50903.24</v>
      </c>
      <c r="K50" s="19">
        <v>0</v>
      </c>
      <c r="L50" s="19">
        <v>0</v>
      </c>
      <c r="M50" s="19">
        <v>0</v>
      </c>
      <c r="N50" s="19">
        <v>50903.24</v>
      </c>
      <c r="O50" s="19">
        <v>0</v>
      </c>
      <c r="P50" s="19">
        <v>0</v>
      </c>
      <c r="Q50" s="20" t="str">
        <f t="shared" si="1"/>
        <v>29074 50903,24</v>
      </c>
      <c r="R50" s="18" t="s">
        <v>254</v>
      </c>
    </row>
    <row r="51" spans="1:18" ht="25.5" x14ac:dyDescent="0.2">
      <c r="A51" s="18" t="s">
        <v>257</v>
      </c>
      <c r="B51" s="18" t="s">
        <v>258</v>
      </c>
      <c r="C51" s="18" t="str">
        <f t="shared" si="0"/>
        <v>29558</v>
      </c>
      <c r="D51" s="18" t="s">
        <v>259</v>
      </c>
      <c r="E51" s="17" t="s">
        <v>260</v>
      </c>
      <c r="F51" s="18" t="s">
        <v>28</v>
      </c>
      <c r="G51" s="18" t="s">
        <v>23</v>
      </c>
      <c r="H51" s="17" t="s">
        <v>261</v>
      </c>
      <c r="I51" s="18" t="s">
        <v>16</v>
      </c>
      <c r="J51" s="19">
        <v>24631.05</v>
      </c>
      <c r="K51" s="19">
        <v>0</v>
      </c>
      <c r="L51" s="19">
        <v>0</v>
      </c>
      <c r="M51" s="19">
        <v>0</v>
      </c>
      <c r="N51" s="19">
        <v>24631.05</v>
      </c>
      <c r="O51" s="19">
        <v>0</v>
      </c>
      <c r="P51" s="19">
        <v>0</v>
      </c>
      <c r="Q51" s="20" t="str">
        <f t="shared" si="1"/>
        <v>29558 24631,05</v>
      </c>
      <c r="R51" s="18" t="s">
        <v>258</v>
      </c>
    </row>
    <row r="52" spans="1:18" ht="25.5" x14ac:dyDescent="0.2">
      <c r="A52" s="18" t="s">
        <v>262</v>
      </c>
      <c r="B52" s="18" t="s">
        <v>263</v>
      </c>
      <c r="C52" s="18" t="str">
        <f t="shared" si="0"/>
        <v>31062</v>
      </c>
      <c r="D52" s="18" t="s">
        <v>264</v>
      </c>
      <c r="E52" s="17" t="s">
        <v>265</v>
      </c>
      <c r="F52" s="18" t="s">
        <v>28</v>
      </c>
      <c r="G52" s="18" t="s">
        <v>23</v>
      </c>
      <c r="H52" s="17" t="s">
        <v>266</v>
      </c>
      <c r="I52" s="18" t="s">
        <v>16</v>
      </c>
      <c r="J52" s="19">
        <v>25725</v>
      </c>
      <c r="K52" s="19">
        <v>0</v>
      </c>
      <c r="L52" s="19">
        <v>0</v>
      </c>
      <c r="M52" s="19">
        <v>0</v>
      </c>
      <c r="N52" s="19">
        <v>25725</v>
      </c>
      <c r="O52" s="19">
        <v>0</v>
      </c>
      <c r="P52" s="19">
        <v>0</v>
      </c>
      <c r="Q52" s="20" t="str">
        <f t="shared" si="1"/>
        <v>31062 25725</v>
      </c>
      <c r="R52" s="18" t="s">
        <v>263</v>
      </c>
    </row>
    <row r="53" spans="1:18" ht="25.5" x14ac:dyDescent="0.2">
      <c r="A53" s="18" t="s">
        <v>267</v>
      </c>
      <c r="B53" s="18" t="s">
        <v>268</v>
      </c>
      <c r="C53" s="18" t="str">
        <f t="shared" si="0"/>
        <v>31069</v>
      </c>
      <c r="D53" s="18" t="s">
        <v>269</v>
      </c>
      <c r="E53" s="17" t="s">
        <v>270</v>
      </c>
      <c r="F53" s="18" t="s">
        <v>28</v>
      </c>
      <c r="G53" s="18" t="s">
        <v>23</v>
      </c>
      <c r="H53" s="17" t="s">
        <v>34</v>
      </c>
      <c r="I53" s="18" t="s">
        <v>16</v>
      </c>
      <c r="J53" s="19">
        <v>8150</v>
      </c>
      <c r="K53" s="19">
        <v>0</v>
      </c>
      <c r="L53" s="19">
        <v>0</v>
      </c>
      <c r="M53" s="19">
        <v>0</v>
      </c>
      <c r="N53" s="19">
        <v>8150</v>
      </c>
      <c r="O53" s="19">
        <v>0</v>
      </c>
      <c r="P53" s="19">
        <v>0</v>
      </c>
      <c r="Q53" s="20" t="str">
        <f t="shared" si="1"/>
        <v>31069 8150</v>
      </c>
      <c r="R53" s="18" t="s">
        <v>268</v>
      </c>
    </row>
    <row r="54" spans="1:18" ht="25.5" x14ac:dyDescent="0.2">
      <c r="A54" s="18" t="s">
        <v>271</v>
      </c>
      <c r="B54" s="18" t="s">
        <v>272</v>
      </c>
      <c r="C54" s="18" t="str">
        <f t="shared" si="0"/>
        <v>31265</v>
      </c>
      <c r="D54" s="18" t="s">
        <v>273</v>
      </c>
      <c r="E54" s="17" t="s">
        <v>274</v>
      </c>
      <c r="F54" s="18" t="s">
        <v>28</v>
      </c>
      <c r="G54" s="18" t="s">
        <v>23</v>
      </c>
      <c r="H54" s="17" t="s">
        <v>34</v>
      </c>
      <c r="I54" s="18" t="s">
        <v>16</v>
      </c>
      <c r="J54" s="19">
        <v>37929.65</v>
      </c>
      <c r="K54" s="19">
        <v>0</v>
      </c>
      <c r="L54" s="19">
        <v>0</v>
      </c>
      <c r="M54" s="19">
        <v>0</v>
      </c>
      <c r="N54" s="19">
        <v>37929.65</v>
      </c>
      <c r="O54" s="19">
        <v>0</v>
      </c>
      <c r="P54" s="19">
        <v>0</v>
      </c>
      <c r="Q54" s="20" t="str">
        <f t="shared" si="1"/>
        <v>31265 37929,65</v>
      </c>
      <c r="R54" s="18" t="s">
        <v>272</v>
      </c>
    </row>
    <row r="55" spans="1:18" ht="25.5" x14ac:dyDescent="0.2">
      <c r="A55" s="18" t="s">
        <v>275</v>
      </c>
      <c r="B55" s="18" t="s">
        <v>276</v>
      </c>
      <c r="C55" s="18" t="str">
        <f t="shared" si="0"/>
        <v>31515</v>
      </c>
      <c r="D55" s="18" t="s">
        <v>277</v>
      </c>
      <c r="E55" s="17" t="s">
        <v>278</v>
      </c>
      <c r="F55" s="18" t="s">
        <v>28</v>
      </c>
      <c r="G55" s="18" t="s">
        <v>23</v>
      </c>
      <c r="H55" s="17" t="s">
        <v>279</v>
      </c>
      <c r="I55" s="18" t="s">
        <v>16</v>
      </c>
      <c r="J55" s="19">
        <v>12907.29</v>
      </c>
      <c r="K55" s="19">
        <v>0</v>
      </c>
      <c r="L55" s="19">
        <v>0</v>
      </c>
      <c r="M55" s="19">
        <v>0</v>
      </c>
      <c r="N55" s="19">
        <v>12907.29</v>
      </c>
      <c r="O55" s="19">
        <v>0</v>
      </c>
      <c r="P55" s="19">
        <v>0</v>
      </c>
      <c r="Q55" s="20" t="str">
        <f t="shared" si="1"/>
        <v>31515 12907,29</v>
      </c>
      <c r="R55" s="18" t="s">
        <v>276</v>
      </c>
    </row>
    <row r="56" spans="1:18" ht="25.5" x14ac:dyDescent="0.2">
      <c r="A56" s="18" t="s">
        <v>280</v>
      </c>
      <c r="B56" s="18" t="s">
        <v>281</v>
      </c>
      <c r="C56" s="18" t="str">
        <f t="shared" si="0"/>
        <v>31576</v>
      </c>
      <c r="D56" s="18" t="s">
        <v>282</v>
      </c>
      <c r="E56" s="17" t="s">
        <v>283</v>
      </c>
      <c r="F56" s="18" t="s">
        <v>28</v>
      </c>
      <c r="G56" s="18" t="s">
        <v>23</v>
      </c>
      <c r="H56" s="17" t="s">
        <v>34</v>
      </c>
      <c r="I56" s="18" t="s">
        <v>16</v>
      </c>
      <c r="J56" s="19">
        <v>163505.81</v>
      </c>
      <c r="K56" s="19">
        <v>0</v>
      </c>
      <c r="L56" s="19">
        <v>0</v>
      </c>
      <c r="M56" s="19">
        <v>0</v>
      </c>
      <c r="N56" s="19">
        <v>163505.81</v>
      </c>
      <c r="O56" s="19">
        <v>0</v>
      </c>
      <c r="P56" s="19">
        <v>0</v>
      </c>
      <c r="Q56" s="20" t="str">
        <f t="shared" si="1"/>
        <v>31576 163505,81</v>
      </c>
      <c r="R56" s="18" t="s">
        <v>281</v>
      </c>
    </row>
    <row r="57" spans="1:18" ht="25.5" x14ac:dyDescent="0.2">
      <c r="A57" s="18" t="s">
        <v>284</v>
      </c>
      <c r="B57" s="18" t="s">
        <v>285</v>
      </c>
      <c r="C57" s="18" t="str">
        <f t="shared" si="0"/>
        <v>48526</v>
      </c>
      <c r="D57" s="18" t="s">
        <v>286</v>
      </c>
      <c r="E57" s="17" t="s">
        <v>287</v>
      </c>
      <c r="F57" s="18" t="s">
        <v>28</v>
      </c>
      <c r="G57" s="18" t="s">
        <v>23</v>
      </c>
      <c r="H57" s="17" t="s">
        <v>34</v>
      </c>
      <c r="I57" s="18" t="s">
        <v>16</v>
      </c>
      <c r="J57" s="19">
        <v>25201.59</v>
      </c>
      <c r="K57" s="19">
        <v>0</v>
      </c>
      <c r="L57" s="19">
        <v>0</v>
      </c>
      <c r="M57" s="19">
        <v>0</v>
      </c>
      <c r="N57" s="19">
        <v>25201.59</v>
      </c>
      <c r="O57" s="19">
        <v>0</v>
      </c>
      <c r="P57" s="19">
        <v>0</v>
      </c>
      <c r="Q57" s="20" t="str">
        <f t="shared" si="1"/>
        <v>48526 25201,59</v>
      </c>
      <c r="R57" s="18" t="s">
        <v>285</v>
      </c>
    </row>
    <row r="58" spans="1:18" ht="25.5" x14ac:dyDescent="0.2">
      <c r="A58" s="18" t="s">
        <v>288</v>
      </c>
      <c r="B58" s="18" t="s">
        <v>289</v>
      </c>
      <c r="C58" s="18" t="str">
        <f t="shared" si="0"/>
        <v>48526</v>
      </c>
      <c r="D58" s="18" t="s">
        <v>290</v>
      </c>
      <c r="E58" s="17" t="s">
        <v>291</v>
      </c>
      <c r="F58" s="18" t="s">
        <v>28</v>
      </c>
      <c r="G58" s="18" t="s">
        <v>23</v>
      </c>
      <c r="H58" s="17" t="s">
        <v>292</v>
      </c>
      <c r="I58" s="18" t="s">
        <v>16</v>
      </c>
      <c r="J58" s="19">
        <v>16750</v>
      </c>
      <c r="K58" s="19">
        <v>0</v>
      </c>
      <c r="L58" s="19">
        <v>0</v>
      </c>
      <c r="M58" s="19">
        <v>0</v>
      </c>
      <c r="N58" s="19">
        <v>16750</v>
      </c>
      <c r="O58" s="19">
        <v>0</v>
      </c>
      <c r="P58" s="19">
        <v>0</v>
      </c>
      <c r="Q58" s="20" t="str">
        <f t="shared" si="1"/>
        <v>48526 16750</v>
      </c>
      <c r="R58" s="18" t="s">
        <v>289</v>
      </c>
    </row>
    <row r="59" spans="1:18" ht="25.5" x14ac:dyDescent="0.2">
      <c r="A59" s="18" t="s">
        <v>293</v>
      </c>
      <c r="B59" s="18" t="s">
        <v>294</v>
      </c>
      <c r="C59" s="18" t="str">
        <f t="shared" si="0"/>
        <v>48526</v>
      </c>
      <c r="D59" s="18" t="s">
        <v>295</v>
      </c>
      <c r="E59" s="17" t="s">
        <v>296</v>
      </c>
      <c r="F59" s="18" t="s">
        <v>28</v>
      </c>
      <c r="G59" s="18" t="s">
        <v>23</v>
      </c>
      <c r="H59" s="17" t="s">
        <v>297</v>
      </c>
      <c r="I59" s="18" t="s">
        <v>16</v>
      </c>
      <c r="J59" s="19">
        <v>16308.51</v>
      </c>
      <c r="K59" s="19">
        <v>0</v>
      </c>
      <c r="L59" s="19">
        <v>0</v>
      </c>
      <c r="M59" s="19">
        <v>0</v>
      </c>
      <c r="N59" s="19">
        <v>16308.51</v>
      </c>
      <c r="O59" s="19">
        <v>0</v>
      </c>
      <c r="P59" s="19">
        <v>0</v>
      </c>
      <c r="Q59" s="20" t="str">
        <f t="shared" si="1"/>
        <v>48526 16308,51</v>
      </c>
      <c r="R59" s="18" t="s">
        <v>294</v>
      </c>
    </row>
    <row r="60" spans="1:18" ht="25.5" x14ac:dyDescent="0.2">
      <c r="A60" s="18" t="s">
        <v>298</v>
      </c>
      <c r="B60" s="18" t="s">
        <v>299</v>
      </c>
      <c r="C60" s="18" t="str">
        <f t="shared" si="0"/>
        <v>15298</v>
      </c>
      <c r="D60" s="18" t="s">
        <v>66</v>
      </c>
      <c r="E60" s="17" t="s">
        <v>300</v>
      </c>
      <c r="F60" s="18" t="s">
        <v>24</v>
      </c>
      <c r="G60" s="18" t="s">
        <v>23</v>
      </c>
      <c r="H60" s="17" t="s">
        <v>301</v>
      </c>
      <c r="I60" s="18" t="s">
        <v>16</v>
      </c>
      <c r="J60" s="19">
        <v>36255</v>
      </c>
      <c r="K60" s="19">
        <v>-3276</v>
      </c>
      <c r="L60" s="19">
        <v>0</v>
      </c>
      <c r="M60" s="19">
        <v>0</v>
      </c>
      <c r="N60" s="19">
        <v>32979</v>
      </c>
      <c r="O60" s="19">
        <v>0</v>
      </c>
      <c r="P60" s="19">
        <v>0</v>
      </c>
      <c r="Q60" s="20" t="str">
        <f t="shared" si="1"/>
        <v>15298 32979</v>
      </c>
      <c r="R60" s="18" t="s">
        <v>299</v>
      </c>
    </row>
    <row r="61" spans="1:18" ht="25.5" x14ac:dyDescent="0.2">
      <c r="A61" s="18" t="s">
        <v>302</v>
      </c>
      <c r="B61" s="18" t="s">
        <v>303</v>
      </c>
      <c r="C61" s="18" t="str">
        <f t="shared" si="0"/>
        <v>15298</v>
      </c>
      <c r="D61" s="18" t="s">
        <v>54</v>
      </c>
      <c r="E61" s="17" t="s">
        <v>304</v>
      </c>
      <c r="F61" s="18" t="s">
        <v>24</v>
      </c>
      <c r="G61" s="18" t="s">
        <v>23</v>
      </c>
      <c r="H61" s="17" t="s">
        <v>305</v>
      </c>
      <c r="I61" s="18" t="s">
        <v>16</v>
      </c>
      <c r="J61" s="19">
        <v>17844.96</v>
      </c>
      <c r="K61" s="19">
        <v>-1329</v>
      </c>
      <c r="L61" s="19">
        <v>0</v>
      </c>
      <c r="M61" s="19">
        <v>0</v>
      </c>
      <c r="N61" s="19">
        <v>16515.96</v>
      </c>
      <c r="O61" s="19">
        <v>0</v>
      </c>
      <c r="P61" s="19">
        <v>0</v>
      </c>
      <c r="Q61" s="20" t="str">
        <f t="shared" si="1"/>
        <v>15298 16515,96</v>
      </c>
      <c r="R61" s="18" t="s">
        <v>303</v>
      </c>
    </row>
  </sheetData>
  <pageMargins left="0.23622047244094491" right="0.23622047244094491" top="0.35433070866141736" bottom="0.35433070866141736" header="0.35433070866141736" footer="0.31496062992125984"/>
  <pageSetup paperSize="9" scale="55" fitToHeight="0" orientation="portrait" horizontalDpi="4294967292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O1100"/>
  <sheetViews>
    <sheetView showGridLines="0" tabSelected="1" workbookViewId="0">
      <selection activeCell="Q18" sqref="Q18"/>
    </sheetView>
  </sheetViews>
  <sheetFormatPr baseColWidth="10" defaultRowHeight="14.25" x14ac:dyDescent="0.2"/>
  <cols>
    <col min="1" max="1" width="9.625" style="10" bestFit="1" customWidth="1"/>
    <col min="2" max="2" width="9" bestFit="1" customWidth="1"/>
    <col min="3" max="3" width="7.125" bestFit="1" customWidth="1"/>
    <col min="4" max="4" width="12.25" style="11" bestFit="1" customWidth="1"/>
    <col min="5" max="5" width="10.375" style="12" bestFit="1" customWidth="1"/>
    <col min="6" max="6" width="15" style="11" bestFit="1" customWidth="1"/>
    <col min="7" max="7" width="12.5" style="11" bestFit="1" customWidth="1"/>
    <col min="8" max="8" width="13.25" style="11" bestFit="1" customWidth="1"/>
    <col min="9" max="9" width="16" style="11" bestFit="1" customWidth="1"/>
    <col min="10" max="10" width="6.25" style="11" bestFit="1" customWidth="1"/>
    <col min="11" max="11" width="5.375" style="11" bestFit="1" customWidth="1"/>
    <col min="12" max="12" width="9.875" style="11" bestFit="1" customWidth="1"/>
    <col min="13" max="13" width="6.875" style="11" bestFit="1" customWidth="1"/>
    <col min="14" max="14" width="14.875" customWidth="1"/>
    <col min="15" max="15" width="17.5" bestFit="1" customWidth="1"/>
  </cols>
  <sheetData>
    <row r="1" spans="1:15" ht="18.75" customHeight="1" x14ac:dyDescent="0.2">
      <c r="A1" s="35" t="s">
        <v>307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</row>
    <row r="2" spans="1:15" ht="18.75" customHeight="1" x14ac:dyDescent="0.2">
      <c r="A2" s="3"/>
      <c r="B2" s="4"/>
      <c r="C2" s="4"/>
      <c r="D2" s="5"/>
      <c r="E2" s="6"/>
      <c r="F2" s="7"/>
      <c r="G2" s="7"/>
      <c r="H2" s="7"/>
      <c r="I2" s="7"/>
      <c r="J2"/>
      <c r="K2" s="8"/>
      <c r="L2" s="8"/>
      <c r="M2" s="9"/>
    </row>
    <row r="3" spans="1:15" ht="18.75" customHeight="1" x14ac:dyDescent="0.2">
      <c r="A3" s="31" t="s">
        <v>308</v>
      </c>
      <c r="B3" s="31"/>
      <c r="C3" s="31"/>
      <c r="D3" s="31"/>
      <c r="E3" s="31"/>
      <c r="F3" s="31"/>
      <c r="G3" s="32" t="s">
        <v>309</v>
      </c>
      <c r="H3" s="32"/>
      <c r="I3" s="32"/>
      <c r="J3" s="33"/>
      <c r="K3" s="32" t="s">
        <v>310</v>
      </c>
      <c r="L3" s="32"/>
      <c r="M3" s="34"/>
    </row>
    <row r="4" spans="1:15" ht="18.75" customHeight="1" x14ac:dyDescent="0.2">
      <c r="A4" s="30" t="s">
        <v>311</v>
      </c>
      <c r="B4" s="29" t="s">
        <v>312</v>
      </c>
      <c r="C4" s="29" t="s">
        <v>313</v>
      </c>
      <c r="D4" s="29" t="s">
        <v>314</v>
      </c>
      <c r="E4" s="29" t="s">
        <v>315</v>
      </c>
      <c r="F4" s="29" t="s">
        <v>316</v>
      </c>
      <c r="G4" s="29" t="s">
        <v>317</v>
      </c>
      <c r="H4" s="29" t="s">
        <v>454</v>
      </c>
      <c r="I4" s="29" t="s">
        <v>455</v>
      </c>
      <c r="J4" s="29" t="s">
        <v>318</v>
      </c>
      <c r="K4" s="29" t="s">
        <v>319</v>
      </c>
      <c r="L4" s="29" t="s">
        <v>320</v>
      </c>
      <c r="M4" s="29" t="s">
        <v>321</v>
      </c>
      <c r="N4" s="29" t="s">
        <v>456</v>
      </c>
      <c r="O4" s="29" t="s">
        <v>453</v>
      </c>
    </row>
    <row r="5" spans="1:15" ht="15" x14ac:dyDescent="0.2">
      <c r="A5" s="25">
        <f t="shared" ref="A5:A68" si="0">IF(COUNTIF($B5,"&gt;&lt;"),ROW()-10,"")</f>
        <v>-5</v>
      </c>
      <c r="B5" s="21" t="s">
        <v>322</v>
      </c>
      <c r="C5" s="21" t="str">
        <f>IFERROR(VLOOKUP(B5,[1]Feuil2!$A$1:$B$340,2,0)," ")</f>
        <v>DRB</v>
      </c>
      <c r="D5" s="22"/>
      <c r="E5" s="23"/>
      <c r="F5" s="24" t="str">
        <f ca="1">IFERROR(VLOOKUP($D5,INDIRECT("Base déclaré'!$A:$J"),5,0),"")</f>
        <v/>
      </c>
      <c r="G5" s="25"/>
      <c r="H5" s="25"/>
      <c r="I5" s="24" t="str">
        <f ca="1">IFERROR(VLOOKUP($D5,INDIRECT("Base déclaré'!$A:$J"),6,0),"")</f>
        <v/>
      </c>
      <c r="J5" s="26"/>
      <c r="K5" s="25"/>
      <c r="L5" s="27">
        <v>17200</v>
      </c>
      <c r="M5" s="25"/>
      <c r="N5" s="13" t="s">
        <v>449</v>
      </c>
      <c r="O5" s="21" t="str">
        <f>IFERROR(VLOOKUP(N5,base_iris,2,0),"")</f>
        <v>44228 18 1195 0025</v>
      </c>
    </row>
    <row r="6" spans="1:15" ht="15" x14ac:dyDescent="0.2">
      <c r="A6" s="25">
        <f t="shared" si="0"/>
        <v>-4</v>
      </c>
      <c r="B6" s="21" t="s">
        <v>322</v>
      </c>
      <c r="C6" s="21" t="str">
        <f>IFERROR(VLOOKUP(B6,[1]Feuil2!$A$1:$B$340,2,0)," ")</f>
        <v>DRB</v>
      </c>
      <c r="D6" s="22"/>
      <c r="E6" s="23"/>
      <c r="F6" s="24" t="str">
        <f t="shared" ref="F6:F22" ca="1" si="1">IFERROR(VLOOKUP($D6,INDIRECT("Base déclaré'!$A:$J"),5,0),"")</f>
        <v/>
      </c>
      <c r="G6" s="25"/>
      <c r="H6" s="25"/>
      <c r="I6" s="24" t="str">
        <f t="shared" ref="I6:I22" ca="1" si="2">IFERROR(VLOOKUP($D6,INDIRECT("Base déclaré'!$A:$J"),6,0),"")</f>
        <v/>
      </c>
      <c r="J6" s="26"/>
      <c r="K6" s="27"/>
      <c r="L6" s="25">
        <v>2951.68</v>
      </c>
      <c r="M6" s="25"/>
      <c r="N6" s="21" t="str">
        <f t="shared" ref="N6:N69" si="3">IF(LEN(VALUE(B6))&lt;4,"0"&amp;B6&amp;" "&amp;L6,B6&amp;" "&amp;L6)</f>
        <v>02099 2951,68</v>
      </c>
      <c r="O6" s="21"/>
    </row>
    <row r="7" spans="1:15" ht="15" x14ac:dyDescent="0.2">
      <c r="A7" s="25">
        <f t="shared" si="0"/>
        <v>-3</v>
      </c>
      <c r="B7" s="21" t="s">
        <v>322</v>
      </c>
      <c r="C7" s="21" t="str">
        <f>IFERROR(VLOOKUP(B7,[1]Feuil2!$A$1:$B$340,2,0)," ")</f>
        <v>DRB</v>
      </c>
      <c r="D7" s="22"/>
      <c r="E7" s="23"/>
      <c r="F7" s="24" t="str">
        <f t="shared" ca="1" si="1"/>
        <v/>
      </c>
      <c r="G7" s="25"/>
      <c r="H7" s="25"/>
      <c r="I7" s="24" t="str">
        <f t="shared" ca="1" si="2"/>
        <v/>
      </c>
      <c r="J7" s="26"/>
      <c r="K7" s="25"/>
      <c r="L7" s="25">
        <v>1524.01</v>
      </c>
      <c r="M7" s="25"/>
      <c r="N7" s="21" t="str">
        <f t="shared" si="3"/>
        <v>02099 1524,01</v>
      </c>
      <c r="O7" s="21"/>
    </row>
    <row r="8" spans="1:15" ht="15" x14ac:dyDescent="0.2">
      <c r="A8" s="25">
        <f t="shared" si="0"/>
        <v>-2</v>
      </c>
      <c r="B8" s="21" t="s">
        <v>322</v>
      </c>
      <c r="C8" s="21" t="str">
        <f>IFERROR(VLOOKUP(B8,[1]Feuil2!$A$1:$B$340,2,0)," ")</f>
        <v>DRB</v>
      </c>
      <c r="D8" s="22"/>
      <c r="E8" s="23"/>
      <c r="F8" s="24" t="str">
        <f t="shared" ca="1" si="1"/>
        <v/>
      </c>
      <c r="G8" s="25"/>
      <c r="H8" s="25"/>
      <c r="I8" s="24" t="str">
        <f t="shared" ca="1" si="2"/>
        <v/>
      </c>
      <c r="J8" s="26"/>
      <c r="K8" s="25"/>
      <c r="L8" s="25">
        <v>43739.31</v>
      </c>
      <c r="M8" s="25"/>
      <c r="N8" s="21" t="str">
        <f t="shared" si="3"/>
        <v>02099 43739,31</v>
      </c>
      <c r="O8" s="21"/>
    </row>
    <row r="9" spans="1:15" ht="15" x14ac:dyDescent="0.2">
      <c r="A9" s="25">
        <f t="shared" si="0"/>
        <v>-1</v>
      </c>
      <c r="B9" s="21" t="s">
        <v>322</v>
      </c>
      <c r="C9" s="21" t="str">
        <f>IFERROR(VLOOKUP(B9,[1]Feuil2!$A$1:$B$340,2,0)," ")</f>
        <v>DRB</v>
      </c>
      <c r="D9" s="22"/>
      <c r="E9" s="23"/>
      <c r="F9" s="24" t="str">
        <f t="shared" ca="1" si="1"/>
        <v/>
      </c>
      <c r="G9" s="25"/>
      <c r="H9" s="25"/>
      <c r="I9" s="24" t="str">
        <f t="shared" ca="1" si="2"/>
        <v/>
      </c>
      <c r="J9" s="26"/>
      <c r="K9" s="25"/>
      <c r="L9" s="25">
        <v>1840.74</v>
      </c>
      <c r="M9" s="25"/>
      <c r="N9" s="21" t="str">
        <f t="shared" si="3"/>
        <v>02099 1840,74</v>
      </c>
      <c r="O9" s="21"/>
    </row>
    <row r="10" spans="1:15" ht="15" x14ac:dyDescent="0.2">
      <c r="A10" s="25">
        <f t="shared" si="0"/>
        <v>0</v>
      </c>
      <c r="B10" s="21" t="s">
        <v>322</v>
      </c>
      <c r="C10" s="21" t="str">
        <f>IFERROR(VLOOKUP(B10,[1]Feuil2!$A$1:$B$340,2,0)," ")</f>
        <v>DRB</v>
      </c>
      <c r="D10" s="22"/>
      <c r="E10" s="23" t="str">
        <f>IFERROR(VLOOKUP(D10,'[1]Base déclaré'!$A$2:$K$775,2)," ")</f>
        <v xml:space="preserve"> </v>
      </c>
      <c r="F10" s="24" t="str">
        <f t="shared" ca="1" si="1"/>
        <v/>
      </c>
      <c r="G10" s="25"/>
      <c r="H10" s="25"/>
      <c r="I10" s="24" t="str">
        <f t="shared" ca="1" si="2"/>
        <v/>
      </c>
      <c r="J10" s="26"/>
      <c r="K10" s="25"/>
      <c r="L10" s="25">
        <v>1680.8</v>
      </c>
      <c r="M10" s="25"/>
      <c r="N10" s="21" t="str">
        <f t="shared" si="3"/>
        <v>02099 1680,8</v>
      </c>
      <c r="O10" s="21"/>
    </row>
    <row r="11" spans="1:15" ht="15" x14ac:dyDescent="0.2">
      <c r="A11" s="25">
        <f t="shared" si="0"/>
        <v>1</v>
      </c>
      <c r="B11" s="21" t="s">
        <v>322</v>
      </c>
      <c r="C11" s="21" t="str">
        <f>IFERROR(VLOOKUP(B11,[1]Feuil2!$A$1:$B$340,2,0)," ")</f>
        <v>DRB</v>
      </c>
      <c r="D11" s="22"/>
      <c r="E11" s="24" t="str">
        <f t="shared" ref="E11:E22" ca="1" si="4">IFERROR(VLOOKUP($D11,INDIRECT("'Base déclaré'!$A:$J'"),2,0),"")</f>
        <v/>
      </c>
      <c r="F11" s="24" t="str">
        <f t="shared" ca="1" si="1"/>
        <v/>
      </c>
      <c r="G11" s="25"/>
      <c r="H11" s="25"/>
      <c r="I11" s="24" t="str">
        <f t="shared" ca="1" si="2"/>
        <v/>
      </c>
      <c r="J11" s="26"/>
      <c r="K11" s="25"/>
      <c r="L11" s="25">
        <v>26433.96</v>
      </c>
      <c r="M11" s="25"/>
      <c r="N11" s="21" t="str">
        <f t="shared" si="3"/>
        <v>02099 26433,96</v>
      </c>
      <c r="O11" s="21"/>
    </row>
    <row r="12" spans="1:15" ht="15" x14ac:dyDescent="0.2">
      <c r="A12" s="25">
        <f t="shared" si="0"/>
        <v>2</v>
      </c>
      <c r="B12" s="21" t="s">
        <v>322</v>
      </c>
      <c r="C12" s="21" t="str">
        <f>IFERROR(VLOOKUP(B12,[1]Feuil2!$A$1:$B$340,2,0)," ")</f>
        <v>DRB</v>
      </c>
      <c r="D12" s="22"/>
      <c r="E12" s="24" t="str">
        <f t="shared" ca="1" si="4"/>
        <v/>
      </c>
      <c r="F12" s="24" t="str">
        <f t="shared" ca="1" si="1"/>
        <v/>
      </c>
      <c r="G12" s="25"/>
      <c r="H12" s="25"/>
      <c r="I12" s="24" t="str">
        <f t="shared" ca="1" si="2"/>
        <v/>
      </c>
      <c r="J12" s="26"/>
      <c r="K12" s="25"/>
      <c r="L12" s="25">
        <v>100000</v>
      </c>
      <c r="M12" s="25"/>
      <c r="N12" s="21" t="str">
        <f t="shared" si="3"/>
        <v>02099 100000</v>
      </c>
      <c r="O12" s="21"/>
    </row>
    <row r="13" spans="1:15" ht="15" x14ac:dyDescent="0.2">
      <c r="A13" s="25">
        <f t="shared" si="0"/>
        <v>3</v>
      </c>
      <c r="B13" s="21" t="s">
        <v>322</v>
      </c>
      <c r="C13" s="21" t="str">
        <f>IFERROR(VLOOKUP(B13,[1]Feuil2!$A$1:$B$340,2,0)," ")</f>
        <v>DRB</v>
      </c>
      <c r="D13" s="22"/>
      <c r="E13" s="24" t="str">
        <f t="shared" ca="1" si="4"/>
        <v/>
      </c>
      <c r="F13" s="24" t="str">
        <f t="shared" ca="1" si="1"/>
        <v/>
      </c>
      <c r="G13" s="25"/>
      <c r="H13" s="25"/>
      <c r="I13" s="24" t="str">
        <f t="shared" ca="1" si="2"/>
        <v/>
      </c>
      <c r="J13" s="26"/>
      <c r="K13" s="25"/>
      <c r="L13" s="25">
        <v>2489.4499999999998</v>
      </c>
      <c r="M13" s="25"/>
      <c r="N13" s="21" t="str">
        <f t="shared" si="3"/>
        <v>02099 2489,45</v>
      </c>
      <c r="O13" s="21"/>
    </row>
    <row r="14" spans="1:15" ht="15" x14ac:dyDescent="0.2">
      <c r="A14" s="25">
        <f t="shared" si="0"/>
        <v>4</v>
      </c>
      <c r="B14" s="21" t="s">
        <v>322</v>
      </c>
      <c r="C14" s="21" t="str">
        <f>IFERROR(VLOOKUP(B14,[1]Feuil2!$A$1:$B$340,2,0)," ")</f>
        <v>DRB</v>
      </c>
      <c r="D14" s="28"/>
      <c r="E14" s="24" t="str">
        <f t="shared" ca="1" si="4"/>
        <v/>
      </c>
      <c r="F14" s="24" t="str">
        <f t="shared" ca="1" si="1"/>
        <v/>
      </c>
      <c r="G14" s="25"/>
      <c r="H14" s="25"/>
      <c r="I14" s="24" t="str">
        <f t="shared" ca="1" si="2"/>
        <v/>
      </c>
      <c r="J14" s="26"/>
      <c r="K14" s="25"/>
      <c r="L14" s="25">
        <v>1851.11</v>
      </c>
      <c r="M14" s="25"/>
      <c r="N14" s="21" t="str">
        <f t="shared" si="3"/>
        <v>02099 1851,11</v>
      </c>
      <c r="O14" s="21"/>
    </row>
    <row r="15" spans="1:15" ht="15" x14ac:dyDescent="0.2">
      <c r="A15" s="25">
        <f t="shared" si="0"/>
        <v>5</v>
      </c>
      <c r="B15" s="21" t="s">
        <v>322</v>
      </c>
      <c r="C15" s="21" t="str">
        <f>IFERROR(VLOOKUP(B15,[1]Feuil2!$A$1:$B$340,2,0)," ")</f>
        <v>DRB</v>
      </c>
      <c r="D15" s="28"/>
      <c r="E15" s="24" t="str">
        <f t="shared" ca="1" si="4"/>
        <v/>
      </c>
      <c r="F15" s="24" t="str">
        <f t="shared" ca="1" si="1"/>
        <v/>
      </c>
      <c r="G15" s="25"/>
      <c r="H15" s="25"/>
      <c r="I15" s="24" t="str">
        <f t="shared" ca="1" si="2"/>
        <v/>
      </c>
      <c r="J15" s="26"/>
      <c r="K15" s="25"/>
      <c r="L15" s="25">
        <v>40191.120000000003</v>
      </c>
      <c r="M15" s="25"/>
      <c r="N15" s="21" t="str">
        <f t="shared" si="3"/>
        <v>02099 40191,12</v>
      </c>
      <c r="O15" s="21"/>
    </row>
    <row r="16" spans="1:15" ht="15" x14ac:dyDescent="0.2">
      <c r="A16" s="25">
        <f t="shared" si="0"/>
        <v>6</v>
      </c>
      <c r="B16" s="21" t="s">
        <v>323</v>
      </c>
      <c r="C16" s="21" t="str">
        <f>IFERROR(VLOOKUP(B16,[1]Feuil2!$A$1:$B$340,2,0)," ")</f>
        <v>DRB</v>
      </c>
      <c r="D16" s="28"/>
      <c r="E16" s="24" t="str">
        <f t="shared" ca="1" si="4"/>
        <v/>
      </c>
      <c r="F16" s="24" t="str">
        <f t="shared" ca="1" si="1"/>
        <v/>
      </c>
      <c r="G16" s="25"/>
      <c r="H16" s="25"/>
      <c r="I16" s="24" t="str">
        <f t="shared" ca="1" si="2"/>
        <v/>
      </c>
      <c r="J16" s="26"/>
      <c r="K16" s="25"/>
      <c r="L16" s="25">
        <v>1473.6</v>
      </c>
      <c r="M16" s="25"/>
      <c r="N16" s="21" t="str">
        <f t="shared" si="3"/>
        <v>02516 1473,6</v>
      </c>
      <c r="O16" s="21"/>
    </row>
    <row r="17" spans="1:15" ht="15" x14ac:dyDescent="0.2">
      <c r="A17" s="25">
        <f t="shared" si="0"/>
        <v>7</v>
      </c>
      <c r="B17" s="21" t="s">
        <v>323</v>
      </c>
      <c r="C17" s="21" t="str">
        <f>IFERROR(VLOOKUP(B17,[1]Feuil2!$A$1:$B$340,2,0)," ")</f>
        <v>DRB</v>
      </c>
      <c r="D17" s="25"/>
      <c r="E17" s="24" t="str">
        <f t="shared" ca="1" si="4"/>
        <v/>
      </c>
      <c r="F17" s="24" t="str">
        <f t="shared" ca="1" si="1"/>
        <v/>
      </c>
      <c r="G17" s="25"/>
      <c r="H17" s="25"/>
      <c r="I17" s="24" t="str">
        <f t="shared" ca="1" si="2"/>
        <v/>
      </c>
      <c r="J17" s="26"/>
      <c r="K17" s="25"/>
      <c r="L17" s="25">
        <v>12224.15</v>
      </c>
      <c r="M17" s="25"/>
      <c r="N17" s="21" t="str">
        <f t="shared" si="3"/>
        <v>02516 12224,15</v>
      </c>
      <c r="O17" s="21"/>
    </row>
    <row r="18" spans="1:15" ht="15" x14ac:dyDescent="0.2">
      <c r="A18" s="25">
        <f t="shared" si="0"/>
        <v>8</v>
      </c>
      <c r="B18" s="21" t="s">
        <v>323</v>
      </c>
      <c r="C18" s="21" t="str">
        <f>IFERROR(VLOOKUP(B18,[1]Feuil2!$A$1:$B$340,2,0)," ")</f>
        <v>DRB</v>
      </c>
      <c r="D18" s="25"/>
      <c r="E18" s="24" t="str">
        <f t="shared" ca="1" si="4"/>
        <v/>
      </c>
      <c r="F18" s="24" t="str">
        <f t="shared" ca="1" si="1"/>
        <v/>
      </c>
      <c r="G18" s="25"/>
      <c r="H18" s="25"/>
      <c r="I18" s="24" t="str">
        <f t="shared" ca="1" si="2"/>
        <v/>
      </c>
      <c r="J18" s="26"/>
      <c r="K18" s="25"/>
      <c r="L18" s="25">
        <v>1453.11</v>
      </c>
      <c r="M18" s="25"/>
      <c r="N18" s="21" t="str">
        <f t="shared" si="3"/>
        <v>02516 1453,11</v>
      </c>
      <c r="O18" s="21"/>
    </row>
    <row r="19" spans="1:15" ht="15" x14ac:dyDescent="0.2">
      <c r="A19" s="25">
        <f t="shared" si="0"/>
        <v>9</v>
      </c>
      <c r="B19" s="21" t="s">
        <v>323</v>
      </c>
      <c r="C19" s="21" t="str">
        <f>IFERROR(VLOOKUP(B19,[1]Feuil2!$A$1:$B$340,2,0)," ")</f>
        <v>DRB</v>
      </c>
      <c r="D19" s="25"/>
      <c r="E19" s="24" t="str">
        <f t="shared" ca="1" si="4"/>
        <v/>
      </c>
      <c r="F19" s="24" t="str">
        <f t="shared" ca="1" si="1"/>
        <v/>
      </c>
      <c r="G19" s="25"/>
      <c r="H19" s="25"/>
      <c r="I19" s="24" t="str">
        <f t="shared" ca="1" si="2"/>
        <v/>
      </c>
      <c r="J19" s="26"/>
      <c r="K19" s="25"/>
      <c r="L19" s="25">
        <v>3600</v>
      </c>
      <c r="M19" s="25"/>
      <c r="N19" s="21" t="str">
        <f t="shared" si="3"/>
        <v>02516 3600</v>
      </c>
      <c r="O19" s="21"/>
    </row>
    <row r="20" spans="1:15" ht="15" x14ac:dyDescent="0.2">
      <c r="A20" s="25">
        <f t="shared" si="0"/>
        <v>10</v>
      </c>
      <c r="B20" s="21" t="s">
        <v>323</v>
      </c>
      <c r="C20" s="21" t="str">
        <f>IFERROR(VLOOKUP(B20,[1]Feuil2!$A$1:$B$340,2,0)," ")</f>
        <v>DRB</v>
      </c>
      <c r="D20" s="25"/>
      <c r="E20" s="24" t="str">
        <f t="shared" ca="1" si="4"/>
        <v/>
      </c>
      <c r="F20" s="24" t="str">
        <f t="shared" ca="1" si="1"/>
        <v/>
      </c>
      <c r="G20" s="25"/>
      <c r="H20" s="25"/>
      <c r="I20" s="24" t="str">
        <f t="shared" ca="1" si="2"/>
        <v/>
      </c>
      <c r="J20" s="26"/>
      <c r="K20" s="25"/>
      <c r="L20" s="25">
        <v>1977.63</v>
      </c>
      <c r="M20" s="25"/>
      <c r="N20" s="21" t="str">
        <f t="shared" si="3"/>
        <v>02516 1977,63</v>
      </c>
      <c r="O20" s="21"/>
    </row>
    <row r="21" spans="1:15" ht="15" x14ac:dyDescent="0.2">
      <c r="A21" s="25">
        <f t="shared" si="0"/>
        <v>11</v>
      </c>
      <c r="B21" s="21" t="s">
        <v>324</v>
      </c>
      <c r="C21" s="21" t="str">
        <f>IFERROR(VLOOKUP(B21,[1]Feuil2!$A$1:$B$340,2,0)," ")</f>
        <v>DRB</v>
      </c>
      <c r="D21" s="25"/>
      <c r="E21" s="24" t="str">
        <f t="shared" ca="1" si="4"/>
        <v/>
      </c>
      <c r="F21" s="24" t="str">
        <f t="shared" ca="1" si="1"/>
        <v/>
      </c>
      <c r="G21" s="25"/>
      <c r="H21" s="25"/>
      <c r="I21" s="24" t="str">
        <f t="shared" ca="1" si="2"/>
        <v/>
      </c>
      <c r="J21" s="26"/>
      <c r="K21" s="25"/>
      <c r="L21" s="25">
        <v>1376.59</v>
      </c>
      <c r="M21" s="25"/>
      <c r="N21" s="21" t="str">
        <f t="shared" si="3"/>
        <v>09004 1376,59</v>
      </c>
      <c r="O21" s="21"/>
    </row>
    <row r="22" spans="1:15" ht="15" x14ac:dyDescent="0.2">
      <c r="A22" s="25">
        <f t="shared" si="0"/>
        <v>12</v>
      </c>
      <c r="B22" s="21" t="s">
        <v>324</v>
      </c>
      <c r="C22" s="21" t="str">
        <f>IFERROR(VLOOKUP(B22,[1]Feuil2!$A$1:$B$340,2,0)," ")</f>
        <v>DRB</v>
      </c>
      <c r="D22" s="25"/>
      <c r="E22" s="24" t="str">
        <f t="shared" ca="1" si="4"/>
        <v/>
      </c>
      <c r="F22" s="24" t="str">
        <f t="shared" ca="1" si="1"/>
        <v/>
      </c>
      <c r="G22" s="25"/>
      <c r="H22" s="25"/>
      <c r="I22" s="24" t="str">
        <f t="shared" ca="1" si="2"/>
        <v/>
      </c>
      <c r="J22" s="26"/>
      <c r="K22" s="25"/>
      <c r="L22" s="25">
        <v>1718.01</v>
      </c>
      <c r="M22" s="25"/>
      <c r="N22" s="21" t="str">
        <f t="shared" si="3"/>
        <v>09004 1718,01</v>
      </c>
      <c r="O22" s="21"/>
    </row>
    <row r="23" spans="1:15" ht="15" x14ac:dyDescent="0.2">
      <c r="A23" s="25">
        <f t="shared" si="0"/>
        <v>13</v>
      </c>
      <c r="B23" s="21" t="s">
        <v>324</v>
      </c>
      <c r="C23" s="21" t="str">
        <f>IFERROR(VLOOKUP(B23,[1]Feuil2!$A$1:$B$340,2,0)," ")</f>
        <v>DRB</v>
      </c>
      <c r="D23" s="25"/>
      <c r="E23" s="24" t="str">
        <f>IFERROR(VLOOKUP($D23,'[1]Base déclaré'!$A:$J,2,0),"")</f>
        <v/>
      </c>
      <c r="F23" s="24" t="str">
        <f>IFERROR(VLOOKUP($D23,'[1]Base déclaré'!$A:$J,5,0),"")</f>
        <v/>
      </c>
      <c r="G23" s="25"/>
      <c r="H23" s="25"/>
      <c r="I23" s="24" t="str">
        <f>IFERROR(VLOOKUP($D23,'[1]Base déclaré'!$A:$J,6,0),"")</f>
        <v/>
      </c>
      <c r="J23" s="26"/>
      <c r="K23" s="25"/>
      <c r="L23" s="25">
        <v>1990.64</v>
      </c>
      <c r="M23" s="25"/>
      <c r="N23" s="21" t="str">
        <f t="shared" si="3"/>
        <v>09004 1990,64</v>
      </c>
      <c r="O23" s="21"/>
    </row>
    <row r="24" spans="1:15" ht="15" x14ac:dyDescent="0.2">
      <c r="A24" s="25">
        <f t="shared" si="0"/>
        <v>14</v>
      </c>
      <c r="B24" s="21" t="s">
        <v>324</v>
      </c>
      <c r="C24" s="21" t="str">
        <f>IFERROR(VLOOKUP(B24,[1]Feuil2!$A$1:$B$340,2,0)," ")</f>
        <v>DRB</v>
      </c>
      <c r="D24" s="25"/>
      <c r="E24" s="24" t="str">
        <f>IFERROR(VLOOKUP($D24,'[1]Base déclaré'!$A:$J,2,0),"")</f>
        <v/>
      </c>
      <c r="F24" s="24" t="str">
        <f>IFERROR(VLOOKUP($D24,'[1]Base déclaré'!$A:$J,5,0),"")</f>
        <v/>
      </c>
      <c r="G24" s="25"/>
      <c r="H24" s="25"/>
      <c r="I24" s="24" t="str">
        <f>IFERROR(VLOOKUP($D24,'[1]Base déclaré'!$A:$J,6,0),"")</f>
        <v/>
      </c>
      <c r="J24" s="26"/>
      <c r="K24" s="25"/>
      <c r="L24" s="25">
        <v>1713.54</v>
      </c>
      <c r="M24" s="25"/>
      <c r="N24" s="21" t="str">
        <f t="shared" si="3"/>
        <v>09004 1713,54</v>
      </c>
      <c r="O24" s="21"/>
    </row>
    <row r="25" spans="1:15" ht="15" x14ac:dyDescent="0.2">
      <c r="A25" s="25">
        <f t="shared" si="0"/>
        <v>15</v>
      </c>
      <c r="B25" s="21" t="s">
        <v>325</v>
      </c>
      <c r="C25" s="21" t="str">
        <f>IFERROR(VLOOKUP(B25,[1]Feuil2!$A$1:$B$340,2,0)," ")</f>
        <v>DRB</v>
      </c>
      <c r="D25" s="25"/>
      <c r="E25" s="24" t="str">
        <f>IFERROR(VLOOKUP($D25,'[1]Base déclaré'!$A:$J,2,0),"")</f>
        <v/>
      </c>
      <c r="F25" s="24" t="str">
        <f>IFERROR(VLOOKUP($D25,'[1]Base déclaré'!$A:$J,5,0),"")</f>
        <v/>
      </c>
      <c r="G25" s="25"/>
      <c r="H25" s="25"/>
      <c r="I25" s="24" t="str">
        <f>IFERROR(VLOOKUP($D25,'[1]Base déclaré'!$A:$J,6,0),"")</f>
        <v/>
      </c>
      <c r="J25" s="26"/>
      <c r="K25" s="25"/>
      <c r="L25" s="25">
        <v>1426.31</v>
      </c>
      <c r="M25" s="25"/>
      <c r="N25" s="21" t="str">
        <f t="shared" si="3"/>
        <v>09294 1426,31</v>
      </c>
      <c r="O25" s="21"/>
    </row>
    <row r="26" spans="1:15" ht="15" x14ac:dyDescent="0.2">
      <c r="A26" s="25">
        <f t="shared" si="0"/>
        <v>16</v>
      </c>
      <c r="B26" s="21" t="s">
        <v>326</v>
      </c>
      <c r="C26" s="21" t="str">
        <f>IFERROR(VLOOKUP(B26,[1]Feuil2!$A$1:$B$340,2,0)," ")</f>
        <v xml:space="preserve"> </v>
      </c>
      <c r="D26" s="25"/>
      <c r="E26" s="24" t="str">
        <f>IFERROR(VLOOKUP($D26,'[1]Base déclaré'!$A:$J,2,0),"")</f>
        <v/>
      </c>
      <c r="F26" s="24" t="str">
        <f>IFERROR(VLOOKUP($D26,'[1]Base déclaré'!$A:$J,5,0),"")</f>
        <v/>
      </c>
      <c r="G26" s="25"/>
      <c r="H26" s="25"/>
      <c r="I26" s="24" t="str">
        <f>IFERROR(VLOOKUP($D26,'[1]Base déclaré'!$A:$J,6,0),"")</f>
        <v/>
      </c>
      <c r="J26" s="26"/>
      <c r="K26" s="25"/>
      <c r="L26" s="25">
        <v>7200</v>
      </c>
      <c r="M26" s="25"/>
      <c r="N26" s="21" t="str">
        <f t="shared" si="3"/>
        <v>09642 7200</v>
      </c>
      <c r="O26" s="21"/>
    </row>
    <row r="27" spans="1:15" ht="15" x14ac:dyDescent="0.2">
      <c r="A27" s="25">
        <f t="shared" si="0"/>
        <v>17</v>
      </c>
      <c r="B27" s="21" t="s">
        <v>327</v>
      </c>
      <c r="C27" s="21" t="str">
        <f>IFERROR(VLOOKUP(B27,[1]Feuil2!$A$1:$B$340,2,0)," ")</f>
        <v xml:space="preserve"> </v>
      </c>
      <c r="D27" s="25"/>
      <c r="E27" s="24" t="str">
        <f>IFERROR(VLOOKUP($D27,'[1]Base déclaré'!$A:$J,2,0),"")</f>
        <v/>
      </c>
      <c r="F27" s="24" t="str">
        <f>IFERROR(VLOOKUP($D27,'[1]Base déclaré'!$A:$J,5,0),"")</f>
        <v/>
      </c>
      <c r="G27" s="25"/>
      <c r="H27" s="25"/>
      <c r="I27" s="24" t="str">
        <f>IFERROR(VLOOKUP($D27,'[1]Base déclaré'!$A:$J,6,0),"")</f>
        <v/>
      </c>
      <c r="J27" s="26"/>
      <c r="K27" s="25"/>
      <c r="L27" s="25">
        <v>17700</v>
      </c>
      <c r="M27" s="25"/>
      <c r="N27" s="21" t="str">
        <f t="shared" si="3"/>
        <v>17305 17700</v>
      </c>
      <c r="O27" s="21"/>
    </row>
    <row r="28" spans="1:15" ht="15" x14ac:dyDescent="0.2">
      <c r="A28" s="25">
        <f t="shared" si="0"/>
        <v>18</v>
      </c>
      <c r="B28" s="21" t="s">
        <v>327</v>
      </c>
      <c r="C28" s="21" t="str">
        <f>IFERROR(VLOOKUP(B28,[1]Feuil2!$A$1:$B$340,2,0)," ")</f>
        <v xml:space="preserve"> </v>
      </c>
      <c r="D28" s="25"/>
      <c r="E28" s="24" t="str">
        <f>IFERROR(VLOOKUP($D28,'[1]Base déclaré'!$A:$J,2,0),"")</f>
        <v/>
      </c>
      <c r="F28" s="24" t="str">
        <f>IFERROR(VLOOKUP($D28,'[1]Base déclaré'!$A:$J,5,0),"")</f>
        <v/>
      </c>
      <c r="G28" s="25"/>
      <c r="H28" s="25"/>
      <c r="I28" s="24" t="str">
        <f>IFERROR(VLOOKUP($D28,'[1]Base déclaré'!$A:$J,6,0),"")</f>
        <v/>
      </c>
      <c r="J28" s="26"/>
      <c r="K28" s="25"/>
      <c r="L28" s="25">
        <v>2667.74</v>
      </c>
      <c r="M28" s="25"/>
      <c r="N28" s="21" t="str">
        <f t="shared" si="3"/>
        <v>17305 2667,74</v>
      </c>
      <c r="O28" s="21"/>
    </row>
    <row r="29" spans="1:15" ht="15" x14ac:dyDescent="0.2">
      <c r="A29" s="25">
        <f t="shared" si="0"/>
        <v>19</v>
      </c>
      <c r="B29" s="21" t="s">
        <v>327</v>
      </c>
      <c r="C29" s="21" t="str">
        <f>IFERROR(VLOOKUP(B29,[1]Feuil2!$A$1:$B$340,2,0)," ")</f>
        <v xml:space="preserve"> </v>
      </c>
      <c r="D29" s="25"/>
      <c r="E29" s="24" t="str">
        <f>IFERROR(VLOOKUP($D29,'[1]Base déclaré'!$A:$J,2,0),"")</f>
        <v/>
      </c>
      <c r="F29" s="24" t="str">
        <f>IFERROR(VLOOKUP($D29,'[1]Base déclaré'!$A:$J,5,0),"")</f>
        <v/>
      </c>
      <c r="G29" s="25"/>
      <c r="H29" s="25"/>
      <c r="I29" s="24" t="str">
        <f>IFERROR(VLOOKUP($D29,'[1]Base déclaré'!$A:$J,6,0),"")</f>
        <v/>
      </c>
      <c r="J29" s="26"/>
      <c r="K29" s="25"/>
      <c r="L29" s="25">
        <v>1399.37</v>
      </c>
      <c r="M29" s="25"/>
      <c r="N29" s="21" t="str">
        <f t="shared" si="3"/>
        <v>17305 1399,37</v>
      </c>
      <c r="O29" s="21"/>
    </row>
    <row r="30" spans="1:15" ht="15" x14ac:dyDescent="0.2">
      <c r="A30" s="25">
        <f t="shared" si="0"/>
        <v>20</v>
      </c>
      <c r="B30" s="21" t="s">
        <v>328</v>
      </c>
      <c r="C30" s="21" t="str">
        <f>IFERROR(VLOOKUP(B30,[1]Feuil2!$A$1:$B$340,2,0)," ")</f>
        <v xml:space="preserve"> </v>
      </c>
      <c r="D30" s="25"/>
      <c r="E30" s="24" t="str">
        <f>IFERROR(VLOOKUP($D30,'[1]Base déclaré'!$A:$J,2,0),"")</f>
        <v/>
      </c>
      <c r="F30" s="24" t="str">
        <f>IFERROR(VLOOKUP($D30,'[1]Base déclaré'!$A:$J,5,0),"")</f>
        <v/>
      </c>
      <c r="G30" s="25"/>
      <c r="H30" s="25"/>
      <c r="I30" s="24" t="str">
        <f>IFERROR(VLOOKUP($D30,'[1]Base déclaré'!$A:$J,6,0),"")</f>
        <v/>
      </c>
      <c r="J30" s="26"/>
      <c r="K30" s="25"/>
      <c r="L30" s="25">
        <v>1713.75</v>
      </c>
      <c r="M30" s="25"/>
      <c r="N30" s="21" t="str">
        <f t="shared" si="3"/>
        <v>17571 1713,75</v>
      </c>
      <c r="O30" s="21"/>
    </row>
    <row r="31" spans="1:15" ht="15" x14ac:dyDescent="0.2">
      <c r="A31" s="25">
        <f t="shared" si="0"/>
        <v>21</v>
      </c>
      <c r="B31" s="21" t="s">
        <v>329</v>
      </c>
      <c r="C31" s="21" t="str">
        <f>IFERROR(VLOOKUP(B31,[1]Feuil2!$A$1:$B$340,2,0)," ")</f>
        <v>DRB</v>
      </c>
      <c r="D31" s="25"/>
      <c r="E31" s="24" t="str">
        <f>IFERROR(VLOOKUP($D31,'[1]Base déclaré'!$A:$J,2,0),"")</f>
        <v/>
      </c>
      <c r="F31" s="24" t="str">
        <f>IFERROR(VLOOKUP($D31,'[1]Base déclaré'!$A:$J,5,0),"")</f>
        <v/>
      </c>
      <c r="G31" s="25"/>
      <c r="H31" s="25"/>
      <c r="I31" s="24" t="str">
        <f>IFERROR(VLOOKUP($D31,'[1]Base déclaré'!$A:$J,6,0),"")</f>
        <v/>
      </c>
      <c r="J31" s="26"/>
      <c r="K31" s="25"/>
      <c r="L31" s="25">
        <v>106616.64</v>
      </c>
      <c r="M31" s="25"/>
      <c r="N31" s="21" t="str">
        <f t="shared" si="3"/>
        <v>44228 106616,64</v>
      </c>
      <c r="O31" s="21"/>
    </row>
    <row r="32" spans="1:15" ht="15" x14ac:dyDescent="0.2">
      <c r="A32" s="25">
        <f t="shared" si="0"/>
        <v>22</v>
      </c>
      <c r="B32" s="21" t="s">
        <v>330</v>
      </c>
      <c r="C32" s="21" t="str">
        <f>IFERROR(VLOOKUP(B32,[1]Feuil2!$A$1:$B$340,2,0)," ")</f>
        <v>DRB</v>
      </c>
      <c r="D32" s="25"/>
      <c r="E32" s="24" t="str">
        <f>IFERROR(VLOOKUP($D32,'[1]Base déclaré'!$A:$J,2,0),"")</f>
        <v/>
      </c>
      <c r="F32" s="24" t="str">
        <f>IFERROR(VLOOKUP($D32,'[1]Base déclaré'!$A:$J,5,0),"")</f>
        <v/>
      </c>
      <c r="G32" s="25"/>
      <c r="H32" s="25"/>
      <c r="I32" s="24" t="str">
        <f>IFERROR(VLOOKUP($D32,'[1]Base déclaré'!$A:$J,6,0),"")</f>
        <v/>
      </c>
      <c r="J32" s="26"/>
      <c r="K32" s="25"/>
      <c r="L32" s="25">
        <v>4950.91</v>
      </c>
      <c r="M32" s="25"/>
      <c r="N32" s="21" t="str">
        <f t="shared" si="3"/>
        <v>44598 4950,91</v>
      </c>
      <c r="O32" s="21"/>
    </row>
    <row r="33" spans="1:15" ht="15" x14ac:dyDescent="0.2">
      <c r="A33" s="25">
        <f t="shared" si="0"/>
        <v>23</v>
      </c>
      <c r="B33" s="21" t="s">
        <v>330</v>
      </c>
      <c r="C33" s="21" t="str">
        <f>IFERROR(VLOOKUP(B33,[1]Feuil2!$A$1:$B$340,2,0)," ")</f>
        <v>DRB</v>
      </c>
      <c r="D33" s="25"/>
      <c r="E33" s="24" t="str">
        <f>IFERROR(VLOOKUP($D33,'[1]Base déclaré'!$A:$J,2,0),"")</f>
        <v/>
      </c>
      <c r="F33" s="24" t="str">
        <f>IFERROR(VLOOKUP($D33,'[1]Base déclaré'!$A:$J,5,0),"")</f>
        <v/>
      </c>
      <c r="G33" s="25"/>
      <c r="H33" s="25"/>
      <c r="I33" s="24" t="str">
        <f>IFERROR(VLOOKUP($D33,'[1]Base déclaré'!$A:$J,6,0),"")</f>
        <v/>
      </c>
      <c r="J33" s="26"/>
      <c r="K33" s="25"/>
      <c r="L33" s="25">
        <v>2546.6</v>
      </c>
      <c r="M33" s="25"/>
      <c r="N33" s="21" t="str">
        <f t="shared" si="3"/>
        <v>44598 2546,6</v>
      </c>
      <c r="O33" s="21"/>
    </row>
    <row r="34" spans="1:15" ht="15" x14ac:dyDescent="0.2">
      <c r="A34" s="25">
        <f t="shared" si="0"/>
        <v>24</v>
      </c>
      <c r="B34" s="21" t="s">
        <v>330</v>
      </c>
      <c r="C34" s="21" t="str">
        <f>IFERROR(VLOOKUP(B34,[1]Feuil2!$A$1:$B$340,2,0)," ")</f>
        <v>DRB</v>
      </c>
      <c r="D34" s="25"/>
      <c r="E34" s="24" t="str">
        <f>IFERROR(VLOOKUP($D34,'[1]Base déclaré'!$A:$J,2,0),"")</f>
        <v/>
      </c>
      <c r="F34" s="24" t="str">
        <f>IFERROR(VLOOKUP($D34,'[1]Base déclaré'!$A:$J,5,0),"")</f>
        <v/>
      </c>
      <c r="G34" s="25"/>
      <c r="H34" s="25"/>
      <c r="I34" s="24" t="str">
        <f>IFERROR(VLOOKUP($D34,'[1]Base déclaré'!$A:$J,6,0),"")</f>
        <v/>
      </c>
      <c r="J34" s="26"/>
      <c r="K34" s="25"/>
      <c r="L34" s="25">
        <v>7200</v>
      </c>
      <c r="M34" s="25"/>
      <c r="N34" s="21" t="str">
        <f t="shared" si="3"/>
        <v>44598 7200</v>
      </c>
      <c r="O34" s="21"/>
    </row>
    <row r="35" spans="1:15" ht="15" x14ac:dyDescent="0.2">
      <c r="A35" s="25">
        <f t="shared" si="0"/>
        <v>25</v>
      </c>
      <c r="B35" s="21" t="s">
        <v>330</v>
      </c>
      <c r="C35" s="21" t="str">
        <f>IFERROR(VLOOKUP(B35,[1]Feuil2!$A$1:$B$340,2,0)," ")</f>
        <v>DRB</v>
      </c>
      <c r="D35" s="25"/>
      <c r="E35" s="24" t="str">
        <f>IFERROR(VLOOKUP($D35,'[1]Base déclaré'!$A:$J,2,0),"")</f>
        <v/>
      </c>
      <c r="F35" s="24" t="str">
        <f>IFERROR(VLOOKUP($D35,'[1]Base déclaré'!$A:$J,5,0),"")</f>
        <v/>
      </c>
      <c r="G35" s="25"/>
      <c r="H35" s="25"/>
      <c r="I35" s="24" t="str">
        <f>IFERROR(VLOOKUP($D35,'[1]Base déclaré'!$A:$J,6,0),"")</f>
        <v/>
      </c>
      <c r="J35" s="26"/>
      <c r="K35" s="25"/>
      <c r="L35" s="25">
        <v>258500</v>
      </c>
      <c r="M35" s="25"/>
      <c r="N35" s="21" t="str">
        <f t="shared" si="3"/>
        <v>44598 258500</v>
      </c>
      <c r="O35" s="21"/>
    </row>
    <row r="36" spans="1:15" ht="15" x14ac:dyDescent="0.2">
      <c r="A36" s="25">
        <f t="shared" si="0"/>
        <v>26</v>
      </c>
      <c r="B36" s="21" t="s">
        <v>331</v>
      </c>
      <c r="C36" s="21" t="str">
        <f>IFERROR(VLOOKUP(B36,[1]Feuil2!$A$1:$B$340,2,0)," ")</f>
        <v>DRB</v>
      </c>
      <c r="D36" s="25"/>
      <c r="E36" s="24" t="str">
        <f>IFERROR(VLOOKUP($D36,'[1]Base déclaré'!$A:$J,2,0),"")</f>
        <v/>
      </c>
      <c r="F36" s="24" t="str">
        <f>IFERROR(VLOOKUP($D36,'[1]Base déclaré'!$A:$J,5,0),"")</f>
        <v/>
      </c>
      <c r="G36" s="25"/>
      <c r="H36" s="25"/>
      <c r="I36" s="24" t="str">
        <f>IFERROR(VLOOKUP($D36,'[1]Base déclaré'!$A:$J,6,0),"")</f>
        <v/>
      </c>
      <c r="J36" s="26"/>
      <c r="K36" s="25"/>
      <c r="L36" s="25">
        <v>1820</v>
      </c>
      <c r="M36" s="25"/>
      <c r="N36" s="21" t="str">
        <f t="shared" si="3"/>
        <v>47557 1820</v>
      </c>
      <c r="O36" s="21"/>
    </row>
    <row r="37" spans="1:15" ht="15" x14ac:dyDescent="0.2">
      <c r="A37" s="25">
        <f t="shared" si="0"/>
        <v>27</v>
      </c>
      <c r="B37" s="21" t="s">
        <v>332</v>
      </c>
      <c r="C37" s="21" t="str">
        <f>IFERROR(VLOOKUP(B37,[1]Feuil2!$A$1:$B$340,2,0)," ")</f>
        <v>DRT</v>
      </c>
      <c r="D37" s="25"/>
      <c r="E37" s="24" t="str">
        <f>IFERROR(VLOOKUP($D37,'[1]Base déclaré'!$A:$J,2,0),"")</f>
        <v/>
      </c>
      <c r="F37" s="24" t="str">
        <f>IFERROR(VLOOKUP($D37,'[1]Base déclaré'!$A:$J,5,0),"")</f>
        <v/>
      </c>
      <c r="G37" s="25"/>
      <c r="H37" s="25"/>
      <c r="I37" s="24" t="str">
        <f>IFERROR(VLOOKUP($D37,'[1]Base déclaré'!$A:$J,6,0),"")</f>
        <v/>
      </c>
      <c r="J37" s="26"/>
      <c r="K37" s="25"/>
      <c r="L37" s="25">
        <v>0</v>
      </c>
      <c r="M37" s="25"/>
      <c r="N37" s="21" t="str">
        <f t="shared" si="3"/>
        <v>13017 0</v>
      </c>
      <c r="O37" s="21"/>
    </row>
    <row r="38" spans="1:15" ht="15" x14ac:dyDescent="0.2">
      <c r="A38" s="25">
        <f t="shared" si="0"/>
        <v>28</v>
      </c>
      <c r="B38" s="21" t="s">
        <v>333</v>
      </c>
      <c r="C38" s="21" t="str">
        <f>IFERROR(VLOOKUP(B38,[1]Feuil2!$A$1:$B$340,2,0)," ")</f>
        <v>DRT</v>
      </c>
      <c r="D38" s="25"/>
      <c r="E38" s="24" t="str">
        <f>IFERROR(VLOOKUP($D38,'[1]Base déclaré'!$A:$J,2,0),"")</f>
        <v/>
      </c>
      <c r="F38" s="24" t="str">
        <f>IFERROR(VLOOKUP($D38,'[1]Base déclaré'!$A:$J,5,0),"")</f>
        <v/>
      </c>
      <c r="G38" s="25"/>
      <c r="H38" s="25"/>
      <c r="I38" s="24" t="str">
        <f>IFERROR(VLOOKUP($D38,'[1]Base déclaré'!$A:$J,6,0),"")</f>
        <v/>
      </c>
      <c r="J38" s="26"/>
      <c r="K38" s="25"/>
      <c r="L38" s="25">
        <v>26400</v>
      </c>
      <c r="M38" s="25"/>
      <c r="N38" s="21" t="str">
        <f t="shared" si="3"/>
        <v>13079 26400</v>
      </c>
      <c r="O38" s="21"/>
    </row>
    <row r="39" spans="1:15" ht="15" x14ac:dyDescent="0.2">
      <c r="A39" s="25">
        <f t="shared" si="0"/>
        <v>29</v>
      </c>
      <c r="B39" s="21" t="s">
        <v>333</v>
      </c>
      <c r="C39" s="21" t="str">
        <f>IFERROR(VLOOKUP(B39,[1]Feuil2!$A$1:$B$340,2,0)," ")</f>
        <v>DRT</v>
      </c>
      <c r="D39" s="25"/>
      <c r="E39" s="24" t="str">
        <f>IFERROR(VLOOKUP($D39,'[1]Base déclaré'!$A:$J,2,0),"")</f>
        <v/>
      </c>
      <c r="F39" s="24" t="str">
        <f>IFERROR(VLOOKUP($D39,'[1]Base déclaré'!$A:$J,5,0),"")</f>
        <v/>
      </c>
      <c r="G39" s="25"/>
      <c r="H39" s="25"/>
      <c r="I39" s="24" t="str">
        <f>IFERROR(VLOOKUP($D39,'[1]Base déclaré'!$A:$J,6,0),"")</f>
        <v/>
      </c>
      <c r="J39" s="26"/>
      <c r="K39" s="25"/>
      <c r="L39" s="25">
        <v>7920</v>
      </c>
      <c r="M39" s="25"/>
      <c r="N39" s="21" t="str">
        <f t="shared" si="3"/>
        <v>13079 7920</v>
      </c>
      <c r="O39" s="21"/>
    </row>
    <row r="40" spans="1:15" ht="15" x14ac:dyDescent="0.2">
      <c r="A40" s="25">
        <f t="shared" si="0"/>
        <v>30</v>
      </c>
      <c r="B40" s="21" t="s">
        <v>322</v>
      </c>
      <c r="C40" s="21" t="str">
        <f>IFERROR(VLOOKUP(B40,[1]Feuil2!$A$1:$B$340,2,0)," ")</f>
        <v>DRB</v>
      </c>
      <c r="D40" s="25"/>
      <c r="E40" s="24" t="str">
        <f>IFERROR(VLOOKUP($D40,'[1]Base déclaré'!$A:$J,2,0),"")</f>
        <v/>
      </c>
      <c r="F40" s="24" t="str">
        <f>IFERROR(VLOOKUP($D40,'[1]Base déclaré'!$A:$J,5,0),"")</f>
        <v/>
      </c>
      <c r="G40" s="25"/>
      <c r="H40" s="25"/>
      <c r="I40" s="24" t="str">
        <f>IFERROR(VLOOKUP($D40,'[1]Base déclaré'!$A:$J,6,0),"")</f>
        <v/>
      </c>
      <c r="J40" s="26"/>
      <c r="K40" s="25"/>
      <c r="L40" s="25">
        <v>21425.72</v>
      </c>
      <c r="M40" s="25"/>
      <c r="N40" s="21" t="str">
        <f t="shared" si="3"/>
        <v>02099 21425,72</v>
      </c>
      <c r="O40" s="21"/>
    </row>
    <row r="41" spans="1:15" ht="15" x14ac:dyDescent="0.2">
      <c r="A41" s="25">
        <f t="shared" si="0"/>
        <v>31</v>
      </c>
      <c r="B41" s="21" t="s">
        <v>322</v>
      </c>
      <c r="C41" s="21" t="str">
        <f>IFERROR(VLOOKUP(B41,[1]Feuil2!$A$1:$B$340,2,0)," ")</f>
        <v>DRB</v>
      </c>
      <c r="D41" s="25"/>
      <c r="E41" s="24" t="str">
        <f>IFERROR(VLOOKUP($D41,'[1]Base déclaré'!$A:$J,2,0),"")</f>
        <v/>
      </c>
      <c r="F41" s="24" t="str">
        <f>IFERROR(VLOOKUP($D41,'[1]Base déclaré'!$A:$J,5,0),"")</f>
        <v/>
      </c>
      <c r="G41" s="25"/>
      <c r="H41" s="25"/>
      <c r="I41" s="24" t="str">
        <f>IFERROR(VLOOKUP($D41,'[1]Base déclaré'!$A:$J,6,0),"")</f>
        <v/>
      </c>
      <c r="J41" s="26"/>
      <c r="K41" s="25"/>
      <c r="L41" s="25">
        <v>52132.800000000003</v>
      </c>
      <c r="M41" s="25"/>
      <c r="N41" s="21" t="str">
        <f t="shared" si="3"/>
        <v>02099 52132,8</v>
      </c>
      <c r="O41" s="21"/>
    </row>
    <row r="42" spans="1:15" ht="15" x14ac:dyDescent="0.2">
      <c r="A42" s="25">
        <f t="shared" si="0"/>
        <v>32</v>
      </c>
      <c r="B42" s="21" t="s">
        <v>334</v>
      </c>
      <c r="C42" s="21" t="str">
        <f>IFERROR(VLOOKUP(B42,[1]Feuil2!$A$1:$B$340,2,0)," ")</f>
        <v>DRB</v>
      </c>
      <c r="D42" s="25"/>
      <c r="E42" s="24" t="str">
        <f>IFERROR(VLOOKUP($D42,'[1]Base déclaré'!$A:$J,2,0),"")</f>
        <v/>
      </c>
      <c r="F42" s="24" t="str">
        <f>IFERROR(VLOOKUP($D42,'[1]Base déclaré'!$A:$J,5,0),"")</f>
        <v/>
      </c>
      <c r="G42" s="25"/>
      <c r="H42" s="25"/>
      <c r="I42" s="24" t="str">
        <f>IFERROR(VLOOKUP($D42,'[1]Base déclaré'!$A:$J,6,0),"")</f>
        <v/>
      </c>
      <c r="J42" s="26"/>
      <c r="K42" s="25"/>
      <c r="L42" s="25">
        <v>89001.919999999998</v>
      </c>
      <c r="M42" s="25"/>
      <c r="N42" s="21" t="str">
        <f t="shared" si="3"/>
        <v>02227 89001,92</v>
      </c>
      <c r="O42" s="21"/>
    </row>
    <row r="43" spans="1:15" ht="15" x14ac:dyDescent="0.2">
      <c r="A43" s="25">
        <f t="shared" si="0"/>
        <v>33</v>
      </c>
      <c r="B43" s="21" t="s">
        <v>335</v>
      </c>
      <c r="C43" s="21" t="str">
        <f>IFERROR(VLOOKUP(B43,[1]Feuil2!$A$1:$B$340,2,0)," ")</f>
        <v>DRC-O</v>
      </c>
      <c r="D43" s="25"/>
      <c r="E43" s="24" t="str">
        <f>IFERROR(VLOOKUP($D43,'[1]Base déclaré'!$A:$J,2,0),"")</f>
        <v/>
      </c>
      <c r="F43" s="24" t="str">
        <f>IFERROR(VLOOKUP($D43,'[1]Base déclaré'!$A:$J,5,0),"")</f>
        <v/>
      </c>
      <c r="G43" s="25"/>
      <c r="H43" s="25"/>
      <c r="I43" s="24" t="str">
        <f>IFERROR(VLOOKUP($D43,'[1]Base déclaré'!$A:$J,6,0),"")</f>
        <v/>
      </c>
      <c r="J43" s="26"/>
      <c r="K43" s="25"/>
      <c r="L43" s="25">
        <v>10030</v>
      </c>
      <c r="M43" s="25"/>
      <c r="N43" s="21" t="str">
        <f t="shared" si="3"/>
        <v>16001 10030</v>
      </c>
      <c r="O43" s="21"/>
    </row>
    <row r="44" spans="1:15" ht="15" x14ac:dyDescent="0.2">
      <c r="A44" s="25">
        <f t="shared" si="0"/>
        <v>34</v>
      </c>
      <c r="B44" s="21" t="s">
        <v>335</v>
      </c>
      <c r="C44" s="21" t="str">
        <f>IFERROR(VLOOKUP(B44,[1]Feuil2!$A$1:$B$340,2,0)," ")</f>
        <v>DRC-O</v>
      </c>
      <c r="D44" s="25"/>
      <c r="E44" s="24" t="str">
        <f>IFERROR(VLOOKUP($D44,'[1]Base déclaré'!$A:$J,2,0),"")</f>
        <v/>
      </c>
      <c r="F44" s="24" t="str">
        <f>IFERROR(VLOOKUP($D44,'[1]Base déclaré'!$A:$J,5,0),"")</f>
        <v/>
      </c>
      <c r="G44" s="25"/>
      <c r="H44" s="25"/>
      <c r="I44" s="24" t="str">
        <f>IFERROR(VLOOKUP($D44,'[1]Base déclaré'!$A:$J,6,0),"")</f>
        <v/>
      </c>
      <c r="J44" s="26"/>
      <c r="K44" s="25"/>
      <c r="L44" s="25">
        <v>17656.87</v>
      </c>
      <c r="M44" s="25"/>
      <c r="N44" s="21" t="str">
        <f t="shared" si="3"/>
        <v>16001 17656,87</v>
      </c>
      <c r="O44" s="21"/>
    </row>
    <row r="45" spans="1:15" ht="15" x14ac:dyDescent="0.2">
      <c r="A45" s="25">
        <f t="shared" si="0"/>
        <v>35</v>
      </c>
      <c r="B45" s="21" t="s">
        <v>335</v>
      </c>
      <c r="C45" s="21" t="str">
        <f>IFERROR(VLOOKUP(B45,[1]Feuil2!$A$1:$B$340,2,0)," ")</f>
        <v>DRC-O</v>
      </c>
      <c r="D45" s="25"/>
      <c r="E45" s="24" t="str">
        <f>IFERROR(VLOOKUP($D45,'[1]Base déclaré'!$A:$J,2,0),"")</f>
        <v/>
      </c>
      <c r="F45" s="24" t="str">
        <f>IFERROR(VLOOKUP($D45,'[1]Base déclaré'!$A:$J,5,0),"")</f>
        <v/>
      </c>
      <c r="G45" s="25"/>
      <c r="H45" s="25"/>
      <c r="I45" s="24" t="str">
        <f>IFERROR(VLOOKUP($D45,'[1]Base déclaré'!$A:$J,6,0),"")</f>
        <v/>
      </c>
      <c r="J45" s="26"/>
      <c r="K45" s="25"/>
      <c r="L45" s="25">
        <v>1583.19</v>
      </c>
      <c r="M45" s="25"/>
      <c r="N45" s="21" t="str">
        <f t="shared" si="3"/>
        <v>16001 1583,19</v>
      </c>
      <c r="O45" s="21"/>
    </row>
    <row r="46" spans="1:15" ht="15" x14ac:dyDescent="0.2">
      <c r="A46" s="25">
        <f t="shared" si="0"/>
        <v>36</v>
      </c>
      <c r="B46" s="21" t="s">
        <v>335</v>
      </c>
      <c r="C46" s="21" t="str">
        <f>IFERROR(VLOOKUP(B46,[1]Feuil2!$A$1:$B$340,2,0)," ")</f>
        <v>DRC-O</v>
      </c>
      <c r="D46" s="25"/>
      <c r="E46" s="24" t="str">
        <f>IFERROR(VLOOKUP($D46,'[1]Base déclaré'!$A:$J,2,0),"")</f>
        <v/>
      </c>
      <c r="F46" s="24" t="str">
        <f>IFERROR(VLOOKUP($D46,'[1]Base déclaré'!$A:$J,5,0),"")</f>
        <v/>
      </c>
      <c r="G46" s="25"/>
      <c r="H46" s="25"/>
      <c r="I46" s="24" t="str">
        <f>IFERROR(VLOOKUP($D46,'[1]Base déclaré'!$A:$J,6,0),"")</f>
        <v/>
      </c>
      <c r="J46" s="26"/>
      <c r="K46" s="25"/>
      <c r="L46" s="25">
        <v>7200</v>
      </c>
      <c r="M46" s="25"/>
      <c r="N46" s="21" t="str">
        <f t="shared" si="3"/>
        <v>16001 7200</v>
      </c>
      <c r="O46" s="21"/>
    </row>
    <row r="47" spans="1:15" ht="15" x14ac:dyDescent="0.2">
      <c r="A47" s="25">
        <f t="shared" si="0"/>
        <v>37</v>
      </c>
      <c r="B47" s="21" t="s">
        <v>335</v>
      </c>
      <c r="C47" s="21" t="str">
        <f>IFERROR(VLOOKUP(B47,[1]Feuil2!$A$1:$B$340,2,0)," ")</f>
        <v>DRC-O</v>
      </c>
      <c r="D47" s="25"/>
      <c r="E47" s="24" t="str">
        <f>IFERROR(VLOOKUP($D47,'[1]Base déclaré'!$A:$J,2,0),"")</f>
        <v/>
      </c>
      <c r="F47" s="24" t="str">
        <f>IFERROR(VLOOKUP($D47,'[1]Base déclaré'!$A:$J,5,0),"")</f>
        <v/>
      </c>
      <c r="G47" s="25"/>
      <c r="H47" s="25"/>
      <c r="I47" s="24" t="str">
        <f>IFERROR(VLOOKUP($D47,'[1]Base déclaré'!$A:$J,6,0),"")</f>
        <v/>
      </c>
      <c r="J47" s="26"/>
      <c r="K47" s="25"/>
      <c r="L47" s="25">
        <v>1270</v>
      </c>
      <c r="M47" s="25"/>
      <c r="N47" s="21" t="str">
        <f t="shared" si="3"/>
        <v>16001 1270</v>
      </c>
      <c r="O47" s="21"/>
    </row>
    <row r="48" spans="1:15" ht="15" x14ac:dyDescent="0.2">
      <c r="A48" s="25">
        <f t="shared" si="0"/>
        <v>38</v>
      </c>
      <c r="B48" s="21" t="s">
        <v>335</v>
      </c>
      <c r="C48" s="21" t="str">
        <f>IFERROR(VLOOKUP(B48,[1]Feuil2!$A$1:$B$340,2,0)," ")</f>
        <v>DRC-O</v>
      </c>
      <c r="D48" s="25"/>
      <c r="E48" s="24" t="str">
        <f>IFERROR(VLOOKUP($D48,'[1]Base déclaré'!$A:$J,2,0),"")</f>
        <v/>
      </c>
      <c r="F48" s="24" t="str">
        <f>IFERROR(VLOOKUP($D48,'[1]Base déclaré'!$A:$J,5,0),"")</f>
        <v/>
      </c>
      <c r="G48" s="25"/>
      <c r="H48" s="25"/>
      <c r="I48" s="24" t="str">
        <f>IFERROR(VLOOKUP($D48,'[1]Base déclaré'!$A:$J,6,0),"")</f>
        <v/>
      </c>
      <c r="J48" s="26"/>
      <c r="K48" s="25"/>
      <c r="L48" s="25">
        <v>45200</v>
      </c>
      <c r="M48" s="25"/>
      <c r="N48" s="21" t="str">
        <f t="shared" si="3"/>
        <v>16001 45200</v>
      </c>
      <c r="O48" s="21"/>
    </row>
    <row r="49" spans="1:15" ht="15" x14ac:dyDescent="0.2">
      <c r="A49" s="25">
        <f t="shared" si="0"/>
        <v>39</v>
      </c>
      <c r="B49" s="21" t="s">
        <v>335</v>
      </c>
      <c r="C49" s="21" t="str">
        <f>IFERROR(VLOOKUP(B49,[1]Feuil2!$A$1:$B$340,2,0)," ")</f>
        <v>DRC-O</v>
      </c>
      <c r="D49" s="25"/>
      <c r="E49" s="24" t="str">
        <f>IFERROR(VLOOKUP($D49,'[1]Base déclaré'!$A:$J,2,0),"")</f>
        <v/>
      </c>
      <c r="F49" s="24" t="str">
        <f>IFERROR(VLOOKUP($D49,'[1]Base déclaré'!$A:$J,5,0),"")</f>
        <v/>
      </c>
      <c r="G49" s="25"/>
      <c r="H49" s="25"/>
      <c r="I49" s="24" t="str">
        <f>IFERROR(VLOOKUP($D49,'[1]Base déclaré'!$A:$J,6,0),"")</f>
        <v/>
      </c>
      <c r="J49" s="26"/>
      <c r="K49" s="25"/>
      <c r="L49" s="25">
        <v>2300</v>
      </c>
      <c r="M49" s="25"/>
      <c r="N49" s="21" t="str">
        <f t="shared" si="3"/>
        <v>16001 2300</v>
      </c>
      <c r="O49" s="21"/>
    </row>
    <row r="50" spans="1:15" ht="15" x14ac:dyDescent="0.2">
      <c r="A50" s="25">
        <f t="shared" si="0"/>
        <v>40</v>
      </c>
      <c r="B50" s="21" t="s">
        <v>335</v>
      </c>
      <c r="C50" s="21" t="str">
        <f>IFERROR(VLOOKUP(B50,[1]Feuil2!$A$1:$B$340,2,0)," ")</f>
        <v>DRC-O</v>
      </c>
      <c r="D50" s="25"/>
      <c r="E50" s="24" t="str">
        <f>IFERROR(VLOOKUP($D50,'[1]Base déclaré'!$A:$J,2,0),"")</f>
        <v/>
      </c>
      <c r="F50" s="24" t="str">
        <f>IFERROR(VLOOKUP($D50,'[1]Base déclaré'!$A:$J,5,0),"")</f>
        <v/>
      </c>
      <c r="G50" s="25"/>
      <c r="H50" s="25"/>
      <c r="I50" s="24" t="str">
        <f>IFERROR(VLOOKUP($D50,'[1]Base déclaré'!$A:$J,6,0),"")</f>
        <v/>
      </c>
      <c r="J50" s="26"/>
      <c r="K50" s="25"/>
      <c r="L50" s="25">
        <v>1820</v>
      </c>
      <c r="M50" s="25"/>
      <c r="N50" s="21" t="str">
        <f t="shared" si="3"/>
        <v>16001 1820</v>
      </c>
      <c r="O50" s="21"/>
    </row>
    <row r="51" spans="1:15" ht="15" x14ac:dyDescent="0.2">
      <c r="A51" s="25">
        <f t="shared" si="0"/>
        <v>41</v>
      </c>
      <c r="B51" s="21" t="s">
        <v>335</v>
      </c>
      <c r="C51" s="21" t="str">
        <f>IFERROR(VLOOKUP(B51,[1]Feuil2!$A$1:$B$340,2,0)," ")</f>
        <v>DRC-O</v>
      </c>
      <c r="D51" s="25"/>
      <c r="E51" s="24" t="str">
        <f>IFERROR(VLOOKUP($D51,'[1]Base déclaré'!$A:$J,2,0),"")</f>
        <v/>
      </c>
      <c r="F51" s="24" t="str">
        <f>IFERROR(VLOOKUP($D51,'[1]Base déclaré'!$A:$J,5,0),"")</f>
        <v/>
      </c>
      <c r="G51" s="25"/>
      <c r="H51" s="25"/>
      <c r="I51" s="24" t="str">
        <f>IFERROR(VLOOKUP($D51,'[1]Base déclaré'!$A:$J,6,0),"")</f>
        <v/>
      </c>
      <c r="J51" s="26"/>
      <c r="K51" s="25"/>
      <c r="L51" s="25">
        <v>13000</v>
      </c>
      <c r="M51" s="25"/>
      <c r="N51" s="21" t="str">
        <f t="shared" si="3"/>
        <v>16001 13000</v>
      </c>
      <c r="O51" s="21"/>
    </row>
    <row r="52" spans="1:15" ht="15" x14ac:dyDescent="0.2">
      <c r="A52" s="25">
        <f t="shared" si="0"/>
        <v>42</v>
      </c>
      <c r="B52" s="21" t="s">
        <v>335</v>
      </c>
      <c r="C52" s="21" t="str">
        <f>IFERROR(VLOOKUP(B52,[1]Feuil2!$A$1:$B$340,2,0)," ")</f>
        <v>DRC-O</v>
      </c>
      <c r="D52" s="25"/>
      <c r="E52" s="24" t="str">
        <f>IFERROR(VLOOKUP($D52,'[1]Base déclaré'!$A:$J,2,0),"")</f>
        <v/>
      </c>
      <c r="F52" s="24" t="str">
        <f>IFERROR(VLOOKUP($D52,'[1]Base déclaré'!$A:$J,5,0),"")</f>
        <v/>
      </c>
      <c r="G52" s="25"/>
      <c r="H52" s="25"/>
      <c r="I52" s="24" t="str">
        <f>IFERROR(VLOOKUP($D52,'[1]Base déclaré'!$A:$J,6,0),"")</f>
        <v/>
      </c>
      <c r="J52" s="26"/>
      <c r="K52" s="25"/>
      <c r="L52" s="25">
        <v>2060</v>
      </c>
      <c r="M52" s="25"/>
      <c r="N52" s="21" t="str">
        <f t="shared" si="3"/>
        <v>16001 2060</v>
      </c>
      <c r="O52" s="21"/>
    </row>
    <row r="53" spans="1:15" ht="15" x14ac:dyDescent="0.2">
      <c r="A53" s="25">
        <f t="shared" si="0"/>
        <v>43</v>
      </c>
      <c r="B53" s="21" t="s">
        <v>335</v>
      </c>
      <c r="C53" s="21" t="str">
        <f>IFERROR(VLOOKUP(B53,[1]Feuil2!$A$1:$B$340,2,0)," ")</f>
        <v>DRC-O</v>
      </c>
      <c r="D53" s="25"/>
      <c r="E53" s="24" t="str">
        <f>IFERROR(VLOOKUP($D53,'[1]Base déclaré'!$A:$J,2,0),"")</f>
        <v/>
      </c>
      <c r="F53" s="24" t="str">
        <f>IFERROR(VLOOKUP($D53,'[1]Base déclaré'!$A:$J,5,0),"")</f>
        <v/>
      </c>
      <c r="G53" s="25"/>
      <c r="H53" s="25"/>
      <c r="I53" s="24" t="str">
        <f>IFERROR(VLOOKUP($D53,'[1]Base déclaré'!$A:$J,6,0),"")</f>
        <v/>
      </c>
      <c r="J53" s="26"/>
      <c r="K53" s="25"/>
      <c r="L53" s="25">
        <v>36757.14</v>
      </c>
      <c r="M53" s="25"/>
      <c r="N53" s="21" t="str">
        <f t="shared" si="3"/>
        <v>16001 36757,14</v>
      </c>
      <c r="O53" s="21"/>
    </row>
    <row r="54" spans="1:15" ht="15" x14ac:dyDescent="0.2">
      <c r="A54" s="25">
        <f t="shared" si="0"/>
        <v>44</v>
      </c>
      <c r="B54" s="21" t="s">
        <v>335</v>
      </c>
      <c r="C54" s="21" t="str">
        <f>IFERROR(VLOOKUP(B54,[1]Feuil2!$A$1:$B$340,2,0)," ")</f>
        <v>DRC-O</v>
      </c>
      <c r="D54" s="25"/>
      <c r="E54" s="24" t="str">
        <f>IFERROR(VLOOKUP($D54,'[1]Base déclaré'!$A:$J,2,0),"")</f>
        <v/>
      </c>
      <c r="F54" s="24" t="str">
        <f>IFERROR(VLOOKUP($D54,'[1]Base déclaré'!$A:$J,5,0),"")</f>
        <v/>
      </c>
      <c r="G54" s="25"/>
      <c r="H54" s="25"/>
      <c r="I54" s="24" t="str">
        <f>IFERROR(VLOOKUP($D54,'[1]Base déclaré'!$A:$J,6,0),"")</f>
        <v/>
      </c>
      <c r="J54" s="26"/>
      <c r="K54" s="25"/>
      <c r="L54" s="25">
        <v>65195.45</v>
      </c>
      <c r="M54" s="25"/>
      <c r="N54" s="21" t="str">
        <f t="shared" si="3"/>
        <v>16001 65195,45</v>
      </c>
      <c r="O54" s="21"/>
    </row>
    <row r="55" spans="1:15" ht="15" x14ac:dyDescent="0.2">
      <c r="A55" s="25">
        <f t="shared" si="0"/>
        <v>45</v>
      </c>
      <c r="B55" s="21" t="s">
        <v>335</v>
      </c>
      <c r="C55" s="21" t="str">
        <f>IFERROR(VLOOKUP(B55,[1]Feuil2!$A$1:$B$340,2,0)," ")</f>
        <v>DRC-O</v>
      </c>
      <c r="D55" s="25"/>
      <c r="E55" s="24" t="str">
        <f>IFERROR(VLOOKUP($D55,'[1]Base déclaré'!$A:$J,2,0),"")</f>
        <v/>
      </c>
      <c r="F55" s="24" t="str">
        <f>IFERROR(VLOOKUP($D55,'[1]Base déclaré'!$A:$J,5,0),"")</f>
        <v/>
      </c>
      <c r="G55" s="25"/>
      <c r="H55" s="25"/>
      <c r="I55" s="24" t="str">
        <f>IFERROR(VLOOKUP($D55,'[1]Base déclaré'!$A:$J,6,0),"")</f>
        <v/>
      </c>
      <c r="J55" s="26"/>
      <c r="K55" s="25"/>
      <c r="L55" s="25">
        <v>2340</v>
      </c>
      <c r="M55" s="25"/>
      <c r="N55" s="21" t="str">
        <f t="shared" si="3"/>
        <v>16001 2340</v>
      </c>
      <c r="O55" s="21"/>
    </row>
    <row r="56" spans="1:15" ht="15" x14ac:dyDescent="0.2">
      <c r="A56" s="25">
        <f t="shared" si="0"/>
        <v>46</v>
      </c>
      <c r="B56" s="21" t="s">
        <v>335</v>
      </c>
      <c r="C56" s="21" t="str">
        <f>IFERROR(VLOOKUP(B56,[1]Feuil2!$A$1:$B$340,2,0)," ")</f>
        <v>DRC-O</v>
      </c>
      <c r="D56" s="25"/>
      <c r="E56" s="24" t="str">
        <f>IFERROR(VLOOKUP($D56,'[1]Base déclaré'!$A:$J,2,0),"")</f>
        <v/>
      </c>
      <c r="F56" s="24" t="str">
        <f>IFERROR(VLOOKUP($D56,'[1]Base déclaré'!$A:$J,5,0),"")</f>
        <v/>
      </c>
      <c r="G56" s="25"/>
      <c r="H56" s="25"/>
      <c r="I56" s="24" t="str">
        <f>IFERROR(VLOOKUP($D56,'[1]Base déclaré'!$A:$J,6,0),"")</f>
        <v/>
      </c>
      <c r="J56" s="26"/>
      <c r="K56" s="25"/>
      <c r="L56" s="25">
        <v>1940</v>
      </c>
      <c r="M56" s="25"/>
      <c r="N56" s="21" t="str">
        <f t="shared" si="3"/>
        <v>16001 1940</v>
      </c>
      <c r="O56" s="21"/>
    </row>
    <row r="57" spans="1:15" ht="15" x14ac:dyDescent="0.2">
      <c r="A57" s="25">
        <f t="shared" si="0"/>
        <v>47</v>
      </c>
      <c r="B57" s="21" t="s">
        <v>335</v>
      </c>
      <c r="C57" s="21" t="str">
        <f>IFERROR(VLOOKUP(B57,[1]Feuil2!$A$1:$B$340,2,0)," ")</f>
        <v>DRC-O</v>
      </c>
      <c r="D57" s="25"/>
      <c r="E57" s="24" t="str">
        <f>IFERROR(VLOOKUP($D57,'[1]Base déclaré'!$A:$J,2,0),"")</f>
        <v/>
      </c>
      <c r="F57" s="24" t="str">
        <f>IFERROR(VLOOKUP($D57,'[1]Base déclaré'!$A:$J,5,0),"")</f>
        <v/>
      </c>
      <c r="G57" s="25"/>
      <c r="H57" s="25"/>
      <c r="I57" s="24" t="str">
        <f>IFERROR(VLOOKUP($D57,'[1]Base déclaré'!$A:$J,6,0),"")</f>
        <v/>
      </c>
      <c r="J57" s="26"/>
      <c r="K57" s="25"/>
      <c r="L57" s="25">
        <v>25890.400000000001</v>
      </c>
      <c r="M57" s="25"/>
      <c r="N57" s="21" t="str">
        <f t="shared" si="3"/>
        <v>16001 25890,4</v>
      </c>
      <c r="O57" s="21"/>
    </row>
    <row r="58" spans="1:15" ht="15" x14ac:dyDescent="0.2">
      <c r="A58" s="25">
        <f t="shared" si="0"/>
        <v>48</v>
      </c>
      <c r="B58" s="21" t="s">
        <v>335</v>
      </c>
      <c r="C58" s="21" t="str">
        <f>IFERROR(VLOOKUP(B58,[1]Feuil2!$A$1:$B$340,2,0)," ")</f>
        <v>DRC-O</v>
      </c>
      <c r="D58" s="25"/>
      <c r="E58" s="24" t="str">
        <f>IFERROR(VLOOKUP($D58,'[1]Base déclaré'!$A:$J,2,0),"")</f>
        <v/>
      </c>
      <c r="F58" s="24" t="str">
        <f>IFERROR(VLOOKUP($D58,'[1]Base déclaré'!$A:$J,5,0),"")</f>
        <v/>
      </c>
      <c r="G58" s="25"/>
      <c r="H58" s="25"/>
      <c r="I58" s="24" t="str">
        <f>IFERROR(VLOOKUP($D58,'[1]Base déclaré'!$A:$J,6,0),"")</f>
        <v/>
      </c>
      <c r="J58" s="26"/>
      <c r="K58" s="25"/>
      <c r="L58" s="25">
        <v>2020</v>
      </c>
      <c r="M58" s="25"/>
      <c r="N58" s="21" t="str">
        <f t="shared" si="3"/>
        <v>16001 2020</v>
      </c>
      <c r="O58" s="21"/>
    </row>
    <row r="59" spans="1:15" ht="15" x14ac:dyDescent="0.2">
      <c r="A59" s="25">
        <f t="shared" si="0"/>
        <v>49</v>
      </c>
      <c r="B59" s="21" t="s">
        <v>335</v>
      </c>
      <c r="C59" s="21" t="str">
        <f>IFERROR(VLOOKUP(B59,[1]Feuil2!$A$1:$B$340,2,0)," ")</f>
        <v>DRC-O</v>
      </c>
      <c r="D59" s="25"/>
      <c r="E59" s="24" t="str">
        <f>IFERROR(VLOOKUP($D59,'[1]Base déclaré'!$A:$J,2,0),"")</f>
        <v/>
      </c>
      <c r="F59" s="24" t="str">
        <f>IFERROR(VLOOKUP($D59,'[1]Base déclaré'!$A:$J,5,0),"")</f>
        <v/>
      </c>
      <c r="G59" s="25"/>
      <c r="H59" s="25"/>
      <c r="I59" s="24" t="str">
        <f>IFERROR(VLOOKUP($D59,'[1]Base déclaré'!$A:$J,6,0),"")</f>
        <v/>
      </c>
      <c r="J59" s="26"/>
      <c r="K59" s="25"/>
      <c r="L59" s="25">
        <v>27467.49</v>
      </c>
      <c r="M59" s="25"/>
      <c r="N59" s="21" t="str">
        <f t="shared" si="3"/>
        <v>16001 27467,49</v>
      </c>
      <c r="O59" s="21"/>
    </row>
    <row r="60" spans="1:15" ht="15" x14ac:dyDescent="0.2">
      <c r="A60" s="25">
        <f t="shared" si="0"/>
        <v>50</v>
      </c>
      <c r="B60" s="21" t="s">
        <v>335</v>
      </c>
      <c r="C60" s="21" t="str">
        <f>IFERROR(VLOOKUP(B60,[1]Feuil2!$A$1:$B$340,2,0)," ")</f>
        <v>DRC-O</v>
      </c>
      <c r="D60" s="25"/>
      <c r="E60" s="24" t="str">
        <f>IFERROR(VLOOKUP($D60,'[1]Base déclaré'!$A:$J,2,0),"")</f>
        <v/>
      </c>
      <c r="F60" s="24" t="str">
        <f>IFERROR(VLOOKUP($D60,'[1]Base déclaré'!$A:$J,5,0),"")</f>
        <v/>
      </c>
      <c r="G60" s="25"/>
      <c r="H60" s="25"/>
      <c r="I60" s="24" t="str">
        <f>IFERROR(VLOOKUP($D60,'[1]Base déclaré'!$A:$J,6,0),"")</f>
        <v/>
      </c>
      <c r="J60" s="26"/>
      <c r="K60" s="25"/>
      <c r="L60" s="25">
        <v>8200</v>
      </c>
      <c r="M60" s="25"/>
      <c r="N60" s="21" t="str">
        <f t="shared" si="3"/>
        <v>16001 8200</v>
      </c>
      <c r="O60" s="21"/>
    </row>
    <row r="61" spans="1:15" ht="15" x14ac:dyDescent="0.2">
      <c r="A61" s="25">
        <f t="shared" si="0"/>
        <v>51</v>
      </c>
      <c r="B61" s="21" t="s">
        <v>335</v>
      </c>
      <c r="C61" s="21" t="str">
        <f>IFERROR(VLOOKUP(B61,[1]Feuil2!$A$1:$B$340,2,0)," ")</f>
        <v>DRC-O</v>
      </c>
      <c r="D61" s="25"/>
      <c r="E61" s="24" t="str">
        <f>IFERROR(VLOOKUP($D61,'[1]Base déclaré'!$A:$J,2,0),"")</f>
        <v/>
      </c>
      <c r="F61" s="24" t="str">
        <f>IFERROR(VLOOKUP($D61,'[1]Base déclaré'!$A:$J,5,0),"")</f>
        <v/>
      </c>
      <c r="G61" s="25"/>
      <c r="H61" s="25"/>
      <c r="I61" s="24" t="str">
        <f>IFERROR(VLOOKUP($D61,'[1]Base déclaré'!$A:$J,6,0),"")</f>
        <v/>
      </c>
      <c r="J61" s="26"/>
      <c r="K61" s="25"/>
      <c r="L61" s="25">
        <v>1900</v>
      </c>
      <c r="M61" s="25"/>
      <c r="N61" s="21" t="str">
        <f t="shared" si="3"/>
        <v>16001 1900</v>
      </c>
      <c r="O61" s="21"/>
    </row>
    <row r="62" spans="1:15" ht="15" x14ac:dyDescent="0.2">
      <c r="A62" s="25">
        <f t="shared" si="0"/>
        <v>52</v>
      </c>
      <c r="B62" s="21" t="s">
        <v>335</v>
      </c>
      <c r="C62" s="21" t="str">
        <f>IFERROR(VLOOKUP(B62,[1]Feuil2!$A$1:$B$340,2,0)," ")</f>
        <v>DRC-O</v>
      </c>
      <c r="D62" s="25"/>
      <c r="E62" s="24" t="str">
        <f>IFERROR(VLOOKUP($D62,'[1]Base déclaré'!$A:$J,2,0),"")</f>
        <v/>
      </c>
      <c r="F62" s="24" t="str">
        <f>IFERROR(VLOOKUP($D62,'[1]Base déclaré'!$A:$J,5,0),"")</f>
        <v/>
      </c>
      <c r="G62" s="25"/>
      <c r="H62" s="25"/>
      <c r="I62" s="24" t="str">
        <f>IFERROR(VLOOKUP($D62,'[1]Base déclaré'!$A:$J,6,0),"")</f>
        <v/>
      </c>
      <c r="J62" s="26"/>
      <c r="K62" s="25"/>
      <c r="L62" s="25">
        <v>38548.36</v>
      </c>
      <c r="M62" s="25"/>
      <c r="N62" s="21" t="str">
        <f t="shared" si="3"/>
        <v>16001 38548,36</v>
      </c>
      <c r="O62" s="21"/>
    </row>
    <row r="63" spans="1:15" ht="15" x14ac:dyDescent="0.2">
      <c r="A63" s="25">
        <f t="shared" si="0"/>
        <v>53</v>
      </c>
      <c r="B63" s="21" t="s">
        <v>335</v>
      </c>
      <c r="C63" s="21" t="str">
        <f>IFERROR(VLOOKUP(B63,[1]Feuil2!$A$1:$B$340,2,0)," ")</f>
        <v>DRC-O</v>
      </c>
      <c r="D63" s="25"/>
      <c r="E63" s="24" t="str">
        <f>IFERROR(VLOOKUP($D63,'[1]Base déclaré'!$A:$J,2,0),"")</f>
        <v/>
      </c>
      <c r="F63" s="24" t="str">
        <f>IFERROR(VLOOKUP($D63,'[1]Base déclaré'!$A:$J,5,0),"")</f>
        <v/>
      </c>
      <c r="G63" s="25"/>
      <c r="H63" s="25"/>
      <c r="I63" s="24" t="str">
        <f>IFERROR(VLOOKUP($D63,'[1]Base déclaré'!$A:$J,6,0),"")</f>
        <v/>
      </c>
      <c r="J63" s="26"/>
      <c r="K63" s="25"/>
      <c r="L63" s="25">
        <v>2020</v>
      </c>
      <c r="M63" s="25"/>
      <c r="N63" s="21" t="str">
        <f t="shared" si="3"/>
        <v>16001 2020</v>
      </c>
      <c r="O63" s="21"/>
    </row>
    <row r="64" spans="1:15" ht="15" x14ac:dyDescent="0.2">
      <c r="A64" s="25">
        <f t="shared" si="0"/>
        <v>54</v>
      </c>
      <c r="B64" s="21" t="s">
        <v>335</v>
      </c>
      <c r="C64" s="21" t="str">
        <f>IFERROR(VLOOKUP(B64,[1]Feuil2!$A$1:$B$340,2,0)," ")</f>
        <v>DRC-O</v>
      </c>
      <c r="D64" s="25"/>
      <c r="E64" s="24" t="str">
        <f>IFERROR(VLOOKUP($D64,'[1]Base déclaré'!$A:$J,2,0),"")</f>
        <v/>
      </c>
      <c r="F64" s="24" t="str">
        <f>IFERROR(VLOOKUP($D64,'[1]Base déclaré'!$A:$J,5,0),"")</f>
        <v/>
      </c>
      <c r="G64" s="25"/>
      <c r="H64" s="25"/>
      <c r="I64" s="24" t="str">
        <f>IFERROR(VLOOKUP($D64,'[1]Base déclaré'!$A:$J,6,0),"")</f>
        <v/>
      </c>
      <c r="J64" s="26"/>
      <c r="K64" s="25"/>
      <c r="L64" s="25">
        <v>1900</v>
      </c>
      <c r="M64" s="25"/>
      <c r="N64" s="21" t="str">
        <f t="shared" si="3"/>
        <v>16001 1900</v>
      </c>
      <c r="O64" s="21"/>
    </row>
    <row r="65" spans="1:15" ht="15" x14ac:dyDescent="0.2">
      <c r="A65" s="25">
        <f t="shared" si="0"/>
        <v>55</v>
      </c>
      <c r="B65" s="21" t="s">
        <v>335</v>
      </c>
      <c r="C65" s="21" t="str">
        <f>IFERROR(VLOOKUP(B65,[1]Feuil2!$A$1:$B$340,2,0)," ")</f>
        <v>DRC-O</v>
      </c>
      <c r="D65" s="25"/>
      <c r="E65" s="24" t="str">
        <f>IFERROR(VLOOKUP($D65,'[1]Base déclaré'!$A:$J,2,0),"")</f>
        <v/>
      </c>
      <c r="F65" s="24" t="str">
        <f>IFERROR(VLOOKUP($D65,'[1]Base déclaré'!$A:$J,5,0),"")</f>
        <v/>
      </c>
      <c r="G65" s="25"/>
      <c r="H65" s="25"/>
      <c r="I65" s="24" t="str">
        <f>IFERROR(VLOOKUP($D65,'[1]Base déclaré'!$A:$J,6,0),"")</f>
        <v/>
      </c>
      <c r="J65" s="26"/>
      <c r="K65" s="25"/>
      <c r="L65" s="25">
        <v>8495</v>
      </c>
      <c r="M65" s="25"/>
      <c r="N65" s="21" t="str">
        <f t="shared" si="3"/>
        <v>16001 8495</v>
      </c>
      <c r="O65" s="21"/>
    </row>
    <row r="66" spans="1:15" ht="15" x14ac:dyDescent="0.2">
      <c r="A66" s="25">
        <f t="shared" si="0"/>
        <v>56</v>
      </c>
      <c r="B66" s="21" t="s">
        <v>335</v>
      </c>
      <c r="C66" s="21" t="str">
        <f>IFERROR(VLOOKUP(B66,[1]Feuil2!$A$1:$B$340,2,0)," ")</f>
        <v>DRC-O</v>
      </c>
      <c r="D66" s="25"/>
      <c r="E66" s="24" t="str">
        <f>IFERROR(VLOOKUP($D66,'[1]Base déclaré'!$A:$J,2,0),"")</f>
        <v/>
      </c>
      <c r="F66" s="24" t="str">
        <f>IFERROR(VLOOKUP($D66,'[1]Base déclaré'!$A:$J,5,0),"")</f>
        <v/>
      </c>
      <c r="G66" s="25"/>
      <c r="H66" s="25"/>
      <c r="I66" s="24" t="str">
        <f>IFERROR(VLOOKUP($D66,'[1]Base déclaré'!$A:$J,6,0),"")</f>
        <v/>
      </c>
      <c r="J66" s="26"/>
      <c r="K66" s="25"/>
      <c r="L66" s="25">
        <v>1860</v>
      </c>
      <c r="M66" s="25"/>
      <c r="N66" s="21" t="str">
        <f t="shared" si="3"/>
        <v>16001 1860</v>
      </c>
      <c r="O66" s="21"/>
    </row>
    <row r="67" spans="1:15" ht="15" x14ac:dyDescent="0.2">
      <c r="A67" s="25">
        <f t="shared" si="0"/>
        <v>57</v>
      </c>
      <c r="B67" s="21" t="s">
        <v>335</v>
      </c>
      <c r="C67" s="21" t="str">
        <f>IFERROR(VLOOKUP(B67,[1]Feuil2!$A$1:$B$340,2,0)," ")</f>
        <v>DRC-O</v>
      </c>
      <c r="D67" s="25"/>
      <c r="E67" s="24" t="str">
        <f>IFERROR(VLOOKUP($D67,'[1]Base déclaré'!$A:$J,2,0),"")</f>
        <v/>
      </c>
      <c r="F67" s="24" t="str">
        <f>IFERROR(VLOOKUP($D67,'[1]Base déclaré'!$A:$J,5,0),"")</f>
        <v/>
      </c>
      <c r="G67" s="25"/>
      <c r="H67" s="25"/>
      <c r="I67" s="24" t="str">
        <f>IFERROR(VLOOKUP($D67,'[1]Base déclaré'!$A:$J,6,0),"")</f>
        <v/>
      </c>
      <c r="J67" s="26"/>
      <c r="K67" s="25"/>
      <c r="L67" s="25">
        <v>8645.64</v>
      </c>
      <c r="M67" s="25"/>
      <c r="N67" s="21" t="str">
        <f t="shared" si="3"/>
        <v>16001 8645,64</v>
      </c>
      <c r="O67" s="21"/>
    </row>
    <row r="68" spans="1:15" ht="15" x14ac:dyDescent="0.2">
      <c r="A68" s="25">
        <f t="shared" si="0"/>
        <v>58</v>
      </c>
      <c r="B68" s="21" t="s">
        <v>335</v>
      </c>
      <c r="C68" s="21" t="str">
        <f>IFERROR(VLOOKUP(B68,[1]Feuil2!$A$1:$B$340,2,0)," ")</f>
        <v>DRC-O</v>
      </c>
      <c r="D68" s="25"/>
      <c r="E68" s="24" t="str">
        <f>IFERROR(VLOOKUP($D68,'[1]Base déclaré'!$A:$J,2,0),"")</f>
        <v/>
      </c>
      <c r="F68" s="24" t="str">
        <f>IFERROR(VLOOKUP($D68,'[1]Base déclaré'!$A:$J,5,0),"")</f>
        <v/>
      </c>
      <c r="G68" s="25"/>
      <c r="H68" s="25"/>
      <c r="I68" s="24" t="str">
        <f>IFERROR(VLOOKUP($D68,'[1]Base déclaré'!$A:$J,6,0),"")</f>
        <v/>
      </c>
      <c r="J68" s="26"/>
      <c r="K68" s="25"/>
      <c r="L68" s="25">
        <v>1350</v>
      </c>
      <c r="M68" s="25"/>
      <c r="N68" s="21" t="str">
        <f t="shared" si="3"/>
        <v>16001 1350</v>
      </c>
      <c r="O68" s="21"/>
    </row>
    <row r="69" spans="1:15" ht="15" x14ac:dyDescent="0.2">
      <c r="A69" s="25">
        <f t="shared" ref="A69:A132" si="5">IF(COUNTIF($B69,"&gt;&lt;"),ROW()-10,"")</f>
        <v>59</v>
      </c>
      <c r="B69" s="21" t="s">
        <v>335</v>
      </c>
      <c r="C69" s="21" t="str">
        <f>IFERROR(VLOOKUP(B69,[1]Feuil2!$A$1:$B$340,2,0)," ")</f>
        <v>DRC-O</v>
      </c>
      <c r="D69" s="25"/>
      <c r="E69" s="24" t="str">
        <f>IFERROR(VLOOKUP($D69,'[1]Base déclaré'!$A:$J,2,0),"")</f>
        <v/>
      </c>
      <c r="F69" s="24" t="str">
        <f>IFERROR(VLOOKUP($D69,'[1]Base déclaré'!$A:$J,5,0),"")</f>
        <v/>
      </c>
      <c r="G69" s="25"/>
      <c r="H69" s="25"/>
      <c r="I69" s="24" t="str">
        <f>IFERROR(VLOOKUP($D69,'[1]Base déclaré'!$A:$J,6,0),"")</f>
        <v/>
      </c>
      <c r="J69" s="26"/>
      <c r="K69" s="25"/>
      <c r="L69" s="25">
        <v>7200</v>
      </c>
      <c r="M69" s="25"/>
      <c r="N69" s="21" t="str">
        <f t="shared" si="3"/>
        <v>16001 7200</v>
      </c>
      <c r="O69" s="21"/>
    </row>
    <row r="70" spans="1:15" ht="15" x14ac:dyDescent="0.2">
      <c r="A70" s="25">
        <f t="shared" si="5"/>
        <v>60</v>
      </c>
      <c r="B70" s="21" t="s">
        <v>335</v>
      </c>
      <c r="C70" s="21" t="str">
        <f>IFERROR(VLOOKUP(B70,[1]Feuil2!$A$1:$B$340,2,0)," ")</f>
        <v>DRC-O</v>
      </c>
      <c r="D70" s="25"/>
      <c r="E70" s="24" t="str">
        <f>IFERROR(VLOOKUP($D70,'[1]Base déclaré'!$A:$J,2,0),"")</f>
        <v/>
      </c>
      <c r="F70" s="24" t="str">
        <f>IFERROR(VLOOKUP($D70,'[1]Base déclaré'!$A:$J,5,0),"")</f>
        <v/>
      </c>
      <c r="G70" s="25"/>
      <c r="H70" s="25"/>
      <c r="I70" s="24" t="str">
        <f>IFERROR(VLOOKUP($D70,'[1]Base déclaré'!$A:$J,6,0),"")</f>
        <v/>
      </c>
      <c r="J70" s="26"/>
      <c r="K70" s="25"/>
      <c r="L70" s="25">
        <v>1860</v>
      </c>
      <c r="M70" s="25"/>
      <c r="N70" s="21" t="str">
        <f t="shared" ref="N70:N133" si="6">IF(LEN(VALUE(B70))&lt;4,"0"&amp;B70&amp;" "&amp;L70,B70&amp;" "&amp;L70)</f>
        <v>16001 1860</v>
      </c>
      <c r="O70" s="21"/>
    </row>
    <row r="71" spans="1:15" ht="15" x14ac:dyDescent="0.2">
      <c r="A71" s="25">
        <f t="shared" si="5"/>
        <v>61</v>
      </c>
      <c r="B71" s="21" t="s">
        <v>335</v>
      </c>
      <c r="C71" s="21" t="str">
        <f>IFERROR(VLOOKUP(B71,[1]Feuil2!$A$1:$B$340,2,0)," ")</f>
        <v>DRC-O</v>
      </c>
      <c r="D71" s="25"/>
      <c r="E71" s="24" t="str">
        <f>IFERROR(VLOOKUP($D71,'[1]Base déclaré'!$A:$J,2,0),"")</f>
        <v/>
      </c>
      <c r="F71" s="24" t="str">
        <f>IFERROR(VLOOKUP($D71,'[1]Base déclaré'!$A:$J,5,0),"")</f>
        <v/>
      </c>
      <c r="G71" s="25"/>
      <c r="H71" s="25"/>
      <c r="I71" s="24" t="str">
        <f>IFERROR(VLOOKUP($D71,'[1]Base déclaré'!$A:$J,6,0),"")</f>
        <v/>
      </c>
      <c r="J71" s="26"/>
      <c r="K71" s="25"/>
      <c r="L71" s="25">
        <v>7233.67</v>
      </c>
      <c r="M71" s="25"/>
      <c r="N71" s="21" t="str">
        <f t="shared" si="6"/>
        <v>16001 7233,67</v>
      </c>
      <c r="O71" s="21"/>
    </row>
    <row r="72" spans="1:15" ht="15" x14ac:dyDescent="0.2">
      <c r="A72" s="25">
        <f t="shared" si="5"/>
        <v>62</v>
      </c>
      <c r="B72" s="21" t="s">
        <v>335</v>
      </c>
      <c r="C72" s="21" t="str">
        <f>IFERROR(VLOOKUP(B72,[1]Feuil2!$A$1:$B$340,2,0)," ")</f>
        <v>DRC-O</v>
      </c>
      <c r="D72" s="25"/>
      <c r="E72" s="24" t="str">
        <f>IFERROR(VLOOKUP($D72,'[1]Base déclaré'!$A:$J,2,0),"")</f>
        <v/>
      </c>
      <c r="F72" s="24" t="str">
        <f>IFERROR(VLOOKUP($D72,'[1]Base déclaré'!$A:$J,5,0),"")</f>
        <v/>
      </c>
      <c r="G72" s="25"/>
      <c r="H72" s="25"/>
      <c r="I72" s="24" t="str">
        <f>IFERROR(VLOOKUP($D72,'[1]Base déclaré'!$A:$J,6,0),"")</f>
        <v/>
      </c>
      <c r="J72" s="26"/>
      <c r="K72" s="25"/>
      <c r="L72" s="25">
        <v>3970.69</v>
      </c>
      <c r="M72" s="25"/>
      <c r="N72" s="21" t="str">
        <f t="shared" si="6"/>
        <v>16001 3970,69</v>
      </c>
      <c r="O72" s="21"/>
    </row>
    <row r="73" spans="1:15" ht="15" x14ac:dyDescent="0.2">
      <c r="A73" s="25">
        <f t="shared" si="5"/>
        <v>63</v>
      </c>
      <c r="B73" s="21" t="s">
        <v>335</v>
      </c>
      <c r="C73" s="21" t="str">
        <f>IFERROR(VLOOKUP(B73,[1]Feuil2!$A$1:$B$340,2,0)," ")</f>
        <v>DRC-O</v>
      </c>
      <c r="D73" s="25"/>
      <c r="E73" s="24" t="str">
        <f>IFERROR(VLOOKUP($D73,'[1]Base déclaré'!$A:$J,2,0),"")</f>
        <v/>
      </c>
      <c r="F73" s="24" t="str">
        <f>IFERROR(VLOOKUP($D73,'[1]Base déclaré'!$A:$J,5,0),"")</f>
        <v/>
      </c>
      <c r="G73" s="25"/>
      <c r="H73" s="25"/>
      <c r="I73" s="24" t="str">
        <f>IFERROR(VLOOKUP($D73,'[1]Base déclaré'!$A:$J,6,0),"")</f>
        <v/>
      </c>
      <c r="J73" s="26"/>
      <c r="K73" s="25"/>
      <c r="L73" s="25">
        <v>1350</v>
      </c>
      <c r="M73" s="25"/>
      <c r="N73" s="21" t="str">
        <f t="shared" si="6"/>
        <v>16001 1350</v>
      </c>
      <c r="O73" s="21"/>
    </row>
    <row r="74" spans="1:15" ht="15" x14ac:dyDescent="0.2">
      <c r="A74" s="25">
        <f t="shared" si="5"/>
        <v>64</v>
      </c>
      <c r="B74" s="21" t="s">
        <v>335</v>
      </c>
      <c r="C74" s="21" t="str">
        <f>IFERROR(VLOOKUP(B74,[1]Feuil2!$A$1:$B$340,2,0)," ")</f>
        <v>DRC-O</v>
      </c>
      <c r="D74" s="25"/>
      <c r="E74" s="24" t="str">
        <f>IFERROR(VLOOKUP($D74,'[1]Base déclaré'!$A:$J,2,0),"")</f>
        <v/>
      </c>
      <c r="F74" s="24" t="str">
        <f>IFERROR(VLOOKUP($D74,'[1]Base déclaré'!$A:$J,5,0),"")</f>
        <v/>
      </c>
      <c r="G74" s="25"/>
      <c r="H74" s="25"/>
      <c r="I74" s="24" t="str">
        <f>IFERROR(VLOOKUP($D74,'[1]Base déclaré'!$A:$J,6,0),"")</f>
        <v/>
      </c>
      <c r="J74" s="26"/>
      <c r="K74" s="25"/>
      <c r="L74" s="25">
        <v>16120</v>
      </c>
      <c r="M74" s="25"/>
      <c r="N74" s="21" t="str">
        <f t="shared" si="6"/>
        <v>16001 16120</v>
      </c>
      <c r="O74" s="21"/>
    </row>
    <row r="75" spans="1:15" ht="15" x14ac:dyDescent="0.2">
      <c r="A75" s="25">
        <f t="shared" si="5"/>
        <v>65</v>
      </c>
      <c r="B75" s="21" t="s">
        <v>335</v>
      </c>
      <c r="C75" s="21" t="str">
        <f>IFERROR(VLOOKUP(B75,[1]Feuil2!$A$1:$B$340,2,0)," ")</f>
        <v>DRC-O</v>
      </c>
      <c r="D75" s="25"/>
      <c r="E75" s="24" t="str">
        <f>IFERROR(VLOOKUP($D75,'[1]Base déclaré'!$A:$J,2,0),"")</f>
        <v/>
      </c>
      <c r="F75" s="24" t="str">
        <f>IFERROR(VLOOKUP($D75,'[1]Base déclaré'!$A:$J,5,0),"")</f>
        <v/>
      </c>
      <c r="G75" s="25"/>
      <c r="H75" s="25"/>
      <c r="I75" s="24" t="str">
        <f>IFERROR(VLOOKUP($D75,'[1]Base déclaré'!$A:$J,6,0),"")</f>
        <v/>
      </c>
      <c r="J75" s="26"/>
      <c r="K75" s="25"/>
      <c r="L75" s="25">
        <v>1860</v>
      </c>
      <c r="M75" s="25"/>
      <c r="N75" s="21" t="str">
        <f t="shared" si="6"/>
        <v>16001 1860</v>
      </c>
      <c r="O75" s="21"/>
    </row>
    <row r="76" spans="1:15" ht="15" x14ac:dyDescent="0.2">
      <c r="A76" s="25">
        <f t="shared" si="5"/>
        <v>66</v>
      </c>
      <c r="B76" s="21" t="s">
        <v>335</v>
      </c>
      <c r="C76" s="21" t="str">
        <f>IFERROR(VLOOKUP(B76,[1]Feuil2!$A$1:$B$340,2,0)," ")</f>
        <v>DRC-O</v>
      </c>
      <c r="D76" s="25"/>
      <c r="E76" s="24" t="str">
        <f>IFERROR(VLOOKUP($D76,'[1]Base déclaré'!$A:$J,2,0),"")</f>
        <v/>
      </c>
      <c r="F76" s="24" t="str">
        <f>IFERROR(VLOOKUP($D76,'[1]Base déclaré'!$A:$J,5,0),"")</f>
        <v/>
      </c>
      <c r="G76" s="25"/>
      <c r="H76" s="25"/>
      <c r="I76" s="24" t="str">
        <f>IFERROR(VLOOKUP($D76,'[1]Base déclaré'!$A:$J,6,0),"")</f>
        <v/>
      </c>
      <c r="J76" s="26"/>
      <c r="K76" s="25"/>
      <c r="L76" s="25">
        <v>19948.62</v>
      </c>
      <c r="M76" s="25"/>
      <c r="N76" s="21" t="str">
        <f t="shared" si="6"/>
        <v>16001 19948,62</v>
      </c>
      <c r="O76" s="21"/>
    </row>
    <row r="77" spans="1:15" ht="15" x14ac:dyDescent="0.2">
      <c r="A77" s="25">
        <f t="shared" si="5"/>
        <v>67</v>
      </c>
      <c r="B77" s="21" t="s">
        <v>335</v>
      </c>
      <c r="C77" s="21" t="str">
        <f>IFERROR(VLOOKUP(B77,[1]Feuil2!$A$1:$B$340,2,0)," ")</f>
        <v>DRC-O</v>
      </c>
      <c r="D77" s="25"/>
      <c r="E77" s="24" t="str">
        <f>IFERROR(VLOOKUP($D77,'[1]Base déclaré'!$A:$J,2,0),"")</f>
        <v/>
      </c>
      <c r="F77" s="24" t="str">
        <f>IFERROR(VLOOKUP($D77,'[1]Base déclaré'!$A:$J,5,0),"")</f>
        <v/>
      </c>
      <c r="G77" s="25"/>
      <c r="H77" s="25"/>
      <c r="I77" s="24" t="str">
        <f>IFERROR(VLOOKUP($D77,'[1]Base déclaré'!$A:$J,6,0),"")</f>
        <v/>
      </c>
      <c r="J77" s="26"/>
      <c r="K77" s="25"/>
      <c r="L77" s="25">
        <v>1940</v>
      </c>
      <c r="M77" s="25"/>
      <c r="N77" s="21" t="str">
        <f t="shared" si="6"/>
        <v>16001 1940</v>
      </c>
      <c r="O77" s="21"/>
    </row>
    <row r="78" spans="1:15" ht="15" x14ac:dyDescent="0.2">
      <c r="A78" s="25">
        <f t="shared" si="5"/>
        <v>68</v>
      </c>
      <c r="B78" s="21" t="s">
        <v>335</v>
      </c>
      <c r="C78" s="21" t="str">
        <f>IFERROR(VLOOKUP(B78,[1]Feuil2!$A$1:$B$340,2,0)," ")</f>
        <v>DRC-O</v>
      </c>
      <c r="D78" s="25"/>
      <c r="E78" s="24" t="str">
        <f>IFERROR(VLOOKUP($D78,'[1]Base déclaré'!$A:$J,2,0),"")</f>
        <v/>
      </c>
      <c r="F78" s="24" t="str">
        <f>IFERROR(VLOOKUP($D78,'[1]Base déclaré'!$A:$J,5,0),"")</f>
        <v/>
      </c>
      <c r="G78" s="25"/>
      <c r="H78" s="25"/>
      <c r="I78" s="24" t="str">
        <f>IFERROR(VLOOKUP($D78,'[1]Base déclaré'!$A:$J,6,0),"")</f>
        <v/>
      </c>
      <c r="J78" s="26"/>
      <c r="K78" s="25"/>
      <c r="L78" s="25">
        <v>1820</v>
      </c>
      <c r="M78" s="25"/>
      <c r="N78" s="21" t="str">
        <f t="shared" si="6"/>
        <v>16001 1820</v>
      </c>
      <c r="O78" s="21"/>
    </row>
    <row r="79" spans="1:15" ht="15" x14ac:dyDescent="0.2">
      <c r="A79" s="25">
        <f t="shared" si="5"/>
        <v>69</v>
      </c>
      <c r="B79" s="21" t="s">
        <v>335</v>
      </c>
      <c r="C79" s="21" t="str">
        <f>IFERROR(VLOOKUP(B79,[1]Feuil2!$A$1:$B$340,2,0)," ")</f>
        <v>DRC-O</v>
      </c>
      <c r="D79" s="25"/>
      <c r="E79" s="24" t="str">
        <f>IFERROR(VLOOKUP($D79,'[1]Base déclaré'!$A:$J,2,0),"")</f>
        <v/>
      </c>
      <c r="F79" s="24" t="str">
        <f>IFERROR(VLOOKUP($D79,'[1]Base déclaré'!$A:$J,5,0),"")</f>
        <v/>
      </c>
      <c r="G79" s="25"/>
      <c r="H79" s="25"/>
      <c r="I79" s="24" t="str">
        <f>IFERROR(VLOOKUP($D79,'[1]Base déclaré'!$A:$J,6,0),"")</f>
        <v/>
      </c>
      <c r="J79" s="26"/>
      <c r="K79" s="25"/>
      <c r="L79" s="25">
        <v>25078.35</v>
      </c>
      <c r="M79" s="25"/>
      <c r="N79" s="21" t="str">
        <f t="shared" si="6"/>
        <v>16001 25078,35</v>
      </c>
      <c r="O79" s="21"/>
    </row>
    <row r="80" spans="1:15" ht="15" x14ac:dyDescent="0.2">
      <c r="A80" s="25">
        <f t="shared" si="5"/>
        <v>70</v>
      </c>
      <c r="B80" s="21" t="s">
        <v>335</v>
      </c>
      <c r="C80" s="21" t="str">
        <f>IFERROR(VLOOKUP(B80,[1]Feuil2!$A$1:$B$340,2,0)," ")</f>
        <v>DRC-O</v>
      </c>
      <c r="D80" s="25"/>
      <c r="E80" s="24" t="str">
        <f>IFERROR(VLOOKUP($D80,'[1]Base déclaré'!$A:$J,2,0),"")</f>
        <v/>
      </c>
      <c r="F80" s="24" t="str">
        <f>IFERROR(VLOOKUP($D80,'[1]Base déclaré'!$A:$J,5,0),"")</f>
        <v/>
      </c>
      <c r="G80" s="25"/>
      <c r="H80" s="25"/>
      <c r="I80" s="24" t="str">
        <f>IFERROR(VLOOKUP($D80,'[1]Base déclaré'!$A:$J,6,0),"")</f>
        <v/>
      </c>
      <c r="J80" s="26"/>
      <c r="K80" s="25"/>
      <c r="L80" s="25">
        <v>1183.75</v>
      </c>
      <c r="M80" s="25"/>
      <c r="N80" s="21" t="str">
        <f t="shared" si="6"/>
        <v>16001 1183,75</v>
      </c>
      <c r="O80" s="21"/>
    </row>
    <row r="81" spans="1:15" ht="15" x14ac:dyDescent="0.2">
      <c r="A81" s="25">
        <f t="shared" si="5"/>
        <v>71</v>
      </c>
      <c r="B81" s="21" t="s">
        <v>335</v>
      </c>
      <c r="C81" s="21" t="str">
        <f>IFERROR(VLOOKUP(B81,[1]Feuil2!$A$1:$B$340,2,0)," ")</f>
        <v>DRC-O</v>
      </c>
      <c r="D81" s="25"/>
      <c r="E81" s="24" t="str">
        <f>IFERROR(VLOOKUP($D81,'[1]Base déclaré'!$A:$J,2,0),"")</f>
        <v/>
      </c>
      <c r="F81" s="24" t="str">
        <f>IFERROR(VLOOKUP($D81,'[1]Base déclaré'!$A:$J,5,0),"")</f>
        <v/>
      </c>
      <c r="G81" s="25"/>
      <c r="H81" s="25"/>
      <c r="I81" s="24" t="str">
        <f>IFERROR(VLOOKUP($D81,'[1]Base déclaré'!$A:$J,6,0),"")</f>
        <v/>
      </c>
      <c r="J81" s="26"/>
      <c r="K81" s="25"/>
      <c r="L81" s="25">
        <v>11756.25</v>
      </c>
      <c r="M81" s="25"/>
      <c r="N81" s="21" t="str">
        <f t="shared" si="6"/>
        <v>16001 11756,25</v>
      </c>
      <c r="O81" s="21"/>
    </row>
    <row r="82" spans="1:15" ht="15" x14ac:dyDescent="0.2">
      <c r="A82" s="25">
        <f t="shared" si="5"/>
        <v>72</v>
      </c>
      <c r="B82" s="21" t="s">
        <v>335</v>
      </c>
      <c r="C82" s="21" t="str">
        <f>IFERROR(VLOOKUP(B82,[1]Feuil2!$A$1:$B$340,2,0)," ")</f>
        <v>DRC-O</v>
      </c>
      <c r="D82" s="25"/>
      <c r="E82" s="24" t="str">
        <f>IFERROR(VLOOKUP($D82,'[1]Base déclaré'!$A:$J,2,0),"")</f>
        <v/>
      </c>
      <c r="F82" s="24" t="str">
        <f>IFERROR(VLOOKUP($D82,'[1]Base déclaré'!$A:$J,5,0),"")</f>
        <v/>
      </c>
      <c r="G82" s="25"/>
      <c r="H82" s="25"/>
      <c r="I82" s="24" t="str">
        <f>IFERROR(VLOOKUP($D82,'[1]Base déclaré'!$A:$J,6,0),"")</f>
        <v/>
      </c>
      <c r="J82" s="26"/>
      <c r="K82" s="25"/>
      <c r="L82" s="25">
        <v>19148.93</v>
      </c>
      <c r="M82" s="25"/>
      <c r="N82" s="21" t="str">
        <f t="shared" si="6"/>
        <v>16001 19148,93</v>
      </c>
      <c r="O82" s="21"/>
    </row>
    <row r="83" spans="1:15" ht="15" x14ac:dyDescent="0.2">
      <c r="A83" s="25">
        <f t="shared" si="5"/>
        <v>73</v>
      </c>
      <c r="B83" s="21" t="s">
        <v>335</v>
      </c>
      <c r="C83" s="21" t="str">
        <f>IFERROR(VLOOKUP(B83,[1]Feuil2!$A$1:$B$340,2,0)," ")</f>
        <v>DRC-O</v>
      </c>
      <c r="D83" s="25"/>
      <c r="E83" s="24" t="str">
        <f>IFERROR(VLOOKUP($D83,'[1]Base déclaré'!$A:$J,2,0),"")</f>
        <v/>
      </c>
      <c r="F83" s="24" t="str">
        <f>IFERROR(VLOOKUP($D83,'[1]Base déclaré'!$A:$J,5,0),"")</f>
        <v/>
      </c>
      <c r="G83" s="25"/>
      <c r="H83" s="25"/>
      <c r="I83" s="24" t="str">
        <f>IFERROR(VLOOKUP($D83,'[1]Base déclaré'!$A:$J,6,0),"")</f>
        <v/>
      </c>
      <c r="J83" s="26"/>
      <c r="K83" s="25"/>
      <c r="L83" s="25">
        <v>1264.26</v>
      </c>
      <c r="M83" s="25"/>
      <c r="N83" s="21" t="str">
        <f t="shared" si="6"/>
        <v>16001 1264,26</v>
      </c>
      <c r="O83" s="21"/>
    </row>
    <row r="84" spans="1:15" ht="15" x14ac:dyDescent="0.2">
      <c r="A84" s="25">
        <f t="shared" si="5"/>
        <v>74</v>
      </c>
      <c r="B84" s="21" t="s">
        <v>335</v>
      </c>
      <c r="C84" s="21" t="str">
        <f>IFERROR(VLOOKUP(B84,[1]Feuil2!$A$1:$B$340,2,0)," ")</f>
        <v>DRC-O</v>
      </c>
      <c r="D84" s="25"/>
      <c r="E84" s="24" t="str">
        <f>IFERROR(VLOOKUP($D84,'[1]Base déclaré'!$A:$J,2,0),"")</f>
        <v/>
      </c>
      <c r="F84" s="24" t="str">
        <f>IFERROR(VLOOKUP($D84,'[1]Base déclaré'!$A:$J,5,0),"")</f>
        <v/>
      </c>
      <c r="G84" s="25"/>
      <c r="H84" s="25"/>
      <c r="I84" s="24" t="str">
        <f>IFERROR(VLOOKUP($D84,'[1]Base déclaré'!$A:$J,6,0),"")</f>
        <v/>
      </c>
      <c r="J84" s="26"/>
      <c r="K84" s="25"/>
      <c r="L84" s="25">
        <v>1217.5</v>
      </c>
      <c r="M84" s="25"/>
      <c r="N84" s="21" t="str">
        <f t="shared" si="6"/>
        <v>16001 1217,5</v>
      </c>
      <c r="O84" s="21"/>
    </row>
    <row r="85" spans="1:15" ht="15" x14ac:dyDescent="0.2">
      <c r="A85" s="25">
        <f t="shared" si="5"/>
        <v>75</v>
      </c>
      <c r="B85" s="21" t="s">
        <v>335</v>
      </c>
      <c r="C85" s="21" t="str">
        <f>IFERROR(VLOOKUP(B85,[1]Feuil2!$A$1:$B$340,2,0)," ")</f>
        <v>DRC-O</v>
      </c>
      <c r="D85" s="25"/>
      <c r="E85" s="24" t="str">
        <f>IFERROR(VLOOKUP($D85,'[1]Base déclaré'!$A:$J,2,0),"")</f>
        <v/>
      </c>
      <c r="F85" s="24" t="str">
        <f>IFERROR(VLOOKUP($D85,'[1]Base déclaré'!$A:$J,5,0),"")</f>
        <v/>
      </c>
      <c r="G85" s="25"/>
      <c r="H85" s="25"/>
      <c r="I85" s="24" t="str">
        <f>IFERROR(VLOOKUP($D85,'[1]Base déclaré'!$A:$J,6,0),"")</f>
        <v/>
      </c>
      <c r="J85" s="26"/>
      <c r="K85" s="25"/>
      <c r="L85" s="25">
        <v>15200</v>
      </c>
      <c r="M85" s="25"/>
      <c r="N85" s="21" t="str">
        <f t="shared" si="6"/>
        <v>16001 15200</v>
      </c>
      <c r="O85" s="21"/>
    </row>
    <row r="86" spans="1:15" ht="15" x14ac:dyDescent="0.2">
      <c r="A86" s="25">
        <f t="shared" si="5"/>
        <v>76</v>
      </c>
      <c r="B86" s="21" t="s">
        <v>335</v>
      </c>
      <c r="C86" s="21" t="str">
        <f>IFERROR(VLOOKUP(B86,[1]Feuil2!$A$1:$B$340,2,0)," ")</f>
        <v>DRC-O</v>
      </c>
      <c r="D86" s="25"/>
      <c r="E86" s="24" t="str">
        <f>IFERROR(VLOOKUP($D86,'[1]Base déclaré'!$A:$J,2,0),"")</f>
        <v/>
      </c>
      <c r="F86" s="24" t="str">
        <f>IFERROR(VLOOKUP($D86,'[1]Base déclaré'!$A:$J,5,0),"")</f>
        <v/>
      </c>
      <c r="G86" s="25"/>
      <c r="H86" s="25"/>
      <c r="I86" s="24" t="str">
        <f>IFERROR(VLOOKUP($D86,'[1]Base déclaré'!$A:$J,6,0),"")</f>
        <v/>
      </c>
      <c r="J86" s="26"/>
      <c r="K86" s="25"/>
      <c r="L86" s="25">
        <v>67437.2</v>
      </c>
      <c r="M86" s="25"/>
      <c r="N86" s="21" t="str">
        <f t="shared" si="6"/>
        <v>16001 67437,2</v>
      </c>
      <c r="O86" s="21"/>
    </row>
    <row r="87" spans="1:15" ht="15" x14ac:dyDescent="0.2">
      <c r="A87" s="25">
        <f t="shared" si="5"/>
        <v>77</v>
      </c>
      <c r="B87" s="21" t="s">
        <v>335</v>
      </c>
      <c r="C87" s="21" t="str">
        <f>IFERROR(VLOOKUP(B87,[1]Feuil2!$A$1:$B$340,2,0)," ")</f>
        <v>DRC-O</v>
      </c>
      <c r="D87" s="25"/>
      <c r="E87" s="24" t="str">
        <f>IFERROR(VLOOKUP($D87,'[1]Base déclaré'!$A:$J,2,0),"")</f>
        <v/>
      </c>
      <c r="F87" s="24" t="str">
        <f>IFERROR(VLOOKUP($D87,'[1]Base déclaré'!$A:$J,5,0),"")</f>
        <v/>
      </c>
      <c r="G87" s="25"/>
      <c r="H87" s="25"/>
      <c r="I87" s="24" t="str">
        <f>IFERROR(VLOOKUP($D87,'[1]Base déclaré'!$A:$J,6,0),"")</f>
        <v/>
      </c>
      <c r="J87" s="26"/>
      <c r="K87" s="25"/>
      <c r="L87" s="25">
        <v>1778.2</v>
      </c>
      <c r="M87" s="25"/>
      <c r="N87" s="21" t="str">
        <f t="shared" si="6"/>
        <v>16001 1778,2</v>
      </c>
      <c r="O87" s="21"/>
    </row>
    <row r="88" spans="1:15" ht="15" x14ac:dyDescent="0.2">
      <c r="A88" s="25">
        <f t="shared" si="5"/>
        <v>78</v>
      </c>
      <c r="B88" s="21" t="s">
        <v>335</v>
      </c>
      <c r="C88" s="21" t="str">
        <f>IFERROR(VLOOKUP(B88,[1]Feuil2!$A$1:$B$340,2,0)," ")</f>
        <v>DRC-O</v>
      </c>
      <c r="D88" s="25"/>
      <c r="E88" s="24" t="str">
        <f>IFERROR(VLOOKUP($D88,'[1]Base déclaré'!$A:$J,2,0),"")</f>
        <v/>
      </c>
      <c r="F88" s="24" t="str">
        <f>IFERROR(VLOOKUP($D88,'[1]Base déclaré'!$A:$J,5,0),"")</f>
        <v/>
      </c>
      <c r="G88" s="25"/>
      <c r="H88" s="25"/>
      <c r="I88" s="24" t="str">
        <f>IFERROR(VLOOKUP($D88,'[1]Base déclaré'!$A:$J,6,0),"")</f>
        <v/>
      </c>
      <c r="J88" s="26"/>
      <c r="K88" s="25"/>
      <c r="L88" s="25">
        <v>10568.75</v>
      </c>
      <c r="M88" s="25"/>
      <c r="N88" s="21" t="str">
        <f t="shared" si="6"/>
        <v>16001 10568,75</v>
      </c>
      <c r="O88" s="21"/>
    </row>
    <row r="89" spans="1:15" ht="15" x14ac:dyDescent="0.2">
      <c r="A89" s="25">
        <f t="shared" si="5"/>
        <v>79</v>
      </c>
      <c r="B89" s="21" t="s">
        <v>335</v>
      </c>
      <c r="C89" s="21" t="str">
        <f>IFERROR(VLOOKUP(B89,[1]Feuil2!$A$1:$B$340,2,0)," ")</f>
        <v>DRC-O</v>
      </c>
      <c r="D89" s="25"/>
      <c r="E89" s="24" t="str">
        <f>IFERROR(VLOOKUP($D89,'[1]Base déclaré'!$A:$J,2,0),"")</f>
        <v/>
      </c>
      <c r="F89" s="24" t="str">
        <f>IFERROR(VLOOKUP($D89,'[1]Base déclaré'!$A:$J,5,0),"")</f>
        <v/>
      </c>
      <c r="G89" s="25"/>
      <c r="H89" s="25"/>
      <c r="I89" s="24" t="str">
        <f>IFERROR(VLOOKUP($D89,'[1]Base déclaré'!$A:$J,6,0),"")</f>
        <v/>
      </c>
      <c r="J89" s="26"/>
      <c r="K89" s="25"/>
      <c r="L89" s="25">
        <v>1183.75</v>
      </c>
      <c r="M89" s="25"/>
      <c r="N89" s="21" t="str">
        <f t="shared" si="6"/>
        <v>16001 1183,75</v>
      </c>
      <c r="O89" s="21"/>
    </row>
    <row r="90" spans="1:15" ht="15" x14ac:dyDescent="0.2">
      <c r="A90" s="25">
        <f t="shared" si="5"/>
        <v>80</v>
      </c>
      <c r="B90" s="21" t="s">
        <v>335</v>
      </c>
      <c r="C90" s="21" t="str">
        <f>IFERROR(VLOOKUP(B90,[1]Feuil2!$A$1:$B$340,2,0)," ")</f>
        <v>DRC-O</v>
      </c>
      <c r="D90" s="25"/>
      <c r="E90" s="24" t="str">
        <f>IFERROR(VLOOKUP($D90,'[1]Base déclaré'!$A:$J,2,0),"")</f>
        <v/>
      </c>
      <c r="F90" s="24" t="str">
        <f>IFERROR(VLOOKUP($D90,'[1]Base déclaré'!$A:$J,5,0),"")</f>
        <v/>
      </c>
      <c r="G90" s="25"/>
      <c r="H90" s="25"/>
      <c r="I90" s="24" t="str">
        <f>IFERROR(VLOOKUP($D90,'[1]Base déclaré'!$A:$J,6,0),"")</f>
        <v/>
      </c>
      <c r="J90" s="26"/>
      <c r="K90" s="25"/>
      <c r="L90" s="25">
        <v>19148.93</v>
      </c>
      <c r="M90" s="25"/>
      <c r="N90" s="21" t="str">
        <f t="shared" si="6"/>
        <v>16001 19148,93</v>
      </c>
      <c r="O90" s="21"/>
    </row>
    <row r="91" spans="1:15" ht="15" x14ac:dyDescent="0.2">
      <c r="A91" s="25">
        <f t="shared" si="5"/>
        <v>81</v>
      </c>
      <c r="B91" s="21" t="s">
        <v>335</v>
      </c>
      <c r="C91" s="21" t="str">
        <f>IFERROR(VLOOKUP(B91,[1]Feuil2!$A$1:$B$340,2,0)," ")</f>
        <v>DRC-O</v>
      </c>
      <c r="D91" s="25"/>
      <c r="E91" s="24" t="str">
        <f>IFERROR(VLOOKUP($D91,'[1]Base déclaré'!$A:$J,2,0),"")</f>
        <v/>
      </c>
      <c r="F91" s="24" t="str">
        <f>IFERROR(VLOOKUP($D91,'[1]Base déclaré'!$A:$J,5,0),"")</f>
        <v/>
      </c>
      <c r="G91" s="25"/>
      <c r="H91" s="25"/>
      <c r="I91" s="24" t="str">
        <f>IFERROR(VLOOKUP($D91,'[1]Base déclaré'!$A:$J,6,0),"")</f>
        <v/>
      </c>
      <c r="J91" s="26"/>
      <c r="K91" s="25"/>
      <c r="L91" s="25">
        <v>10568.75</v>
      </c>
      <c r="M91" s="25"/>
      <c r="N91" s="21" t="str">
        <f t="shared" si="6"/>
        <v>16001 10568,75</v>
      </c>
      <c r="O91" s="21"/>
    </row>
    <row r="92" spans="1:15" ht="15" x14ac:dyDescent="0.2">
      <c r="A92" s="25">
        <f t="shared" si="5"/>
        <v>82</v>
      </c>
      <c r="B92" s="21" t="s">
        <v>335</v>
      </c>
      <c r="C92" s="21" t="str">
        <f>IFERROR(VLOOKUP(B92,[1]Feuil2!$A$1:$B$340,2,0)," ")</f>
        <v>DRC-O</v>
      </c>
      <c r="D92" s="25"/>
      <c r="E92" s="24" t="str">
        <f>IFERROR(VLOOKUP($D92,'[1]Base déclaré'!$A:$J,2,0),"")</f>
        <v/>
      </c>
      <c r="F92" s="24" t="str">
        <f>IFERROR(VLOOKUP($D92,'[1]Base déclaré'!$A:$J,5,0),"")</f>
        <v/>
      </c>
      <c r="G92" s="25"/>
      <c r="H92" s="25"/>
      <c r="I92" s="24" t="str">
        <f>IFERROR(VLOOKUP($D92,'[1]Base déclaré'!$A:$J,6,0),"")</f>
        <v/>
      </c>
      <c r="J92" s="26"/>
      <c r="K92" s="25"/>
      <c r="L92" s="25">
        <v>1183.75</v>
      </c>
      <c r="M92" s="25"/>
      <c r="N92" s="21" t="str">
        <f t="shared" si="6"/>
        <v>16001 1183,75</v>
      </c>
      <c r="O92" s="21"/>
    </row>
    <row r="93" spans="1:15" ht="15" x14ac:dyDescent="0.2">
      <c r="A93" s="25">
        <f t="shared" si="5"/>
        <v>83</v>
      </c>
      <c r="B93" s="21" t="s">
        <v>335</v>
      </c>
      <c r="C93" s="21" t="str">
        <f>IFERROR(VLOOKUP(B93,[1]Feuil2!$A$1:$B$340,2,0)," ")</f>
        <v>DRC-O</v>
      </c>
      <c r="D93" s="25"/>
      <c r="E93" s="24" t="str">
        <f>IFERROR(VLOOKUP($D93,'[1]Base déclaré'!$A:$J,2,0),"")</f>
        <v/>
      </c>
      <c r="F93" s="24" t="str">
        <f>IFERROR(VLOOKUP($D93,'[1]Base déclaré'!$A:$J,5,0),"")</f>
        <v/>
      </c>
      <c r="G93" s="25"/>
      <c r="H93" s="25"/>
      <c r="I93" s="24" t="str">
        <f>IFERROR(VLOOKUP($D93,'[1]Base déclaré'!$A:$J,6,0),"")</f>
        <v/>
      </c>
      <c r="J93" s="26"/>
      <c r="K93" s="25"/>
      <c r="L93" s="25">
        <v>1264.26</v>
      </c>
      <c r="M93" s="25"/>
      <c r="N93" s="21" t="str">
        <f t="shared" si="6"/>
        <v>16001 1264,26</v>
      </c>
      <c r="O93" s="21"/>
    </row>
    <row r="94" spans="1:15" ht="15" x14ac:dyDescent="0.2">
      <c r="A94" s="25">
        <f t="shared" si="5"/>
        <v>84</v>
      </c>
      <c r="B94" s="21" t="s">
        <v>335</v>
      </c>
      <c r="C94" s="21" t="str">
        <f>IFERROR(VLOOKUP(B94,[1]Feuil2!$A$1:$B$340,2,0)," ")</f>
        <v>DRC-O</v>
      </c>
      <c r="D94" s="25"/>
      <c r="E94" s="24" t="str">
        <f>IFERROR(VLOOKUP($D94,'[1]Base déclaré'!$A:$J,2,0),"")</f>
        <v/>
      </c>
      <c r="F94" s="24" t="str">
        <f>IFERROR(VLOOKUP($D94,'[1]Base déclaré'!$A:$J,5,0),"")</f>
        <v/>
      </c>
      <c r="G94" s="25"/>
      <c r="H94" s="25"/>
      <c r="I94" s="24" t="str">
        <f>IFERROR(VLOOKUP($D94,'[1]Base déclaré'!$A:$J,6,0),"")</f>
        <v/>
      </c>
      <c r="J94" s="26"/>
      <c r="K94" s="25"/>
      <c r="L94" s="25">
        <v>7808.15</v>
      </c>
      <c r="M94" s="25"/>
      <c r="N94" s="21" t="str">
        <f t="shared" si="6"/>
        <v>16001 7808,15</v>
      </c>
      <c r="O94" s="21"/>
    </row>
    <row r="95" spans="1:15" ht="15" x14ac:dyDescent="0.2">
      <c r="A95" s="25">
        <f t="shared" si="5"/>
        <v>85</v>
      </c>
      <c r="B95" s="21" t="s">
        <v>335</v>
      </c>
      <c r="C95" s="21" t="str">
        <f>IFERROR(VLOOKUP(B95,[1]Feuil2!$A$1:$B$340,2,0)," ")</f>
        <v>DRC-O</v>
      </c>
      <c r="D95" s="25"/>
      <c r="E95" s="24" t="str">
        <f>IFERROR(VLOOKUP($D95,'[1]Base déclaré'!$A:$J,2,0),"")</f>
        <v/>
      </c>
      <c r="F95" s="24" t="str">
        <f>IFERROR(VLOOKUP($D95,'[1]Base déclaré'!$A:$J,5,0),"")</f>
        <v/>
      </c>
      <c r="G95" s="25"/>
      <c r="H95" s="25"/>
      <c r="I95" s="24" t="str">
        <f>IFERROR(VLOOKUP($D95,'[1]Base déclaré'!$A:$J,6,0),"")</f>
        <v/>
      </c>
      <c r="J95" s="26"/>
      <c r="K95" s="25"/>
      <c r="L95" s="25">
        <v>1183.75</v>
      </c>
      <c r="M95" s="25"/>
      <c r="N95" s="21" t="str">
        <f t="shared" si="6"/>
        <v>16001 1183,75</v>
      </c>
      <c r="O95" s="21"/>
    </row>
    <row r="96" spans="1:15" ht="15" x14ac:dyDescent="0.2">
      <c r="A96" s="25">
        <f t="shared" si="5"/>
        <v>86</v>
      </c>
      <c r="B96" s="21" t="s">
        <v>335</v>
      </c>
      <c r="C96" s="21" t="str">
        <f>IFERROR(VLOOKUP(B96,[1]Feuil2!$A$1:$B$340,2,0)," ")</f>
        <v>DRC-O</v>
      </c>
      <c r="D96" s="25"/>
      <c r="E96" s="24" t="str">
        <f>IFERROR(VLOOKUP($D96,'[1]Base déclaré'!$A:$J,2,0),"")</f>
        <v/>
      </c>
      <c r="F96" s="24" t="str">
        <f>IFERROR(VLOOKUP($D96,'[1]Base déclaré'!$A:$J,5,0),"")</f>
        <v/>
      </c>
      <c r="G96" s="25"/>
      <c r="H96" s="25"/>
      <c r="I96" s="24" t="str">
        <f>IFERROR(VLOOKUP($D96,'[1]Base déclaré'!$A:$J,6,0),"")</f>
        <v/>
      </c>
      <c r="J96" s="26"/>
      <c r="K96" s="25"/>
      <c r="L96" s="25">
        <v>11162.5</v>
      </c>
      <c r="M96" s="25"/>
      <c r="N96" s="21" t="str">
        <f t="shared" si="6"/>
        <v>16001 11162,5</v>
      </c>
      <c r="O96" s="21"/>
    </row>
    <row r="97" spans="1:15" ht="15" x14ac:dyDescent="0.2">
      <c r="A97" s="25">
        <f t="shared" si="5"/>
        <v>87</v>
      </c>
      <c r="B97" s="21" t="s">
        <v>335</v>
      </c>
      <c r="C97" s="21" t="str">
        <f>IFERROR(VLOOKUP(B97,[1]Feuil2!$A$1:$B$340,2,0)," ")</f>
        <v>DRC-O</v>
      </c>
      <c r="D97" s="25"/>
      <c r="E97" s="24" t="str">
        <f>IFERROR(VLOOKUP($D97,'[1]Base déclaré'!$A:$J,2,0),"")</f>
        <v/>
      </c>
      <c r="F97" s="24" t="str">
        <f>IFERROR(VLOOKUP($D97,'[1]Base déclaré'!$A:$J,5,0),"")</f>
        <v/>
      </c>
      <c r="G97" s="25"/>
      <c r="H97" s="25"/>
      <c r="I97" s="24" t="str">
        <f>IFERROR(VLOOKUP($D97,'[1]Base déclaré'!$A:$J,6,0),"")</f>
        <v/>
      </c>
      <c r="J97" s="26"/>
      <c r="K97" s="25"/>
      <c r="L97" s="25">
        <v>1183.75</v>
      </c>
      <c r="M97" s="25"/>
      <c r="N97" s="21" t="str">
        <f t="shared" si="6"/>
        <v>16001 1183,75</v>
      </c>
      <c r="O97" s="21"/>
    </row>
    <row r="98" spans="1:15" ht="15" x14ac:dyDescent="0.2">
      <c r="A98" s="25">
        <f t="shared" si="5"/>
        <v>88</v>
      </c>
      <c r="B98" s="21" t="s">
        <v>335</v>
      </c>
      <c r="C98" s="21" t="str">
        <f>IFERROR(VLOOKUP(B98,[1]Feuil2!$A$1:$B$340,2,0)," ")</f>
        <v>DRC-O</v>
      </c>
      <c r="D98" s="25"/>
      <c r="E98" s="24" t="str">
        <f>IFERROR(VLOOKUP($D98,'[1]Base déclaré'!$A:$J,2,0),"")</f>
        <v/>
      </c>
      <c r="F98" s="24" t="str">
        <f>IFERROR(VLOOKUP($D98,'[1]Base déclaré'!$A:$J,5,0),"")</f>
        <v/>
      </c>
      <c r="G98" s="25"/>
      <c r="H98" s="25"/>
      <c r="I98" s="24" t="str">
        <f>IFERROR(VLOOKUP($D98,'[1]Base déclaré'!$A:$J,6,0),"")</f>
        <v/>
      </c>
      <c r="J98" s="26"/>
      <c r="K98" s="25"/>
      <c r="L98" s="25">
        <v>9975</v>
      </c>
      <c r="M98" s="25"/>
      <c r="N98" s="21" t="str">
        <f t="shared" si="6"/>
        <v>16001 9975</v>
      </c>
      <c r="O98" s="21"/>
    </row>
    <row r="99" spans="1:15" ht="15" x14ac:dyDescent="0.2">
      <c r="A99" s="25">
        <f t="shared" si="5"/>
        <v>89</v>
      </c>
      <c r="B99" s="21" t="s">
        <v>335</v>
      </c>
      <c r="C99" s="21" t="str">
        <f>IFERROR(VLOOKUP(B99,[1]Feuil2!$A$1:$B$340,2,0)," ")</f>
        <v>DRC-O</v>
      </c>
      <c r="D99" s="25"/>
      <c r="E99" s="24" t="str">
        <f>IFERROR(VLOOKUP($D99,'[1]Base déclaré'!$A:$J,2,0),"")</f>
        <v/>
      </c>
      <c r="F99" s="24" t="str">
        <f>IFERROR(VLOOKUP($D99,'[1]Base déclaré'!$A:$J,5,0),"")</f>
        <v/>
      </c>
      <c r="G99" s="25"/>
      <c r="H99" s="25"/>
      <c r="I99" s="24" t="str">
        <f>IFERROR(VLOOKUP($D99,'[1]Base déclaré'!$A:$J,6,0),"")</f>
        <v/>
      </c>
      <c r="J99" s="26"/>
      <c r="K99" s="25"/>
      <c r="L99" s="25">
        <v>1211.8800000000001</v>
      </c>
      <c r="M99" s="25"/>
      <c r="N99" s="21" t="str">
        <f t="shared" si="6"/>
        <v>16001 1211,88</v>
      </c>
      <c r="O99" s="21"/>
    </row>
    <row r="100" spans="1:15" ht="15" x14ac:dyDescent="0.2">
      <c r="A100" s="25">
        <f t="shared" si="5"/>
        <v>90</v>
      </c>
      <c r="B100" s="21" t="s">
        <v>335</v>
      </c>
      <c r="C100" s="21" t="str">
        <f>IFERROR(VLOOKUP(B100,[1]Feuil2!$A$1:$B$340,2,0)," ")</f>
        <v>DRC-O</v>
      </c>
      <c r="D100" s="25"/>
      <c r="E100" s="24" t="str">
        <f>IFERROR(VLOOKUP($D100,'[1]Base déclaré'!$A:$J,2,0),"")</f>
        <v/>
      </c>
      <c r="F100" s="24" t="str">
        <f>IFERROR(VLOOKUP($D100,'[1]Base déclaré'!$A:$J,5,0),"")</f>
        <v/>
      </c>
      <c r="G100" s="25"/>
      <c r="H100" s="25"/>
      <c r="I100" s="24" t="str">
        <f>IFERROR(VLOOKUP($D100,'[1]Base déclaré'!$A:$J,6,0),"")</f>
        <v/>
      </c>
      <c r="J100" s="26"/>
      <c r="K100" s="25"/>
      <c r="L100" s="25">
        <v>13347.5</v>
      </c>
      <c r="M100" s="25"/>
      <c r="N100" s="21" t="str">
        <f t="shared" si="6"/>
        <v>16001 13347,5</v>
      </c>
      <c r="O100" s="21"/>
    </row>
    <row r="101" spans="1:15" ht="15" x14ac:dyDescent="0.2">
      <c r="A101" s="25">
        <f t="shared" si="5"/>
        <v>91</v>
      </c>
      <c r="B101" s="21" t="s">
        <v>335</v>
      </c>
      <c r="C101" s="21" t="str">
        <f>IFERROR(VLOOKUP(B101,[1]Feuil2!$A$1:$B$340,2,0)," ")</f>
        <v>DRC-O</v>
      </c>
      <c r="D101" s="25"/>
      <c r="E101" s="24" t="str">
        <f>IFERROR(VLOOKUP($D101,'[1]Base déclaré'!$A:$J,2,0),"")</f>
        <v/>
      </c>
      <c r="F101" s="24" t="str">
        <f>IFERROR(VLOOKUP($D101,'[1]Base déclaré'!$A:$J,5,0),"")</f>
        <v/>
      </c>
      <c r="G101" s="25"/>
      <c r="H101" s="25"/>
      <c r="I101" s="24" t="str">
        <f>IFERROR(VLOOKUP($D101,'[1]Base déclaré'!$A:$J,6,0),"")</f>
        <v/>
      </c>
      <c r="J101" s="26"/>
      <c r="K101" s="25"/>
      <c r="L101" s="25">
        <v>1211.8800000000001</v>
      </c>
      <c r="M101" s="25"/>
      <c r="N101" s="21" t="str">
        <f t="shared" si="6"/>
        <v>16001 1211,88</v>
      </c>
      <c r="O101" s="21"/>
    </row>
    <row r="102" spans="1:15" ht="15" x14ac:dyDescent="0.2">
      <c r="A102" s="25">
        <f t="shared" si="5"/>
        <v>92</v>
      </c>
      <c r="B102" s="21" t="s">
        <v>335</v>
      </c>
      <c r="C102" s="21" t="str">
        <f>IFERROR(VLOOKUP(B102,[1]Feuil2!$A$1:$B$340,2,0)," ")</f>
        <v>DRC-O</v>
      </c>
      <c r="D102" s="25"/>
      <c r="E102" s="24" t="str">
        <f>IFERROR(VLOOKUP($D102,'[1]Base déclaré'!$A:$J,2,0),"")</f>
        <v/>
      </c>
      <c r="F102" s="24" t="str">
        <f>IFERROR(VLOOKUP($D102,'[1]Base déclaré'!$A:$J,5,0),"")</f>
        <v/>
      </c>
      <c r="G102" s="25"/>
      <c r="H102" s="25"/>
      <c r="I102" s="24" t="str">
        <f>IFERROR(VLOOKUP($D102,'[1]Base déclaré'!$A:$J,6,0),"")</f>
        <v/>
      </c>
      <c r="J102" s="26"/>
      <c r="K102" s="25"/>
      <c r="L102" s="25">
        <v>13347.5</v>
      </c>
      <c r="M102" s="25"/>
      <c r="N102" s="21" t="str">
        <f t="shared" si="6"/>
        <v>16001 13347,5</v>
      </c>
      <c r="O102" s="21"/>
    </row>
    <row r="103" spans="1:15" ht="15" x14ac:dyDescent="0.2">
      <c r="A103" s="25">
        <f t="shared" si="5"/>
        <v>93</v>
      </c>
      <c r="B103" s="21" t="s">
        <v>335</v>
      </c>
      <c r="C103" s="21" t="str">
        <f>IFERROR(VLOOKUP(B103,[1]Feuil2!$A$1:$B$340,2,0)," ")</f>
        <v>DRC-O</v>
      </c>
      <c r="D103" s="25"/>
      <c r="E103" s="24" t="str">
        <f>IFERROR(VLOOKUP($D103,'[1]Base déclaré'!$A:$J,2,0),"")</f>
        <v/>
      </c>
      <c r="F103" s="24" t="str">
        <f>IFERROR(VLOOKUP($D103,'[1]Base déclaré'!$A:$J,5,0),"")</f>
        <v/>
      </c>
      <c r="G103" s="25"/>
      <c r="H103" s="25"/>
      <c r="I103" s="24" t="str">
        <f>IFERROR(VLOOKUP($D103,'[1]Base déclaré'!$A:$J,6,0),"")</f>
        <v/>
      </c>
      <c r="J103" s="26"/>
      <c r="K103" s="25"/>
      <c r="L103" s="25">
        <v>1264.26</v>
      </c>
      <c r="M103" s="25"/>
      <c r="N103" s="21" t="str">
        <f t="shared" si="6"/>
        <v>16001 1264,26</v>
      </c>
      <c r="O103" s="21"/>
    </row>
    <row r="104" spans="1:15" ht="15" x14ac:dyDescent="0.2">
      <c r="A104" s="25">
        <f t="shared" si="5"/>
        <v>94</v>
      </c>
      <c r="B104" s="21" t="s">
        <v>335</v>
      </c>
      <c r="C104" s="21" t="str">
        <f>IFERROR(VLOOKUP(B104,[1]Feuil2!$A$1:$B$340,2,0)," ")</f>
        <v>DRC-O</v>
      </c>
      <c r="D104" s="25"/>
      <c r="E104" s="24" t="str">
        <f>IFERROR(VLOOKUP($D104,'[1]Base déclaré'!$A:$J,2,0),"")</f>
        <v/>
      </c>
      <c r="F104" s="24" t="str">
        <f>IFERROR(VLOOKUP($D104,'[1]Base déclaré'!$A:$J,5,0),"")</f>
        <v/>
      </c>
      <c r="G104" s="25"/>
      <c r="H104" s="25"/>
      <c r="I104" s="24" t="str">
        <f>IFERROR(VLOOKUP($D104,'[1]Base déclaré'!$A:$J,6,0),"")</f>
        <v/>
      </c>
      <c r="J104" s="26"/>
      <c r="K104" s="25"/>
      <c r="L104" s="25">
        <v>19148.93</v>
      </c>
      <c r="M104" s="25"/>
      <c r="N104" s="21" t="str">
        <f t="shared" si="6"/>
        <v>16001 19148,93</v>
      </c>
      <c r="O104" s="21"/>
    </row>
    <row r="105" spans="1:15" ht="15" x14ac:dyDescent="0.2">
      <c r="A105" s="25">
        <f t="shared" si="5"/>
        <v>95</v>
      </c>
      <c r="B105" s="21" t="s">
        <v>335</v>
      </c>
      <c r="C105" s="21" t="str">
        <f>IFERROR(VLOOKUP(B105,[1]Feuil2!$A$1:$B$340,2,0)," ")</f>
        <v>DRC-O</v>
      </c>
      <c r="D105" s="25"/>
      <c r="E105" s="24" t="str">
        <f>IFERROR(VLOOKUP($D105,'[1]Base déclaré'!$A:$J,2,0),"")</f>
        <v/>
      </c>
      <c r="F105" s="24" t="str">
        <f>IFERROR(VLOOKUP($D105,'[1]Base déclaré'!$A:$J,5,0),"")</f>
        <v/>
      </c>
      <c r="G105" s="25"/>
      <c r="H105" s="25"/>
      <c r="I105" s="24" t="str">
        <f>IFERROR(VLOOKUP($D105,'[1]Base déclaré'!$A:$J,6,0),"")</f>
        <v/>
      </c>
      <c r="J105" s="26"/>
      <c r="K105" s="25"/>
      <c r="L105" s="25">
        <v>1264.26</v>
      </c>
      <c r="M105" s="25"/>
      <c r="N105" s="21" t="str">
        <f t="shared" si="6"/>
        <v>16001 1264,26</v>
      </c>
      <c r="O105" s="21"/>
    </row>
    <row r="106" spans="1:15" ht="15" x14ac:dyDescent="0.2">
      <c r="A106" s="25">
        <f t="shared" si="5"/>
        <v>96</v>
      </c>
      <c r="B106" s="21" t="s">
        <v>335</v>
      </c>
      <c r="C106" s="21" t="str">
        <f>IFERROR(VLOOKUP(B106,[1]Feuil2!$A$1:$B$340,2,0)," ")</f>
        <v>DRC-O</v>
      </c>
      <c r="D106" s="25"/>
      <c r="E106" s="24" t="str">
        <f>IFERROR(VLOOKUP($D106,'[1]Base déclaré'!$A:$J,2,0),"")</f>
        <v/>
      </c>
      <c r="F106" s="24" t="str">
        <f>IFERROR(VLOOKUP($D106,'[1]Base déclaré'!$A:$J,5,0),"")</f>
        <v/>
      </c>
      <c r="G106" s="25"/>
      <c r="H106" s="25"/>
      <c r="I106" s="24" t="str">
        <f>IFERROR(VLOOKUP($D106,'[1]Base déclaré'!$A:$J,6,0),"")</f>
        <v/>
      </c>
      <c r="J106" s="26"/>
      <c r="K106" s="25"/>
      <c r="L106" s="25">
        <v>19148.93</v>
      </c>
      <c r="M106" s="25"/>
      <c r="N106" s="21" t="str">
        <f t="shared" si="6"/>
        <v>16001 19148,93</v>
      </c>
      <c r="O106" s="21"/>
    </row>
    <row r="107" spans="1:15" ht="15" x14ac:dyDescent="0.2">
      <c r="A107" s="25">
        <f t="shared" si="5"/>
        <v>97</v>
      </c>
      <c r="B107" s="21" t="s">
        <v>335</v>
      </c>
      <c r="C107" s="21" t="str">
        <f>IFERROR(VLOOKUP(B107,[1]Feuil2!$A$1:$B$340,2,0)," ")</f>
        <v>DRC-O</v>
      </c>
      <c r="D107" s="25"/>
      <c r="E107" s="24" t="str">
        <f>IFERROR(VLOOKUP($D107,'[1]Base déclaré'!$A:$J,2,0),"")</f>
        <v/>
      </c>
      <c r="F107" s="24" t="str">
        <f>IFERROR(VLOOKUP($D107,'[1]Base déclaré'!$A:$J,5,0),"")</f>
        <v/>
      </c>
      <c r="G107" s="25"/>
      <c r="H107" s="25"/>
      <c r="I107" s="24" t="str">
        <f>IFERROR(VLOOKUP($D107,'[1]Base déclaré'!$A:$J,6,0),"")</f>
        <v/>
      </c>
      <c r="J107" s="26"/>
      <c r="K107" s="25"/>
      <c r="L107" s="25">
        <v>10568.75</v>
      </c>
      <c r="M107" s="25"/>
      <c r="N107" s="21" t="str">
        <f t="shared" si="6"/>
        <v>16001 10568,75</v>
      </c>
      <c r="O107" s="21"/>
    </row>
    <row r="108" spans="1:15" ht="15" x14ac:dyDescent="0.2">
      <c r="A108" s="25">
        <f t="shared" si="5"/>
        <v>98</v>
      </c>
      <c r="B108" s="21" t="s">
        <v>335</v>
      </c>
      <c r="C108" s="21" t="str">
        <f>IFERROR(VLOOKUP(B108,[1]Feuil2!$A$1:$B$340,2,0)," ")</f>
        <v>DRC-O</v>
      </c>
      <c r="D108" s="25"/>
      <c r="E108" s="24" t="str">
        <f>IFERROR(VLOOKUP($D108,'[1]Base déclaré'!$A:$J,2,0),"")</f>
        <v/>
      </c>
      <c r="F108" s="24" t="str">
        <f>IFERROR(VLOOKUP($D108,'[1]Base déclaré'!$A:$J,5,0),"")</f>
        <v/>
      </c>
      <c r="G108" s="25"/>
      <c r="H108" s="25"/>
      <c r="I108" s="24" t="str">
        <f>IFERROR(VLOOKUP($D108,'[1]Base déclaré'!$A:$J,6,0),"")</f>
        <v/>
      </c>
      <c r="J108" s="26"/>
      <c r="K108" s="25"/>
      <c r="L108" s="25">
        <v>1183.75</v>
      </c>
      <c r="M108" s="25"/>
      <c r="N108" s="21" t="str">
        <f t="shared" si="6"/>
        <v>16001 1183,75</v>
      </c>
      <c r="O108" s="21"/>
    </row>
    <row r="109" spans="1:15" ht="15" x14ac:dyDescent="0.2">
      <c r="A109" s="25">
        <f t="shared" si="5"/>
        <v>99</v>
      </c>
      <c r="B109" s="21" t="s">
        <v>335</v>
      </c>
      <c r="C109" s="21" t="str">
        <f>IFERROR(VLOOKUP(B109,[1]Feuil2!$A$1:$B$340,2,0)," ")</f>
        <v>DRC-O</v>
      </c>
      <c r="D109" s="25"/>
      <c r="E109" s="24" t="str">
        <f>IFERROR(VLOOKUP($D109,'[1]Base déclaré'!$A:$J,2,0),"")</f>
        <v/>
      </c>
      <c r="F109" s="24" t="str">
        <f>IFERROR(VLOOKUP($D109,'[1]Base déclaré'!$A:$J,5,0),"")</f>
        <v/>
      </c>
      <c r="G109" s="25"/>
      <c r="H109" s="25"/>
      <c r="I109" s="24" t="str">
        <f>IFERROR(VLOOKUP($D109,'[1]Base déclaré'!$A:$J,6,0),"")</f>
        <v/>
      </c>
      <c r="J109" s="26"/>
      <c r="K109" s="25"/>
      <c r="L109" s="25">
        <v>1211.8800000000001</v>
      </c>
      <c r="M109" s="25"/>
      <c r="N109" s="21" t="str">
        <f t="shared" si="6"/>
        <v>16001 1211,88</v>
      </c>
      <c r="O109" s="21"/>
    </row>
    <row r="110" spans="1:15" ht="15" x14ac:dyDescent="0.2">
      <c r="A110" s="25">
        <f t="shared" si="5"/>
        <v>100</v>
      </c>
      <c r="B110" s="21" t="s">
        <v>335</v>
      </c>
      <c r="C110" s="21" t="str">
        <f>IFERROR(VLOOKUP(B110,[1]Feuil2!$A$1:$B$340,2,0)," ")</f>
        <v>DRC-O</v>
      </c>
      <c r="D110" s="25"/>
      <c r="E110" s="24" t="str">
        <f>IFERROR(VLOOKUP($D110,'[1]Base déclaré'!$A:$J,2,0),"")</f>
        <v/>
      </c>
      <c r="F110" s="24" t="str">
        <f>IFERROR(VLOOKUP($D110,'[1]Base déclaré'!$A:$J,5,0),"")</f>
        <v/>
      </c>
      <c r="G110" s="25"/>
      <c r="H110" s="25"/>
      <c r="I110" s="24" t="str">
        <f>IFERROR(VLOOKUP($D110,'[1]Base déclaré'!$A:$J,6,0),"")</f>
        <v/>
      </c>
      <c r="J110" s="26"/>
      <c r="K110" s="25"/>
      <c r="L110" s="25">
        <v>14725</v>
      </c>
      <c r="M110" s="25"/>
      <c r="N110" s="21" t="str">
        <f t="shared" si="6"/>
        <v>16001 14725</v>
      </c>
      <c r="O110" s="21"/>
    </row>
    <row r="111" spans="1:15" ht="15" x14ac:dyDescent="0.2">
      <c r="A111" s="25">
        <f t="shared" si="5"/>
        <v>101</v>
      </c>
      <c r="B111" s="21" t="s">
        <v>335</v>
      </c>
      <c r="C111" s="21" t="str">
        <f>IFERROR(VLOOKUP(B111,[1]Feuil2!$A$1:$B$340,2,0)," ")</f>
        <v>DRC-O</v>
      </c>
      <c r="D111" s="25"/>
      <c r="E111" s="24" t="str">
        <f>IFERROR(VLOOKUP($D111,'[1]Base déclaré'!$A:$J,2,0),"")</f>
        <v/>
      </c>
      <c r="F111" s="24" t="str">
        <f>IFERROR(VLOOKUP($D111,'[1]Base déclaré'!$A:$J,5,0),"")</f>
        <v/>
      </c>
      <c r="G111" s="25"/>
      <c r="H111" s="25"/>
      <c r="I111" s="24" t="str">
        <f>IFERROR(VLOOKUP($D111,'[1]Base déclaré'!$A:$J,6,0),"")</f>
        <v/>
      </c>
      <c r="J111" s="26"/>
      <c r="K111" s="25"/>
      <c r="L111" s="25">
        <v>1264.26</v>
      </c>
      <c r="M111" s="25"/>
      <c r="N111" s="21" t="str">
        <f t="shared" si="6"/>
        <v>16001 1264,26</v>
      </c>
      <c r="O111" s="21"/>
    </row>
    <row r="112" spans="1:15" ht="15" x14ac:dyDescent="0.2">
      <c r="A112" s="25">
        <f t="shared" si="5"/>
        <v>102</v>
      </c>
      <c r="B112" s="21" t="s">
        <v>335</v>
      </c>
      <c r="C112" s="21" t="str">
        <f>IFERROR(VLOOKUP(B112,[1]Feuil2!$A$1:$B$340,2,0)," ")</f>
        <v>DRC-O</v>
      </c>
      <c r="D112" s="25"/>
      <c r="E112" s="24" t="str">
        <f>IFERROR(VLOOKUP($D112,'[1]Base déclaré'!$A:$J,2,0),"")</f>
        <v/>
      </c>
      <c r="F112" s="24" t="str">
        <f>IFERROR(VLOOKUP($D112,'[1]Base déclaré'!$A:$J,5,0),"")</f>
        <v/>
      </c>
      <c r="G112" s="25"/>
      <c r="H112" s="25"/>
      <c r="I112" s="24" t="str">
        <f>IFERROR(VLOOKUP($D112,'[1]Base déclaré'!$A:$J,6,0),"")</f>
        <v/>
      </c>
      <c r="J112" s="26"/>
      <c r="K112" s="25"/>
      <c r="L112" s="25">
        <v>19148.93</v>
      </c>
      <c r="M112" s="25"/>
      <c r="N112" s="21" t="str">
        <f t="shared" si="6"/>
        <v>16001 19148,93</v>
      </c>
      <c r="O112" s="21"/>
    </row>
    <row r="113" spans="1:15" ht="15" x14ac:dyDescent="0.2">
      <c r="A113" s="25">
        <f t="shared" si="5"/>
        <v>103</v>
      </c>
      <c r="B113" s="21" t="s">
        <v>335</v>
      </c>
      <c r="C113" s="21" t="str">
        <f>IFERROR(VLOOKUP(B113,[1]Feuil2!$A$1:$B$340,2,0)," ")</f>
        <v>DRC-O</v>
      </c>
      <c r="D113" s="25"/>
      <c r="E113" s="24" t="str">
        <f>IFERROR(VLOOKUP($D113,'[1]Base déclaré'!$A:$J,2,0),"")</f>
        <v/>
      </c>
      <c r="F113" s="24" t="str">
        <f>IFERROR(VLOOKUP($D113,'[1]Base déclaré'!$A:$J,5,0),"")</f>
        <v/>
      </c>
      <c r="G113" s="25"/>
      <c r="H113" s="25"/>
      <c r="I113" s="24" t="str">
        <f>IFERROR(VLOOKUP($D113,'[1]Base déclaré'!$A:$J,6,0),"")</f>
        <v/>
      </c>
      <c r="J113" s="26"/>
      <c r="K113" s="25"/>
      <c r="L113" s="25">
        <v>1264.26</v>
      </c>
      <c r="M113" s="25"/>
      <c r="N113" s="21" t="str">
        <f t="shared" si="6"/>
        <v>16001 1264,26</v>
      </c>
      <c r="O113" s="21"/>
    </row>
    <row r="114" spans="1:15" ht="15" x14ac:dyDescent="0.2">
      <c r="A114" s="25">
        <f t="shared" si="5"/>
        <v>104</v>
      </c>
      <c r="B114" s="21" t="s">
        <v>335</v>
      </c>
      <c r="C114" s="21" t="str">
        <f>IFERROR(VLOOKUP(B114,[1]Feuil2!$A$1:$B$340,2,0)," ")</f>
        <v>DRC-O</v>
      </c>
      <c r="D114" s="25"/>
      <c r="E114" s="24" t="str">
        <f>IFERROR(VLOOKUP($D114,'[1]Base déclaré'!$A:$J,2,0),"")</f>
        <v/>
      </c>
      <c r="F114" s="24" t="str">
        <f>IFERROR(VLOOKUP($D114,'[1]Base déclaré'!$A:$J,5,0),"")</f>
        <v/>
      </c>
      <c r="G114" s="25"/>
      <c r="H114" s="25"/>
      <c r="I114" s="24" t="str">
        <f>IFERROR(VLOOKUP($D114,'[1]Base déclaré'!$A:$J,6,0),"")</f>
        <v/>
      </c>
      <c r="J114" s="26"/>
      <c r="K114" s="25"/>
      <c r="L114" s="25">
        <v>19148.93</v>
      </c>
      <c r="M114" s="25"/>
      <c r="N114" s="21" t="str">
        <f t="shared" si="6"/>
        <v>16001 19148,93</v>
      </c>
      <c r="O114" s="21"/>
    </row>
    <row r="115" spans="1:15" ht="15" x14ac:dyDescent="0.2">
      <c r="A115" s="25">
        <f t="shared" si="5"/>
        <v>105</v>
      </c>
      <c r="B115" s="21" t="s">
        <v>335</v>
      </c>
      <c r="C115" s="21" t="str">
        <f>IFERROR(VLOOKUP(B115,[1]Feuil2!$A$1:$B$340,2,0)," ")</f>
        <v>DRC-O</v>
      </c>
      <c r="D115" s="25"/>
      <c r="E115" s="24" t="str">
        <f>IFERROR(VLOOKUP($D115,'[1]Base déclaré'!$A:$J,2,0),"")</f>
        <v/>
      </c>
      <c r="F115" s="24" t="str">
        <f>IFERROR(VLOOKUP($D115,'[1]Base déclaré'!$A:$J,5,0),"")</f>
        <v/>
      </c>
      <c r="G115" s="25"/>
      <c r="H115" s="25"/>
      <c r="I115" s="24" t="str">
        <f>IFERROR(VLOOKUP($D115,'[1]Base déclaré'!$A:$J,6,0),"")</f>
        <v/>
      </c>
      <c r="J115" s="26"/>
      <c r="K115" s="25"/>
      <c r="L115" s="25">
        <v>1264.26</v>
      </c>
      <c r="M115" s="25"/>
      <c r="N115" s="21" t="str">
        <f t="shared" si="6"/>
        <v>16001 1264,26</v>
      </c>
      <c r="O115" s="21"/>
    </row>
    <row r="116" spans="1:15" ht="15" x14ac:dyDescent="0.2">
      <c r="A116" s="25">
        <f t="shared" si="5"/>
        <v>106</v>
      </c>
      <c r="B116" s="21" t="s">
        <v>335</v>
      </c>
      <c r="C116" s="21" t="str">
        <f>IFERROR(VLOOKUP(B116,[1]Feuil2!$A$1:$B$340,2,0)," ")</f>
        <v>DRC-O</v>
      </c>
      <c r="D116" s="25"/>
      <c r="E116" s="24" t="str">
        <f>IFERROR(VLOOKUP($D116,'[1]Base déclaré'!$A:$J,2,0),"")</f>
        <v/>
      </c>
      <c r="F116" s="24" t="str">
        <f>IFERROR(VLOOKUP($D116,'[1]Base déclaré'!$A:$J,5,0),"")</f>
        <v/>
      </c>
      <c r="G116" s="25"/>
      <c r="H116" s="25"/>
      <c r="I116" s="24" t="str">
        <f>IFERROR(VLOOKUP($D116,'[1]Base déclaré'!$A:$J,6,0),"")</f>
        <v/>
      </c>
      <c r="J116" s="26"/>
      <c r="K116" s="25"/>
      <c r="L116" s="25">
        <v>19148.93</v>
      </c>
      <c r="M116" s="25"/>
      <c r="N116" s="21" t="str">
        <f t="shared" si="6"/>
        <v>16001 19148,93</v>
      </c>
      <c r="O116" s="21"/>
    </row>
    <row r="117" spans="1:15" ht="15" x14ac:dyDescent="0.2">
      <c r="A117" s="25">
        <f t="shared" si="5"/>
        <v>107</v>
      </c>
      <c r="B117" s="21" t="s">
        <v>335</v>
      </c>
      <c r="C117" s="21" t="str">
        <f>IFERROR(VLOOKUP(B117,[1]Feuil2!$A$1:$B$340,2,0)," ")</f>
        <v>DRC-O</v>
      </c>
      <c r="D117" s="25"/>
      <c r="E117" s="24" t="str">
        <f>IFERROR(VLOOKUP($D117,'[1]Base déclaré'!$A:$J,2,0),"")</f>
        <v/>
      </c>
      <c r="F117" s="24" t="str">
        <f>IFERROR(VLOOKUP($D117,'[1]Base déclaré'!$A:$J,5,0),"")</f>
        <v/>
      </c>
      <c r="G117" s="25"/>
      <c r="H117" s="25"/>
      <c r="I117" s="24" t="str">
        <f>IFERROR(VLOOKUP($D117,'[1]Base déclaré'!$A:$J,6,0),"")</f>
        <v/>
      </c>
      <c r="J117" s="26"/>
      <c r="K117" s="25"/>
      <c r="L117" s="25">
        <v>1264.26</v>
      </c>
      <c r="M117" s="25"/>
      <c r="N117" s="21" t="str">
        <f t="shared" si="6"/>
        <v>16001 1264,26</v>
      </c>
      <c r="O117" s="21"/>
    </row>
    <row r="118" spans="1:15" ht="15" x14ac:dyDescent="0.2">
      <c r="A118" s="25">
        <f t="shared" si="5"/>
        <v>108</v>
      </c>
      <c r="B118" s="21" t="s">
        <v>335</v>
      </c>
      <c r="C118" s="21" t="str">
        <f>IFERROR(VLOOKUP(B118,[1]Feuil2!$A$1:$B$340,2,0)," ")</f>
        <v>DRC-O</v>
      </c>
      <c r="D118" s="25"/>
      <c r="E118" s="24" t="str">
        <f>IFERROR(VLOOKUP($D118,'[1]Base déclaré'!$A:$J,2,0),"")</f>
        <v/>
      </c>
      <c r="F118" s="24" t="str">
        <f>IFERROR(VLOOKUP($D118,'[1]Base déclaré'!$A:$J,5,0),"")</f>
        <v/>
      </c>
      <c r="G118" s="25"/>
      <c r="H118" s="25"/>
      <c r="I118" s="24" t="str">
        <f>IFERROR(VLOOKUP($D118,'[1]Base déclaré'!$A:$J,6,0),"")</f>
        <v/>
      </c>
      <c r="J118" s="26"/>
      <c r="K118" s="25"/>
      <c r="L118" s="25">
        <v>19148.93</v>
      </c>
      <c r="M118" s="25"/>
      <c r="N118" s="21" t="str">
        <f t="shared" si="6"/>
        <v>16001 19148,93</v>
      </c>
      <c r="O118" s="21"/>
    </row>
    <row r="119" spans="1:15" ht="15" x14ac:dyDescent="0.2">
      <c r="A119" s="25">
        <f t="shared" si="5"/>
        <v>109</v>
      </c>
      <c r="B119" s="21" t="s">
        <v>335</v>
      </c>
      <c r="C119" s="21" t="str">
        <f>IFERROR(VLOOKUP(B119,[1]Feuil2!$A$1:$B$340,2,0)," ")</f>
        <v>DRC-O</v>
      </c>
      <c r="D119" s="25"/>
      <c r="E119" s="24" t="str">
        <f>IFERROR(VLOOKUP($D119,'[1]Base déclaré'!$A:$J,2,0),"")</f>
        <v/>
      </c>
      <c r="F119" s="24" t="str">
        <f>IFERROR(VLOOKUP($D119,'[1]Base déclaré'!$A:$J,5,0),"")</f>
        <v/>
      </c>
      <c r="G119" s="25"/>
      <c r="H119" s="25"/>
      <c r="I119" s="24" t="str">
        <f>IFERROR(VLOOKUP($D119,'[1]Base déclaré'!$A:$J,6,0),"")</f>
        <v/>
      </c>
      <c r="J119" s="26"/>
      <c r="K119" s="25"/>
      <c r="L119" s="25">
        <v>1211.8800000000001</v>
      </c>
      <c r="M119" s="25"/>
      <c r="N119" s="21" t="str">
        <f t="shared" si="6"/>
        <v>16001 1211,88</v>
      </c>
      <c r="O119" s="21"/>
    </row>
    <row r="120" spans="1:15" ht="15" x14ac:dyDescent="0.2">
      <c r="A120" s="25">
        <f t="shared" si="5"/>
        <v>110</v>
      </c>
      <c r="B120" s="21" t="s">
        <v>335</v>
      </c>
      <c r="C120" s="21" t="str">
        <f>IFERROR(VLOOKUP(B120,[1]Feuil2!$A$1:$B$340,2,0)," ")</f>
        <v>DRC-O</v>
      </c>
      <c r="D120" s="25"/>
      <c r="E120" s="24" t="str">
        <f>IFERROR(VLOOKUP($D120,'[1]Base déclaré'!$A:$J,2,0),"")</f>
        <v/>
      </c>
      <c r="F120" s="24" t="str">
        <f>IFERROR(VLOOKUP($D120,'[1]Base déclaré'!$A:$J,5,0),"")</f>
        <v/>
      </c>
      <c r="G120" s="25"/>
      <c r="H120" s="25"/>
      <c r="I120" s="24" t="str">
        <f>IFERROR(VLOOKUP($D120,'[1]Base déclaré'!$A:$J,6,0),"")</f>
        <v/>
      </c>
      <c r="J120" s="26"/>
      <c r="K120" s="25"/>
      <c r="L120" s="25">
        <v>13347.5</v>
      </c>
      <c r="M120" s="25"/>
      <c r="N120" s="21" t="str">
        <f t="shared" si="6"/>
        <v>16001 13347,5</v>
      </c>
      <c r="O120" s="21"/>
    </row>
    <row r="121" spans="1:15" ht="15" x14ac:dyDescent="0.2">
      <c r="A121" s="25">
        <f t="shared" si="5"/>
        <v>111</v>
      </c>
      <c r="B121" s="21" t="s">
        <v>335</v>
      </c>
      <c r="C121" s="21" t="str">
        <f>IFERROR(VLOOKUP(B121,[1]Feuil2!$A$1:$B$340,2,0)," ")</f>
        <v>DRC-O</v>
      </c>
      <c r="D121" s="25"/>
      <c r="E121" s="24" t="str">
        <f>IFERROR(VLOOKUP($D121,'[1]Base déclaré'!$A:$J,2,0),"")</f>
        <v/>
      </c>
      <c r="F121" s="24" t="str">
        <f>IFERROR(VLOOKUP($D121,'[1]Base déclaré'!$A:$J,5,0),"")</f>
        <v/>
      </c>
      <c r="G121" s="25"/>
      <c r="H121" s="25"/>
      <c r="I121" s="24" t="str">
        <f>IFERROR(VLOOKUP($D121,'[1]Base déclaré'!$A:$J,6,0),"")</f>
        <v/>
      </c>
      <c r="J121" s="26"/>
      <c r="K121" s="25"/>
      <c r="L121" s="25">
        <v>1211.8800000000001</v>
      </c>
      <c r="M121" s="25"/>
      <c r="N121" s="21" t="str">
        <f t="shared" si="6"/>
        <v>16001 1211,88</v>
      </c>
      <c r="O121" s="21"/>
    </row>
    <row r="122" spans="1:15" ht="15" x14ac:dyDescent="0.2">
      <c r="A122" s="25">
        <f t="shared" si="5"/>
        <v>112</v>
      </c>
      <c r="B122" s="21" t="s">
        <v>335</v>
      </c>
      <c r="C122" s="21" t="str">
        <f>IFERROR(VLOOKUP(B122,[1]Feuil2!$A$1:$B$340,2,0)," ")</f>
        <v>DRC-O</v>
      </c>
      <c r="D122" s="25"/>
      <c r="E122" s="24" t="str">
        <f>IFERROR(VLOOKUP($D122,'[1]Base déclaré'!$A:$J,2,0),"")</f>
        <v/>
      </c>
      <c r="F122" s="24" t="str">
        <f>IFERROR(VLOOKUP($D122,'[1]Base déclaré'!$A:$J,5,0),"")</f>
        <v/>
      </c>
      <c r="G122" s="25"/>
      <c r="H122" s="25"/>
      <c r="I122" s="24" t="str">
        <f>IFERROR(VLOOKUP($D122,'[1]Base déclaré'!$A:$J,6,0),"")</f>
        <v/>
      </c>
      <c r="J122" s="26"/>
      <c r="K122" s="25"/>
      <c r="L122" s="25">
        <v>13347.5</v>
      </c>
      <c r="M122" s="25"/>
      <c r="N122" s="21" t="str">
        <f t="shared" si="6"/>
        <v>16001 13347,5</v>
      </c>
      <c r="O122" s="21"/>
    </row>
    <row r="123" spans="1:15" ht="15" x14ac:dyDescent="0.2">
      <c r="A123" s="25">
        <f t="shared" si="5"/>
        <v>113</v>
      </c>
      <c r="B123" s="21" t="s">
        <v>335</v>
      </c>
      <c r="C123" s="21" t="str">
        <f>IFERROR(VLOOKUP(B123,[1]Feuil2!$A$1:$B$340,2,0)," ")</f>
        <v>DRC-O</v>
      </c>
      <c r="D123" s="25"/>
      <c r="E123" s="24" t="str">
        <f>IFERROR(VLOOKUP($D123,'[1]Base déclaré'!$A:$J,2,0),"")</f>
        <v/>
      </c>
      <c r="F123" s="24" t="str">
        <f>IFERROR(VLOOKUP($D123,'[1]Base déclaré'!$A:$J,5,0),"")</f>
        <v/>
      </c>
      <c r="G123" s="25"/>
      <c r="H123" s="25"/>
      <c r="I123" s="24" t="str">
        <f>IFERROR(VLOOKUP($D123,'[1]Base déclaré'!$A:$J,6,0),"")</f>
        <v/>
      </c>
      <c r="J123" s="26"/>
      <c r="K123" s="25"/>
      <c r="L123" s="25">
        <v>1264.26</v>
      </c>
      <c r="M123" s="25"/>
      <c r="N123" s="21" t="str">
        <f t="shared" si="6"/>
        <v>16001 1264,26</v>
      </c>
      <c r="O123" s="21"/>
    </row>
    <row r="124" spans="1:15" ht="15" x14ac:dyDescent="0.2">
      <c r="A124" s="25">
        <f t="shared" si="5"/>
        <v>114</v>
      </c>
      <c r="B124" s="21" t="s">
        <v>335</v>
      </c>
      <c r="C124" s="21" t="str">
        <f>IFERROR(VLOOKUP(B124,[1]Feuil2!$A$1:$B$340,2,0)," ")</f>
        <v>DRC-O</v>
      </c>
      <c r="D124" s="25"/>
      <c r="E124" s="24" t="str">
        <f>IFERROR(VLOOKUP($D124,'[1]Base déclaré'!$A:$J,2,0),"")</f>
        <v/>
      </c>
      <c r="F124" s="24" t="str">
        <f>IFERROR(VLOOKUP($D124,'[1]Base déclaré'!$A:$J,5,0),"")</f>
        <v/>
      </c>
      <c r="G124" s="25"/>
      <c r="H124" s="25"/>
      <c r="I124" s="24" t="str">
        <f>IFERROR(VLOOKUP($D124,'[1]Base déclaré'!$A:$J,6,0),"")</f>
        <v/>
      </c>
      <c r="J124" s="26"/>
      <c r="K124" s="25"/>
      <c r="L124" s="25">
        <v>11756.25</v>
      </c>
      <c r="M124" s="25"/>
      <c r="N124" s="21" t="str">
        <f t="shared" si="6"/>
        <v>16001 11756,25</v>
      </c>
      <c r="O124" s="21"/>
    </row>
    <row r="125" spans="1:15" ht="15" x14ac:dyDescent="0.2">
      <c r="A125" s="25">
        <f t="shared" si="5"/>
        <v>115</v>
      </c>
      <c r="B125" s="21" t="s">
        <v>335</v>
      </c>
      <c r="C125" s="21" t="str">
        <f>IFERROR(VLOOKUP(B125,[1]Feuil2!$A$1:$B$340,2,0)," ")</f>
        <v>DRC-O</v>
      </c>
      <c r="D125" s="25"/>
      <c r="E125" s="24" t="str">
        <f>IFERROR(VLOOKUP($D125,'[1]Base déclaré'!$A:$J,2,0),"")</f>
        <v/>
      </c>
      <c r="F125" s="24" t="str">
        <f>IFERROR(VLOOKUP($D125,'[1]Base déclaré'!$A:$J,5,0),"")</f>
        <v/>
      </c>
      <c r="G125" s="25"/>
      <c r="H125" s="25"/>
      <c r="I125" s="24" t="str">
        <f>IFERROR(VLOOKUP($D125,'[1]Base déclaré'!$A:$J,6,0),"")</f>
        <v/>
      </c>
      <c r="J125" s="26"/>
      <c r="K125" s="25"/>
      <c r="L125" s="25">
        <v>1183.75</v>
      </c>
      <c r="M125" s="25"/>
      <c r="N125" s="21" t="str">
        <f t="shared" si="6"/>
        <v>16001 1183,75</v>
      </c>
      <c r="O125" s="21"/>
    </row>
    <row r="126" spans="1:15" ht="15" x14ac:dyDescent="0.2">
      <c r="A126" s="25">
        <f t="shared" si="5"/>
        <v>116</v>
      </c>
      <c r="B126" s="21" t="s">
        <v>335</v>
      </c>
      <c r="C126" s="21" t="str">
        <f>IFERROR(VLOOKUP(B126,[1]Feuil2!$A$1:$B$340,2,0)," ")</f>
        <v>DRC-O</v>
      </c>
      <c r="D126" s="25"/>
      <c r="E126" s="24" t="str">
        <f>IFERROR(VLOOKUP($D126,'[1]Base déclaré'!$A:$J,2,0),"")</f>
        <v/>
      </c>
      <c r="F126" s="24" t="str">
        <f>IFERROR(VLOOKUP($D126,'[1]Base déclaré'!$A:$J,5,0),"")</f>
        <v/>
      </c>
      <c r="G126" s="25"/>
      <c r="H126" s="25"/>
      <c r="I126" s="24" t="str">
        <f>IFERROR(VLOOKUP($D126,'[1]Base déclaré'!$A:$J,6,0),"")</f>
        <v/>
      </c>
      <c r="J126" s="26"/>
      <c r="K126" s="25"/>
      <c r="L126" s="25">
        <v>40693.75</v>
      </c>
      <c r="M126" s="25"/>
      <c r="N126" s="21" t="str">
        <f t="shared" si="6"/>
        <v>16001 40693,75</v>
      </c>
      <c r="O126" s="21"/>
    </row>
    <row r="127" spans="1:15" ht="15" x14ac:dyDescent="0.2">
      <c r="A127" s="25">
        <f t="shared" si="5"/>
        <v>117</v>
      </c>
      <c r="B127" s="21" t="s">
        <v>335</v>
      </c>
      <c r="C127" s="21" t="str">
        <f>IFERROR(VLOOKUP(B127,[1]Feuil2!$A$1:$B$340,2,0)," ")</f>
        <v>DRC-O</v>
      </c>
      <c r="D127" s="25"/>
      <c r="E127" s="24" t="str">
        <f>IFERROR(VLOOKUP($D127,'[1]Base déclaré'!$A:$J,2,0),"")</f>
        <v/>
      </c>
      <c r="F127" s="24" t="str">
        <f>IFERROR(VLOOKUP($D127,'[1]Base déclaré'!$A:$J,5,0),"")</f>
        <v/>
      </c>
      <c r="G127" s="25"/>
      <c r="H127" s="25"/>
      <c r="I127" s="24" t="str">
        <f>IFERROR(VLOOKUP($D127,'[1]Base déclaré'!$A:$J,6,0),"")</f>
        <v/>
      </c>
      <c r="J127" s="26"/>
      <c r="K127" s="25"/>
      <c r="L127" s="25">
        <v>19148.93</v>
      </c>
      <c r="M127" s="25"/>
      <c r="N127" s="21" t="str">
        <f t="shared" si="6"/>
        <v>16001 19148,93</v>
      </c>
      <c r="O127" s="21"/>
    </row>
    <row r="128" spans="1:15" ht="15" x14ac:dyDescent="0.2">
      <c r="A128" s="25">
        <f t="shared" si="5"/>
        <v>118</v>
      </c>
      <c r="B128" s="21" t="s">
        <v>335</v>
      </c>
      <c r="C128" s="21" t="str">
        <f>IFERROR(VLOOKUP(B128,[1]Feuil2!$A$1:$B$340,2,0)," ")</f>
        <v>DRC-O</v>
      </c>
      <c r="D128" s="25"/>
      <c r="E128" s="24" t="str">
        <f>IFERROR(VLOOKUP($D128,'[1]Base déclaré'!$A:$J,2,0),"")</f>
        <v/>
      </c>
      <c r="F128" s="24" t="str">
        <f>IFERROR(VLOOKUP($D128,'[1]Base déclaré'!$A:$J,5,0),"")</f>
        <v/>
      </c>
      <c r="G128" s="25"/>
      <c r="H128" s="25"/>
      <c r="I128" s="24" t="str">
        <f>IFERROR(VLOOKUP($D128,'[1]Base déclaré'!$A:$J,6,0),"")</f>
        <v/>
      </c>
      <c r="J128" s="26"/>
      <c r="K128" s="25"/>
      <c r="L128" s="25">
        <v>21099.54</v>
      </c>
      <c r="M128" s="25"/>
      <c r="N128" s="21" t="str">
        <f t="shared" si="6"/>
        <v>16001 21099,54</v>
      </c>
      <c r="O128" s="21"/>
    </row>
    <row r="129" spans="1:15" ht="15" x14ac:dyDescent="0.2">
      <c r="A129" s="25">
        <f t="shared" si="5"/>
        <v>119</v>
      </c>
      <c r="B129" s="21" t="s">
        <v>335</v>
      </c>
      <c r="C129" s="21" t="str">
        <f>IFERROR(VLOOKUP(B129,[1]Feuil2!$A$1:$B$340,2,0)," ")</f>
        <v>DRC-O</v>
      </c>
      <c r="D129" s="25"/>
      <c r="E129" s="24" t="str">
        <f>IFERROR(VLOOKUP($D129,'[1]Base déclaré'!$A:$J,2,0),"")</f>
        <v/>
      </c>
      <c r="F129" s="24" t="str">
        <f>IFERROR(VLOOKUP($D129,'[1]Base déclaré'!$A:$J,5,0),"")</f>
        <v/>
      </c>
      <c r="G129" s="25"/>
      <c r="H129" s="25"/>
      <c r="I129" s="24" t="str">
        <f>IFERROR(VLOOKUP($D129,'[1]Base déclaré'!$A:$J,6,0),"")</f>
        <v/>
      </c>
      <c r="J129" s="26"/>
      <c r="K129" s="25"/>
      <c r="L129" s="25">
        <v>1329.47</v>
      </c>
      <c r="M129" s="25"/>
      <c r="N129" s="21" t="str">
        <f t="shared" si="6"/>
        <v>16001 1329,47</v>
      </c>
      <c r="O129" s="21"/>
    </row>
    <row r="130" spans="1:15" ht="15" x14ac:dyDescent="0.2">
      <c r="A130" s="25">
        <f t="shared" si="5"/>
        <v>120</v>
      </c>
      <c r="B130" s="21" t="s">
        <v>335</v>
      </c>
      <c r="C130" s="21" t="str">
        <f>IFERROR(VLOOKUP(B130,[1]Feuil2!$A$1:$B$340,2,0)," ")</f>
        <v>DRC-O</v>
      </c>
      <c r="D130" s="25"/>
      <c r="E130" s="24" t="str">
        <f>IFERROR(VLOOKUP($D130,'[1]Base déclaré'!$A:$J,2,0),"")</f>
        <v/>
      </c>
      <c r="F130" s="24" t="str">
        <f>IFERROR(VLOOKUP($D130,'[1]Base déclaré'!$A:$J,5,0),"")</f>
        <v/>
      </c>
      <c r="G130" s="25"/>
      <c r="H130" s="25"/>
      <c r="I130" s="24" t="str">
        <f>IFERROR(VLOOKUP($D130,'[1]Base déclaré'!$A:$J,6,0),"")</f>
        <v/>
      </c>
      <c r="J130" s="26"/>
      <c r="K130" s="25"/>
      <c r="L130" s="25">
        <v>58625.57</v>
      </c>
      <c r="M130" s="25"/>
      <c r="N130" s="21" t="str">
        <f t="shared" si="6"/>
        <v>16001 58625,57</v>
      </c>
      <c r="O130" s="21"/>
    </row>
    <row r="131" spans="1:15" ht="15" x14ac:dyDescent="0.2">
      <c r="A131" s="25">
        <f t="shared" si="5"/>
        <v>121</v>
      </c>
      <c r="B131" s="21" t="s">
        <v>335</v>
      </c>
      <c r="C131" s="21" t="str">
        <f>IFERROR(VLOOKUP(B131,[1]Feuil2!$A$1:$B$340,2,0)," ")</f>
        <v>DRC-O</v>
      </c>
      <c r="D131" s="25"/>
      <c r="E131" s="24" t="str">
        <f>IFERROR(VLOOKUP($D131,'[1]Base déclaré'!$A:$J,2,0),"")</f>
        <v/>
      </c>
      <c r="F131" s="24" t="str">
        <f>IFERROR(VLOOKUP($D131,'[1]Base déclaré'!$A:$J,5,0),"")</f>
        <v/>
      </c>
      <c r="G131" s="25"/>
      <c r="H131" s="25"/>
      <c r="I131" s="24" t="str">
        <f>IFERROR(VLOOKUP($D131,'[1]Base déclaré'!$A:$J,6,0),"")</f>
        <v/>
      </c>
      <c r="J131" s="26"/>
      <c r="K131" s="25"/>
      <c r="L131" s="25">
        <v>1751.18</v>
      </c>
      <c r="M131" s="25"/>
      <c r="N131" s="21" t="str">
        <f t="shared" si="6"/>
        <v>16001 1751,18</v>
      </c>
      <c r="O131" s="21"/>
    </row>
    <row r="132" spans="1:15" ht="15" x14ac:dyDescent="0.2">
      <c r="A132" s="25">
        <f t="shared" si="5"/>
        <v>122</v>
      </c>
      <c r="B132" s="21" t="s">
        <v>335</v>
      </c>
      <c r="C132" s="21" t="str">
        <f>IFERROR(VLOOKUP(B132,[1]Feuil2!$A$1:$B$340,2,0)," ")</f>
        <v>DRC-O</v>
      </c>
      <c r="D132" s="25"/>
      <c r="E132" s="24" t="str">
        <f>IFERROR(VLOOKUP($D132,'[1]Base déclaré'!$A:$J,2,0),"")</f>
        <v/>
      </c>
      <c r="F132" s="24" t="str">
        <f>IFERROR(VLOOKUP($D132,'[1]Base déclaré'!$A:$J,5,0),"")</f>
        <v/>
      </c>
      <c r="G132" s="25"/>
      <c r="H132" s="25"/>
      <c r="I132" s="24" t="str">
        <f>IFERROR(VLOOKUP($D132,'[1]Base déclaré'!$A:$J,6,0),"")</f>
        <v/>
      </c>
      <c r="J132" s="26"/>
      <c r="K132" s="25"/>
      <c r="L132" s="25">
        <v>1538.13</v>
      </c>
      <c r="M132" s="25"/>
      <c r="N132" s="21" t="str">
        <f t="shared" si="6"/>
        <v>16001 1538,13</v>
      </c>
      <c r="O132" s="21"/>
    </row>
    <row r="133" spans="1:15" ht="15" x14ac:dyDescent="0.2">
      <c r="A133" s="25">
        <f t="shared" ref="A133:A196" si="7">IF(COUNTIF($B133,"&gt;&lt;"),ROW()-10,"")</f>
        <v>123</v>
      </c>
      <c r="B133" s="21" t="s">
        <v>335</v>
      </c>
      <c r="C133" s="21" t="str">
        <f>IFERROR(VLOOKUP(B133,[1]Feuil2!$A$1:$B$340,2,0)," ")</f>
        <v>DRC-O</v>
      </c>
      <c r="D133" s="25"/>
      <c r="E133" s="24" t="str">
        <f>IFERROR(VLOOKUP($D133,'[1]Base déclaré'!$A:$J,2,0),"")</f>
        <v/>
      </c>
      <c r="F133" s="24" t="str">
        <f>IFERROR(VLOOKUP($D133,'[1]Base déclaré'!$A:$J,5,0),"")</f>
        <v/>
      </c>
      <c r="G133" s="25"/>
      <c r="H133" s="25"/>
      <c r="I133" s="24" t="str">
        <f>IFERROR(VLOOKUP($D133,'[1]Base déclaré'!$A:$J,6,0),"")</f>
        <v/>
      </c>
      <c r="J133" s="26"/>
      <c r="K133" s="25"/>
      <c r="L133" s="25">
        <v>32652.47</v>
      </c>
      <c r="M133" s="25"/>
      <c r="N133" s="21" t="str">
        <f t="shared" si="6"/>
        <v>16001 32652,47</v>
      </c>
      <c r="O133" s="21"/>
    </row>
    <row r="134" spans="1:15" ht="15" x14ac:dyDescent="0.2">
      <c r="A134" s="25">
        <f t="shared" si="7"/>
        <v>124</v>
      </c>
      <c r="B134" s="21" t="s">
        <v>335</v>
      </c>
      <c r="C134" s="21" t="str">
        <f>IFERROR(VLOOKUP(B134,[1]Feuil2!$A$1:$B$340,2,0)," ")</f>
        <v>DRC-O</v>
      </c>
      <c r="D134" s="25"/>
      <c r="E134" s="24" t="str">
        <f>IFERROR(VLOOKUP($D134,'[1]Base déclaré'!$A:$J,2,0),"")</f>
        <v/>
      </c>
      <c r="F134" s="24" t="str">
        <f>IFERROR(VLOOKUP($D134,'[1]Base déclaré'!$A:$J,5,0),"")</f>
        <v/>
      </c>
      <c r="G134" s="25"/>
      <c r="H134" s="25"/>
      <c r="I134" s="24" t="str">
        <f>IFERROR(VLOOKUP($D134,'[1]Base déclaré'!$A:$J,6,0),"")</f>
        <v/>
      </c>
      <c r="J134" s="26"/>
      <c r="K134" s="25"/>
      <c r="L134" s="25">
        <v>1477.71</v>
      </c>
      <c r="M134" s="25"/>
      <c r="N134" s="21" t="str">
        <f t="shared" ref="N134:N197" si="8">IF(LEN(VALUE(B134))&lt;4,"0"&amp;B134&amp;" "&amp;L134,B134&amp;" "&amp;L134)</f>
        <v>16001 1477,71</v>
      </c>
      <c r="O134" s="21"/>
    </row>
    <row r="135" spans="1:15" ht="15" x14ac:dyDescent="0.2">
      <c r="A135" s="25">
        <f t="shared" si="7"/>
        <v>125</v>
      </c>
      <c r="B135" s="21" t="s">
        <v>335</v>
      </c>
      <c r="C135" s="21" t="str">
        <f>IFERROR(VLOOKUP(B135,[1]Feuil2!$A$1:$B$340,2,0)," ")</f>
        <v>DRC-O</v>
      </c>
      <c r="D135" s="25"/>
      <c r="E135" s="24" t="str">
        <f>IFERROR(VLOOKUP($D135,'[1]Base déclaré'!$A:$J,2,0),"")</f>
        <v/>
      </c>
      <c r="F135" s="24" t="str">
        <f>IFERROR(VLOOKUP($D135,'[1]Base déclaré'!$A:$J,5,0),"")</f>
        <v/>
      </c>
      <c r="G135" s="25"/>
      <c r="H135" s="25"/>
      <c r="I135" s="24" t="str">
        <f>IFERROR(VLOOKUP($D135,'[1]Base déclaré'!$A:$J,6,0),"")</f>
        <v/>
      </c>
      <c r="J135" s="26"/>
      <c r="K135" s="25"/>
      <c r="L135" s="25">
        <v>19148.93</v>
      </c>
      <c r="M135" s="25"/>
      <c r="N135" s="21" t="str">
        <f t="shared" si="8"/>
        <v>16001 19148,93</v>
      </c>
      <c r="O135" s="21"/>
    </row>
    <row r="136" spans="1:15" ht="15" x14ac:dyDescent="0.2">
      <c r="A136" s="25">
        <f t="shared" si="7"/>
        <v>126</v>
      </c>
      <c r="B136" s="21" t="s">
        <v>335</v>
      </c>
      <c r="C136" s="21" t="str">
        <f>IFERROR(VLOOKUP(B136,[1]Feuil2!$A$1:$B$340,2,0)," ")</f>
        <v>DRC-O</v>
      </c>
      <c r="D136" s="25"/>
      <c r="E136" s="24" t="str">
        <f>IFERROR(VLOOKUP($D136,'[1]Base déclaré'!$A:$J,2,0),"")</f>
        <v/>
      </c>
      <c r="F136" s="24" t="str">
        <f>IFERROR(VLOOKUP($D136,'[1]Base déclaré'!$A:$J,5,0),"")</f>
        <v/>
      </c>
      <c r="G136" s="25"/>
      <c r="H136" s="25"/>
      <c r="I136" s="24" t="str">
        <f>IFERROR(VLOOKUP($D136,'[1]Base déclaré'!$A:$J,6,0),"")</f>
        <v/>
      </c>
      <c r="J136" s="26"/>
      <c r="K136" s="25"/>
      <c r="L136" s="25">
        <v>1264.26</v>
      </c>
      <c r="M136" s="25"/>
      <c r="N136" s="21" t="str">
        <f t="shared" si="8"/>
        <v>16001 1264,26</v>
      </c>
      <c r="O136" s="21"/>
    </row>
    <row r="137" spans="1:15" ht="15" x14ac:dyDescent="0.2">
      <c r="A137" s="25">
        <f t="shared" si="7"/>
        <v>127</v>
      </c>
      <c r="B137" s="21" t="s">
        <v>335</v>
      </c>
      <c r="C137" s="21" t="str">
        <f>IFERROR(VLOOKUP(B137,[1]Feuil2!$A$1:$B$340,2,0)," ")</f>
        <v>DRC-O</v>
      </c>
      <c r="D137" s="25"/>
      <c r="E137" s="24" t="str">
        <f>IFERROR(VLOOKUP($D137,'[1]Base déclaré'!$A:$J,2,0),"")</f>
        <v/>
      </c>
      <c r="F137" s="24" t="str">
        <f>IFERROR(VLOOKUP($D137,'[1]Base déclaré'!$A:$J,5,0),"")</f>
        <v/>
      </c>
      <c r="G137" s="25"/>
      <c r="H137" s="25"/>
      <c r="I137" s="24" t="str">
        <f>IFERROR(VLOOKUP($D137,'[1]Base déclaré'!$A:$J,6,0),"")</f>
        <v/>
      </c>
      <c r="J137" s="26"/>
      <c r="K137" s="25"/>
      <c r="L137" s="25">
        <v>19148.93</v>
      </c>
      <c r="M137" s="25"/>
      <c r="N137" s="21" t="str">
        <f t="shared" si="8"/>
        <v>16001 19148,93</v>
      </c>
      <c r="O137" s="21"/>
    </row>
    <row r="138" spans="1:15" ht="15" x14ac:dyDescent="0.2">
      <c r="A138" s="25">
        <f t="shared" si="7"/>
        <v>128</v>
      </c>
      <c r="B138" s="21" t="s">
        <v>335</v>
      </c>
      <c r="C138" s="21" t="str">
        <f>IFERROR(VLOOKUP(B138,[1]Feuil2!$A$1:$B$340,2,0)," ")</f>
        <v>DRC-O</v>
      </c>
      <c r="D138" s="25"/>
      <c r="E138" s="24" t="str">
        <f>IFERROR(VLOOKUP($D138,'[1]Base déclaré'!$A:$J,2,0),"")</f>
        <v/>
      </c>
      <c r="F138" s="24" t="str">
        <f>IFERROR(VLOOKUP($D138,'[1]Base déclaré'!$A:$J,5,0),"")</f>
        <v/>
      </c>
      <c r="G138" s="25"/>
      <c r="H138" s="25"/>
      <c r="I138" s="24" t="str">
        <f>IFERROR(VLOOKUP($D138,'[1]Base déclaré'!$A:$J,6,0),"")</f>
        <v/>
      </c>
      <c r="J138" s="26"/>
      <c r="K138" s="25"/>
      <c r="L138" s="25">
        <v>1264.26</v>
      </c>
      <c r="M138" s="25"/>
      <c r="N138" s="21" t="str">
        <f t="shared" si="8"/>
        <v>16001 1264,26</v>
      </c>
      <c r="O138" s="21"/>
    </row>
    <row r="139" spans="1:15" ht="15" x14ac:dyDescent="0.2">
      <c r="A139" s="25">
        <f t="shared" si="7"/>
        <v>129</v>
      </c>
      <c r="B139" s="21" t="s">
        <v>335</v>
      </c>
      <c r="C139" s="21" t="str">
        <f>IFERROR(VLOOKUP(B139,[1]Feuil2!$A$1:$B$340,2,0)," ")</f>
        <v>DRC-O</v>
      </c>
      <c r="D139" s="25"/>
      <c r="E139" s="24" t="str">
        <f>IFERROR(VLOOKUP($D139,'[1]Base déclaré'!$A:$J,2,0),"")</f>
        <v/>
      </c>
      <c r="F139" s="24" t="str">
        <f>IFERROR(VLOOKUP($D139,'[1]Base déclaré'!$A:$J,5,0),"")</f>
        <v/>
      </c>
      <c r="G139" s="25"/>
      <c r="H139" s="25"/>
      <c r="I139" s="24" t="str">
        <f>IFERROR(VLOOKUP($D139,'[1]Base déclaré'!$A:$J,6,0),"")</f>
        <v/>
      </c>
      <c r="J139" s="26"/>
      <c r="K139" s="25"/>
      <c r="L139" s="25">
        <v>40755</v>
      </c>
      <c r="M139" s="25"/>
      <c r="N139" s="21" t="str">
        <f t="shared" si="8"/>
        <v>16001 40755</v>
      </c>
      <c r="O139" s="21"/>
    </row>
    <row r="140" spans="1:15" ht="15" x14ac:dyDescent="0.2">
      <c r="A140" s="25">
        <f t="shared" si="7"/>
        <v>130</v>
      </c>
      <c r="B140" s="21" t="s">
        <v>335</v>
      </c>
      <c r="C140" s="21" t="str">
        <f>IFERROR(VLOOKUP(B140,[1]Feuil2!$A$1:$B$340,2,0)," ")</f>
        <v>DRC-O</v>
      </c>
      <c r="D140" s="25"/>
      <c r="E140" s="24" t="str">
        <f>IFERROR(VLOOKUP($D140,'[1]Base déclaré'!$A:$J,2,0),"")</f>
        <v/>
      </c>
      <c r="F140" s="24" t="str">
        <f>IFERROR(VLOOKUP($D140,'[1]Base déclaré'!$A:$J,5,0),"")</f>
        <v/>
      </c>
      <c r="G140" s="25"/>
      <c r="H140" s="25"/>
      <c r="I140" s="24" t="str">
        <f>IFERROR(VLOOKUP($D140,'[1]Base déclaré'!$A:$J,6,0),"")</f>
        <v/>
      </c>
      <c r="J140" s="26"/>
      <c r="K140" s="25"/>
      <c r="L140" s="25">
        <v>1264.26</v>
      </c>
      <c r="M140" s="25"/>
      <c r="N140" s="21" t="str">
        <f t="shared" si="8"/>
        <v>16001 1264,26</v>
      </c>
      <c r="O140" s="21"/>
    </row>
    <row r="141" spans="1:15" ht="15" x14ac:dyDescent="0.2">
      <c r="A141" s="25">
        <f t="shared" si="7"/>
        <v>131</v>
      </c>
      <c r="B141" s="21" t="s">
        <v>335</v>
      </c>
      <c r="C141" s="21" t="str">
        <f>IFERROR(VLOOKUP(B141,[1]Feuil2!$A$1:$B$340,2,0)," ")</f>
        <v>DRC-O</v>
      </c>
      <c r="D141" s="25"/>
      <c r="E141" s="24" t="str">
        <f>IFERROR(VLOOKUP($D141,'[1]Base déclaré'!$A:$J,2,0),"")</f>
        <v/>
      </c>
      <c r="F141" s="24" t="str">
        <f>IFERROR(VLOOKUP($D141,'[1]Base déclaré'!$A:$J,5,0),"")</f>
        <v/>
      </c>
      <c r="G141" s="25"/>
      <c r="H141" s="25"/>
      <c r="I141" s="24" t="str">
        <f>IFERROR(VLOOKUP($D141,'[1]Base déclaré'!$A:$J,6,0),"")</f>
        <v/>
      </c>
      <c r="J141" s="26"/>
      <c r="K141" s="25"/>
      <c r="L141" s="25">
        <v>19148.93</v>
      </c>
      <c r="M141" s="25"/>
      <c r="N141" s="21" t="str">
        <f t="shared" si="8"/>
        <v>16001 19148,93</v>
      </c>
      <c r="O141" s="21"/>
    </row>
    <row r="142" spans="1:15" ht="15" x14ac:dyDescent="0.2">
      <c r="A142" s="25">
        <f t="shared" si="7"/>
        <v>132</v>
      </c>
      <c r="B142" s="21" t="s">
        <v>335</v>
      </c>
      <c r="C142" s="21" t="str">
        <f>IFERROR(VLOOKUP(B142,[1]Feuil2!$A$1:$B$340,2,0)," ")</f>
        <v>DRC-O</v>
      </c>
      <c r="D142" s="25"/>
      <c r="E142" s="24" t="str">
        <f>IFERROR(VLOOKUP($D142,'[1]Base déclaré'!$A:$J,2,0),"")</f>
        <v/>
      </c>
      <c r="F142" s="24" t="str">
        <f>IFERROR(VLOOKUP($D142,'[1]Base déclaré'!$A:$J,5,0),"")</f>
        <v/>
      </c>
      <c r="G142" s="25"/>
      <c r="H142" s="25"/>
      <c r="I142" s="24" t="str">
        <f>IFERROR(VLOOKUP($D142,'[1]Base déclaré'!$A:$J,6,0),"")</f>
        <v/>
      </c>
      <c r="J142" s="26"/>
      <c r="K142" s="25"/>
      <c r="L142" s="25">
        <v>19148.93</v>
      </c>
      <c r="M142" s="25"/>
      <c r="N142" s="21" t="str">
        <f t="shared" si="8"/>
        <v>16001 19148,93</v>
      </c>
      <c r="O142" s="21"/>
    </row>
    <row r="143" spans="1:15" ht="15" x14ac:dyDescent="0.2">
      <c r="A143" s="25">
        <f t="shared" si="7"/>
        <v>133</v>
      </c>
      <c r="B143" s="21" t="s">
        <v>335</v>
      </c>
      <c r="C143" s="21" t="str">
        <f>IFERROR(VLOOKUP(B143,[1]Feuil2!$A$1:$B$340,2,0)," ")</f>
        <v>DRC-O</v>
      </c>
      <c r="D143" s="25"/>
      <c r="E143" s="24" t="str">
        <f>IFERROR(VLOOKUP($D143,'[1]Base déclaré'!$A:$J,2,0),"")</f>
        <v/>
      </c>
      <c r="F143" s="24" t="str">
        <f>IFERROR(VLOOKUP($D143,'[1]Base déclaré'!$A:$J,5,0),"")</f>
        <v/>
      </c>
      <c r="G143" s="25"/>
      <c r="H143" s="25"/>
      <c r="I143" s="24" t="str">
        <f>IFERROR(VLOOKUP($D143,'[1]Base déclaré'!$A:$J,6,0),"")</f>
        <v/>
      </c>
      <c r="J143" s="26"/>
      <c r="K143" s="25"/>
      <c r="L143" s="25">
        <v>1264.26</v>
      </c>
      <c r="M143" s="25"/>
      <c r="N143" s="21" t="str">
        <f t="shared" si="8"/>
        <v>16001 1264,26</v>
      </c>
      <c r="O143" s="21"/>
    </row>
    <row r="144" spans="1:15" ht="15" x14ac:dyDescent="0.2">
      <c r="A144" s="25">
        <f t="shared" si="7"/>
        <v>134</v>
      </c>
      <c r="B144" s="21" t="s">
        <v>335</v>
      </c>
      <c r="C144" s="21" t="str">
        <f>IFERROR(VLOOKUP(B144,[1]Feuil2!$A$1:$B$340,2,0)," ")</f>
        <v>DRC-O</v>
      </c>
      <c r="D144" s="25"/>
      <c r="E144" s="24" t="str">
        <f>IFERROR(VLOOKUP($D144,'[1]Base déclaré'!$A:$J,2,0),"")</f>
        <v/>
      </c>
      <c r="F144" s="24" t="str">
        <f>IFERROR(VLOOKUP($D144,'[1]Base déclaré'!$A:$J,5,0),"")</f>
        <v/>
      </c>
      <c r="G144" s="25"/>
      <c r="H144" s="25"/>
      <c r="I144" s="24" t="str">
        <f>IFERROR(VLOOKUP($D144,'[1]Base déclaré'!$A:$J,6,0),"")</f>
        <v/>
      </c>
      <c r="J144" s="26"/>
      <c r="K144" s="25"/>
      <c r="L144" s="25">
        <v>1520.13</v>
      </c>
      <c r="M144" s="25"/>
      <c r="N144" s="21" t="str">
        <f t="shared" si="8"/>
        <v>16001 1520,13</v>
      </c>
      <c r="O144" s="21"/>
    </row>
    <row r="145" spans="1:15" ht="15" x14ac:dyDescent="0.2">
      <c r="A145" s="25">
        <f t="shared" si="7"/>
        <v>135</v>
      </c>
      <c r="B145" s="21" t="s">
        <v>335</v>
      </c>
      <c r="C145" s="21" t="str">
        <f>IFERROR(VLOOKUP(B145,[1]Feuil2!$A$1:$B$340,2,0)," ")</f>
        <v>DRC-O</v>
      </c>
      <c r="D145" s="25"/>
      <c r="E145" s="24" t="str">
        <f>IFERROR(VLOOKUP($D145,'[1]Base déclaré'!$A:$J,2,0),"")</f>
        <v/>
      </c>
      <c r="F145" s="24" t="str">
        <f>IFERROR(VLOOKUP($D145,'[1]Base déclaré'!$A:$J,5,0),"")</f>
        <v/>
      </c>
      <c r="G145" s="25"/>
      <c r="H145" s="25"/>
      <c r="I145" s="24" t="str">
        <f>IFERROR(VLOOKUP($D145,'[1]Base déclaré'!$A:$J,6,0),"")</f>
        <v/>
      </c>
      <c r="J145" s="26"/>
      <c r="K145" s="25"/>
      <c r="L145" s="25">
        <v>11162.5</v>
      </c>
      <c r="M145" s="25"/>
      <c r="N145" s="21" t="str">
        <f t="shared" si="8"/>
        <v>16001 11162,5</v>
      </c>
      <c r="O145" s="21"/>
    </row>
    <row r="146" spans="1:15" ht="15" x14ac:dyDescent="0.2">
      <c r="A146" s="25">
        <f t="shared" si="7"/>
        <v>136</v>
      </c>
      <c r="B146" s="21" t="s">
        <v>335</v>
      </c>
      <c r="C146" s="21" t="str">
        <f>IFERROR(VLOOKUP(B146,[1]Feuil2!$A$1:$B$340,2,0)," ")</f>
        <v>DRC-O</v>
      </c>
      <c r="D146" s="25"/>
      <c r="E146" s="24" t="str">
        <f>IFERROR(VLOOKUP($D146,'[1]Base déclaré'!$A:$J,2,0),"")</f>
        <v/>
      </c>
      <c r="F146" s="24" t="str">
        <f>IFERROR(VLOOKUP($D146,'[1]Base déclaré'!$A:$J,5,0),"")</f>
        <v/>
      </c>
      <c r="G146" s="25"/>
      <c r="H146" s="25"/>
      <c r="I146" s="24" t="str">
        <f>IFERROR(VLOOKUP($D146,'[1]Base déclaré'!$A:$J,6,0),"")</f>
        <v/>
      </c>
      <c r="J146" s="26"/>
      <c r="K146" s="25"/>
      <c r="L146" s="25">
        <v>1183.75</v>
      </c>
      <c r="M146" s="25"/>
      <c r="N146" s="21" t="str">
        <f t="shared" si="8"/>
        <v>16001 1183,75</v>
      </c>
      <c r="O146" s="21"/>
    </row>
    <row r="147" spans="1:15" ht="15" x14ac:dyDescent="0.2">
      <c r="A147" s="25">
        <f t="shared" si="7"/>
        <v>137</v>
      </c>
      <c r="B147" s="21" t="s">
        <v>335</v>
      </c>
      <c r="C147" s="21" t="str">
        <f>IFERROR(VLOOKUP(B147,[1]Feuil2!$A$1:$B$340,2,0)," ")</f>
        <v>DRC-O</v>
      </c>
      <c r="D147" s="25"/>
      <c r="E147" s="24" t="str">
        <f>IFERROR(VLOOKUP($D147,'[1]Base déclaré'!$A:$J,2,0),"")</f>
        <v/>
      </c>
      <c r="F147" s="24" t="str">
        <f>IFERROR(VLOOKUP($D147,'[1]Base déclaré'!$A:$J,5,0),"")</f>
        <v/>
      </c>
      <c r="G147" s="25"/>
      <c r="H147" s="25"/>
      <c r="I147" s="24" t="str">
        <f>IFERROR(VLOOKUP($D147,'[1]Base déclaré'!$A:$J,6,0),"")</f>
        <v/>
      </c>
      <c r="J147" s="26"/>
      <c r="K147" s="25"/>
      <c r="L147" s="25">
        <v>1264.26</v>
      </c>
      <c r="M147" s="25"/>
      <c r="N147" s="21" t="str">
        <f t="shared" si="8"/>
        <v>16001 1264,26</v>
      </c>
      <c r="O147" s="21"/>
    </row>
    <row r="148" spans="1:15" ht="15" x14ac:dyDescent="0.2">
      <c r="A148" s="25">
        <f t="shared" si="7"/>
        <v>138</v>
      </c>
      <c r="B148" s="21" t="s">
        <v>335</v>
      </c>
      <c r="C148" s="21" t="str">
        <f>IFERROR(VLOOKUP(B148,[1]Feuil2!$A$1:$B$340,2,0)," ")</f>
        <v>DRC-O</v>
      </c>
      <c r="D148" s="25"/>
      <c r="E148" s="24" t="str">
        <f>IFERROR(VLOOKUP($D148,'[1]Base déclaré'!$A:$J,2,0),"")</f>
        <v/>
      </c>
      <c r="F148" s="24" t="str">
        <f>IFERROR(VLOOKUP($D148,'[1]Base déclaré'!$A:$J,5,0),"")</f>
        <v/>
      </c>
      <c r="G148" s="25"/>
      <c r="H148" s="25"/>
      <c r="I148" s="24" t="str">
        <f>IFERROR(VLOOKUP($D148,'[1]Base déclaré'!$A:$J,6,0),"")</f>
        <v/>
      </c>
      <c r="J148" s="26"/>
      <c r="K148" s="25"/>
      <c r="L148" s="25">
        <v>19148.93</v>
      </c>
      <c r="M148" s="25"/>
      <c r="N148" s="21" t="str">
        <f t="shared" si="8"/>
        <v>16001 19148,93</v>
      </c>
      <c r="O148" s="21"/>
    </row>
    <row r="149" spans="1:15" ht="15" x14ac:dyDescent="0.2">
      <c r="A149" s="25">
        <f t="shared" si="7"/>
        <v>139</v>
      </c>
      <c r="B149" s="21" t="s">
        <v>335</v>
      </c>
      <c r="C149" s="21" t="str">
        <f>IFERROR(VLOOKUP(B149,[1]Feuil2!$A$1:$B$340,2,0)," ")</f>
        <v>DRC-O</v>
      </c>
      <c r="D149" s="25"/>
      <c r="E149" s="24" t="str">
        <f>IFERROR(VLOOKUP($D149,'[1]Base déclaré'!$A:$J,2,0),"")</f>
        <v/>
      </c>
      <c r="F149" s="24" t="str">
        <f>IFERROR(VLOOKUP($D149,'[1]Base déclaré'!$A:$J,5,0),"")</f>
        <v/>
      </c>
      <c r="G149" s="25"/>
      <c r="H149" s="25"/>
      <c r="I149" s="24" t="str">
        <f>IFERROR(VLOOKUP($D149,'[1]Base déclaré'!$A:$J,6,0),"")</f>
        <v/>
      </c>
      <c r="J149" s="26"/>
      <c r="K149" s="25"/>
      <c r="L149" s="25">
        <v>11162.5</v>
      </c>
      <c r="M149" s="25"/>
      <c r="N149" s="21" t="str">
        <f t="shared" si="8"/>
        <v>16001 11162,5</v>
      </c>
      <c r="O149" s="21"/>
    </row>
    <row r="150" spans="1:15" ht="15" x14ac:dyDescent="0.2">
      <c r="A150" s="25">
        <f t="shared" si="7"/>
        <v>140</v>
      </c>
      <c r="B150" s="21" t="s">
        <v>335</v>
      </c>
      <c r="C150" s="21" t="str">
        <f>IFERROR(VLOOKUP(B150,[1]Feuil2!$A$1:$B$340,2,0)," ")</f>
        <v>DRC-O</v>
      </c>
      <c r="D150" s="25"/>
      <c r="E150" s="24" t="str">
        <f>IFERROR(VLOOKUP($D150,'[1]Base déclaré'!$A:$J,2,0),"")</f>
        <v/>
      </c>
      <c r="F150" s="24" t="str">
        <f>IFERROR(VLOOKUP($D150,'[1]Base déclaré'!$A:$J,5,0),"")</f>
        <v/>
      </c>
      <c r="G150" s="25"/>
      <c r="H150" s="25"/>
      <c r="I150" s="24" t="str">
        <f>IFERROR(VLOOKUP($D150,'[1]Base déclaré'!$A:$J,6,0),"")</f>
        <v/>
      </c>
      <c r="J150" s="26"/>
      <c r="K150" s="25"/>
      <c r="L150" s="25">
        <v>1183.75</v>
      </c>
      <c r="M150" s="25"/>
      <c r="N150" s="21" t="str">
        <f t="shared" si="8"/>
        <v>16001 1183,75</v>
      </c>
      <c r="O150" s="21"/>
    </row>
    <row r="151" spans="1:15" ht="15" x14ac:dyDescent="0.2">
      <c r="A151" s="25">
        <f t="shared" si="7"/>
        <v>141</v>
      </c>
      <c r="B151" s="21" t="s">
        <v>335</v>
      </c>
      <c r="C151" s="21" t="str">
        <f>IFERROR(VLOOKUP(B151,[1]Feuil2!$A$1:$B$340,2,0)," ")</f>
        <v>DRC-O</v>
      </c>
      <c r="D151" s="25"/>
      <c r="E151" s="24" t="str">
        <f>IFERROR(VLOOKUP($D151,'[1]Base déclaré'!$A:$J,2,0),"")</f>
        <v/>
      </c>
      <c r="F151" s="24" t="str">
        <f>IFERROR(VLOOKUP($D151,'[1]Base déclaré'!$A:$J,5,0),"")</f>
        <v/>
      </c>
      <c r="G151" s="25"/>
      <c r="H151" s="25"/>
      <c r="I151" s="24" t="str">
        <f>IFERROR(VLOOKUP($D151,'[1]Base déclaré'!$A:$J,6,0),"")</f>
        <v/>
      </c>
      <c r="J151" s="26"/>
      <c r="K151" s="25"/>
      <c r="L151" s="25">
        <v>1441.38</v>
      </c>
      <c r="M151" s="25"/>
      <c r="N151" s="21" t="str">
        <f t="shared" si="8"/>
        <v>16001 1441,38</v>
      </c>
      <c r="O151" s="21"/>
    </row>
    <row r="152" spans="1:15" ht="15" x14ac:dyDescent="0.2">
      <c r="A152" s="25">
        <f t="shared" si="7"/>
        <v>142</v>
      </c>
      <c r="B152" s="21" t="s">
        <v>335</v>
      </c>
      <c r="C152" s="21" t="str">
        <f>IFERROR(VLOOKUP(B152,[1]Feuil2!$A$1:$B$340,2,0)," ")</f>
        <v>DRC-O</v>
      </c>
      <c r="D152" s="25"/>
      <c r="E152" s="24" t="str">
        <f>IFERROR(VLOOKUP($D152,'[1]Base déclaré'!$A:$J,2,0),"")</f>
        <v/>
      </c>
      <c r="F152" s="24" t="str">
        <f>IFERROR(VLOOKUP($D152,'[1]Base déclaré'!$A:$J,5,0),"")</f>
        <v/>
      </c>
      <c r="G152" s="25"/>
      <c r="H152" s="25"/>
      <c r="I152" s="24" t="str">
        <f>IFERROR(VLOOKUP($D152,'[1]Base déclaré'!$A:$J,6,0),"")</f>
        <v/>
      </c>
      <c r="J152" s="26"/>
      <c r="K152" s="25"/>
      <c r="L152" s="25">
        <v>34105</v>
      </c>
      <c r="M152" s="25"/>
      <c r="N152" s="21" t="str">
        <f t="shared" si="8"/>
        <v>16001 34105</v>
      </c>
      <c r="O152" s="21"/>
    </row>
    <row r="153" spans="1:15" ht="15" x14ac:dyDescent="0.2">
      <c r="A153" s="25">
        <f t="shared" si="7"/>
        <v>143</v>
      </c>
      <c r="B153" s="21" t="s">
        <v>335</v>
      </c>
      <c r="C153" s="21" t="str">
        <f>IFERROR(VLOOKUP(B153,[1]Feuil2!$A$1:$B$340,2,0)," ")</f>
        <v>DRC-O</v>
      </c>
      <c r="D153" s="25"/>
      <c r="E153" s="24" t="str">
        <f>IFERROR(VLOOKUP($D153,'[1]Base déclaré'!$A:$J,2,0),"")</f>
        <v/>
      </c>
      <c r="F153" s="24" t="str">
        <f>IFERROR(VLOOKUP($D153,'[1]Base déclaré'!$A:$J,5,0),"")</f>
        <v/>
      </c>
      <c r="G153" s="25"/>
      <c r="H153" s="25"/>
      <c r="I153" s="24" t="str">
        <f>IFERROR(VLOOKUP($D153,'[1]Base déclaré'!$A:$J,6,0),"")</f>
        <v/>
      </c>
      <c r="J153" s="26"/>
      <c r="K153" s="25"/>
      <c r="L153" s="25">
        <v>1183.75</v>
      </c>
      <c r="M153" s="25"/>
      <c r="N153" s="21" t="str">
        <f t="shared" si="8"/>
        <v>16001 1183,75</v>
      </c>
      <c r="O153" s="21"/>
    </row>
    <row r="154" spans="1:15" ht="15" x14ac:dyDescent="0.2">
      <c r="A154" s="25">
        <f t="shared" si="7"/>
        <v>144</v>
      </c>
      <c r="B154" s="21" t="s">
        <v>335</v>
      </c>
      <c r="C154" s="21" t="str">
        <f>IFERROR(VLOOKUP(B154,[1]Feuil2!$A$1:$B$340,2,0)," ")</f>
        <v>DRC-O</v>
      </c>
      <c r="D154" s="25"/>
      <c r="E154" s="24" t="str">
        <f>IFERROR(VLOOKUP($D154,'[1]Base déclaré'!$A:$J,2,0),"")</f>
        <v/>
      </c>
      <c r="F154" s="24" t="str">
        <f>IFERROR(VLOOKUP($D154,'[1]Base déclaré'!$A:$J,5,0),"")</f>
        <v/>
      </c>
      <c r="G154" s="25"/>
      <c r="H154" s="25"/>
      <c r="I154" s="24" t="str">
        <f>IFERROR(VLOOKUP($D154,'[1]Base déclaré'!$A:$J,6,0),"")</f>
        <v/>
      </c>
      <c r="J154" s="26"/>
      <c r="K154" s="25"/>
      <c r="L154" s="25">
        <v>11162.5</v>
      </c>
      <c r="M154" s="25"/>
      <c r="N154" s="21" t="str">
        <f t="shared" si="8"/>
        <v>16001 11162,5</v>
      </c>
      <c r="O154" s="21"/>
    </row>
    <row r="155" spans="1:15" ht="15" x14ac:dyDescent="0.2">
      <c r="A155" s="25">
        <f t="shared" si="7"/>
        <v>145</v>
      </c>
      <c r="B155" s="21" t="s">
        <v>335</v>
      </c>
      <c r="C155" s="21" t="str">
        <f>IFERROR(VLOOKUP(B155,[1]Feuil2!$A$1:$B$340,2,0)," ")</f>
        <v>DRC-O</v>
      </c>
      <c r="D155" s="25"/>
      <c r="E155" s="24" t="str">
        <f>IFERROR(VLOOKUP($D155,'[1]Base déclaré'!$A:$J,2,0),"")</f>
        <v/>
      </c>
      <c r="F155" s="24" t="str">
        <f>IFERROR(VLOOKUP($D155,'[1]Base déclaré'!$A:$J,5,0),"")</f>
        <v/>
      </c>
      <c r="G155" s="25"/>
      <c r="H155" s="25"/>
      <c r="I155" s="24" t="str">
        <f>IFERROR(VLOOKUP($D155,'[1]Base déclaré'!$A:$J,6,0),"")</f>
        <v/>
      </c>
      <c r="J155" s="26"/>
      <c r="K155" s="25"/>
      <c r="L155" s="25">
        <v>11162.5</v>
      </c>
      <c r="M155" s="25"/>
      <c r="N155" s="21" t="str">
        <f t="shared" si="8"/>
        <v>16001 11162,5</v>
      </c>
      <c r="O155" s="21"/>
    </row>
    <row r="156" spans="1:15" ht="15" x14ac:dyDescent="0.2">
      <c r="A156" s="25">
        <f t="shared" si="7"/>
        <v>146</v>
      </c>
      <c r="B156" s="21" t="s">
        <v>335</v>
      </c>
      <c r="C156" s="21" t="str">
        <f>IFERROR(VLOOKUP(B156,[1]Feuil2!$A$1:$B$340,2,0)," ")</f>
        <v>DRC-O</v>
      </c>
      <c r="D156" s="25"/>
      <c r="E156" s="24" t="str">
        <f>IFERROR(VLOOKUP($D156,'[1]Base déclaré'!$A:$J,2,0),"")</f>
        <v/>
      </c>
      <c r="F156" s="24" t="str">
        <f>IFERROR(VLOOKUP($D156,'[1]Base déclaré'!$A:$J,5,0),"")</f>
        <v/>
      </c>
      <c r="G156" s="25"/>
      <c r="H156" s="25"/>
      <c r="I156" s="24" t="str">
        <f>IFERROR(VLOOKUP($D156,'[1]Base déclaré'!$A:$J,6,0),"")</f>
        <v/>
      </c>
      <c r="J156" s="26"/>
      <c r="K156" s="25"/>
      <c r="L156" s="25">
        <v>1183.75</v>
      </c>
      <c r="M156" s="25"/>
      <c r="N156" s="21" t="str">
        <f t="shared" si="8"/>
        <v>16001 1183,75</v>
      </c>
      <c r="O156" s="21"/>
    </row>
    <row r="157" spans="1:15" ht="15" x14ac:dyDescent="0.2">
      <c r="A157" s="25">
        <f t="shared" si="7"/>
        <v>147</v>
      </c>
      <c r="B157" s="21" t="s">
        <v>335</v>
      </c>
      <c r="C157" s="21" t="str">
        <f>IFERROR(VLOOKUP(B157,[1]Feuil2!$A$1:$B$340,2,0)," ")</f>
        <v>DRC-O</v>
      </c>
      <c r="D157" s="25"/>
      <c r="E157" s="24" t="str">
        <f>IFERROR(VLOOKUP($D157,'[1]Base déclaré'!$A:$J,2,0),"")</f>
        <v/>
      </c>
      <c r="F157" s="24" t="str">
        <f>IFERROR(VLOOKUP($D157,'[1]Base déclaré'!$A:$J,5,0),"")</f>
        <v/>
      </c>
      <c r="G157" s="25"/>
      <c r="H157" s="25"/>
      <c r="I157" s="24" t="str">
        <f>IFERROR(VLOOKUP($D157,'[1]Base déclaré'!$A:$J,6,0),"")</f>
        <v/>
      </c>
      <c r="J157" s="26"/>
      <c r="K157" s="25"/>
      <c r="L157" s="25">
        <v>19148.93</v>
      </c>
      <c r="M157" s="25"/>
      <c r="N157" s="21" t="str">
        <f t="shared" si="8"/>
        <v>16001 19148,93</v>
      </c>
      <c r="O157" s="21"/>
    </row>
    <row r="158" spans="1:15" ht="15" x14ac:dyDescent="0.2">
      <c r="A158" s="25">
        <f t="shared" si="7"/>
        <v>148</v>
      </c>
      <c r="B158" s="21" t="s">
        <v>335</v>
      </c>
      <c r="C158" s="21" t="str">
        <f>IFERROR(VLOOKUP(B158,[1]Feuil2!$A$1:$B$340,2,0)," ")</f>
        <v>DRC-O</v>
      </c>
      <c r="D158" s="25"/>
      <c r="E158" s="24" t="str">
        <f>IFERROR(VLOOKUP($D158,'[1]Base déclaré'!$A:$J,2,0),"")</f>
        <v/>
      </c>
      <c r="F158" s="24" t="str">
        <f>IFERROR(VLOOKUP($D158,'[1]Base déclaré'!$A:$J,5,0),"")</f>
        <v/>
      </c>
      <c r="G158" s="25"/>
      <c r="H158" s="25"/>
      <c r="I158" s="24" t="str">
        <f>IFERROR(VLOOKUP($D158,'[1]Base déclaré'!$A:$J,6,0),"")</f>
        <v/>
      </c>
      <c r="J158" s="26"/>
      <c r="K158" s="25"/>
      <c r="L158" s="25">
        <v>1264.26</v>
      </c>
      <c r="M158" s="25"/>
      <c r="N158" s="21" t="str">
        <f t="shared" si="8"/>
        <v>16001 1264,26</v>
      </c>
      <c r="O158" s="21"/>
    </row>
    <row r="159" spans="1:15" ht="15" x14ac:dyDescent="0.2">
      <c r="A159" s="25">
        <f t="shared" si="7"/>
        <v>149</v>
      </c>
      <c r="B159" s="21" t="s">
        <v>335</v>
      </c>
      <c r="C159" s="21" t="str">
        <f>IFERROR(VLOOKUP(B159,[1]Feuil2!$A$1:$B$340,2,0)," ")</f>
        <v>DRC-O</v>
      </c>
      <c r="D159" s="25"/>
      <c r="E159" s="24" t="str">
        <f>IFERROR(VLOOKUP($D159,'[1]Base déclaré'!$A:$J,2,0),"")</f>
        <v/>
      </c>
      <c r="F159" s="24" t="str">
        <f>IFERROR(VLOOKUP($D159,'[1]Base déclaré'!$A:$J,5,0),"")</f>
        <v/>
      </c>
      <c r="G159" s="25"/>
      <c r="H159" s="25"/>
      <c r="I159" s="24" t="str">
        <f>IFERROR(VLOOKUP($D159,'[1]Base déclaré'!$A:$J,6,0),"")</f>
        <v/>
      </c>
      <c r="J159" s="26"/>
      <c r="K159" s="25"/>
      <c r="L159" s="25">
        <v>19148.93</v>
      </c>
      <c r="M159" s="25"/>
      <c r="N159" s="21" t="str">
        <f t="shared" si="8"/>
        <v>16001 19148,93</v>
      </c>
      <c r="O159" s="21"/>
    </row>
    <row r="160" spans="1:15" ht="15" x14ac:dyDescent="0.2">
      <c r="A160" s="25">
        <f t="shared" si="7"/>
        <v>150</v>
      </c>
      <c r="B160" s="21" t="s">
        <v>335</v>
      </c>
      <c r="C160" s="21" t="str">
        <f>IFERROR(VLOOKUP(B160,[1]Feuil2!$A$1:$B$340,2,0)," ")</f>
        <v>DRC-O</v>
      </c>
      <c r="D160" s="25"/>
      <c r="E160" s="24" t="str">
        <f>IFERROR(VLOOKUP($D160,'[1]Base déclaré'!$A:$J,2,0),"")</f>
        <v/>
      </c>
      <c r="F160" s="24" t="str">
        <f>IFERROR(VLOOKUP($D160,'[1]Base déclaré'!$A:$J,5,0),"")</f>
        <v/>
      </c>
      <c r="G160" s="25"/>
      <c r="H160" s="25"/>
      <c r="I160" s="24" t="str">
        <f>IFERROR(VLOOKUP($D160,'[1]Base déclaré'!$A:$J,6,0),"")</f>
        <v/>
      </c>
      <c r="J160" s="26"/>
      <c r="K160" s="25"/>
      <c r="L160" s="25">
        <v>1264.26</v>
      </c>
      <c r="M160" s="25"/>
      <c r="N160" s="21" t="str">
        <f t="shared" si="8"/>
        <v>16001 1264,26</v>
      </c>
      <c r="O160" s="21"/>
    </row>
    <row r="161" spans="1:15" ht="15" x14ac:dyDescent="0.2">
      <c r="A161" s="25">
        <f t="shared" si="7"/>
        <v>151</v>
      </c>
      <c r="B161" s="21" t="s">
        <v>335</v>
      </c>
      <c r="C161" s="21" t="str">
        <f>IFERROR(VLOOKUP(B161,[1]Feuil2!$A$1:$B$340,2,0)," ")</f>
        <v>DRC-O</v>
      </c>
      <c r="D161" s="25"/>
      <c r="E161" s="24" t="str">
        <f>IFERROR(VLOOKUP($D161,'[1]Base déclaré'!$A:$J,2,0),"")</f>
        <v/>
      </c>
      <c r="F161" s="24" t="str">
        <f>IFERROR(VLOOKUP($D161,'[1]Base déclaré'!$A:$J,5,0),"")</f>
        <v/>
      </c>
      <c r="G161" s="25"/>
      <c r="H161" s="25"/>
      <c r="I161" s="24" t="str">
        <f>IFERROR(VLOOKUP($D161,'[1]Base déclaré'!$A:$J,6,0),"")</f>
        <v/>
      </c>
      <c r="J161" s="26"/>
      <c r="K161" s="25"/>
      <c r="L161" s="25">
        <v>19148.93</v>
      </c>
      <c r="M161" s="25"/>
      <c r="N161" s="21" t="str">
        <f t="shared" si="8"/>
        <v>16001 19148,93</v>
      </c>
      <c r="O161" s="21"/>
    </row>
    <row r="162" spans="1:15" ht="15" x14ac:dyDescent="0.2">
      <c r="A162" s="25">
        <f t="shared" si="7"/>
        <v>152</v>
      </c>
      <c r="B162" s="21" t="s">
        <v>335</v>
      </c>
      <c r="C162" s="21" t="str">
        <f>IFERROR(VLOOKUP(B162,[1]Feuil2!$A$1:$B$340,2,0)," ")</f>
        <v>DRC-O</v>
      </c>
      <c r="D162" s="25"/>
      <c r="E162" s="24" t="str">
        <f>IFERROR(VLOOKUP($D162,'[1]Base déclaré'!$A:$J,2,0),"")</f>
        <v/>
      </c>
      <c r="F162" s="24" t="str">
        <f>IFERROR(VLOOKUP($D162,'[1]Base déclaré'!$A:$J,5,0),"")</f>
        <v/>
      </c>
      <c r="G162" s="25"/>
      <c r="H162" s="25"/>
      <c r="I162" s="24" t="str">
        <f>IFERROR(VLOOKUP($D162,'[1]Base déclaré'!$A:$J,6,0),"")</f>
        <v/>
      </c>
      <c r="J162" s="26"/>
      <c r="K162" s="25"/>
      <c r="L162" s="25">
        <v>1264.26</v>
      </c>
      <c r="M162" s="25"/>
      <c r="N162" s="21" t="str">
        <f t="shared" si="8"/>
        <v>16001 1264,26</v>
      </c>
      <c r="O162" s="21"/>
    </row>
    <row r="163" spans="1:15" ht="15" x14ac:dyDescent="0.2">
      <c r="A163" s="25">
        <f t="shared" si="7"/>
        <v>153</v>
      </c>
      <c r="B163" s="21" t="s">
        <v>335</v>
      </c>
      <c r="C163" s="21" t="str">
        <f>IFERROR(VLOOKUP(B163,[1]Feuil2!$A$1:$B$340,2,0)," ")</f>
        <v>DRC-O</v>
      </c>
      <c r="D163" s="25"/>
      <c r="E163" s="24" t="str">
        <f>IFERROR(VLOOKUP($D163,'[1]Base déclaré'!$A:$J,2,0),"")</f>
        <v/>
      </c>
      <c r="F163" s="24" t="str">
        <f>IFERROR(VLOOKUP($D163,'[1]Base déclaré'!$A:$J,5,0),"")</f>
        <v/>
      </c>
      <c r="G163" s="25"/>
      <c r="H163" s="25"/>
      <c r="I163" s="24" t="str">
        <f>IFERROR(VLOOKUP($D163,'[1]Base déclaré'!$A:$J,6,0),"")</f>
        <v/>
      </c>
      <c r="J163" s="26"/>
      <c r="K163" s="25"/>
      <c r="L163" s="25">
        <v>1183.75</v>
      </c>
      <c r="M163" s="25"/>
      <c r="N163" s="21" t="str">
        <f t="shared" si="8"/>
        <v>16001 1183,75</v>
      </c>
      <c r="O163" s="21"/>
    </row>
    <row r="164" spans="1:15" ht="15" x14ac:dyDescent="0.2">
      <c r="A164" s="25">
        <f t="shared" si="7"/>
        <v>154</v>
      </c>
      <c r="B164" s="21" t="s">
        <v>335</v>
      </c>
      <c r="C164" s="21" t="str">
        <f>IFERROR(VLOOKUP(B164,[1]Feuil2!$A$1:$B$340,2,0)," ")</f>
        <v>DRC-O</v>
      </c>
      <c r="D164" s="25"/>
      <c r="E164" s="24" t="str">
        <f>IFERROR(VLOOKUP($D164,'[1]Base déclaré'!$A:$J,2,0),"")</f>
        <v/>
      </c>
      <c r="F164" s="24" t="str">
        <f>IFERROR(VLOOKUP($D164,'[1]Base déclaré'!$A:$J,5,0),"")</f>
        <v/>
      </c>
      <c r="G164" s="25"/>
      <c r="H164" s="25"/>
      <c r="I164" s="24" t="str">
        <f>IFERROR(VLOOKUP($D164,'[1]Base déclaré'!$A:$J,6,0),"")</f>
        <v/>
      </c>
      <c r="J164" s="26"/>
      <c r="K164" s="25"/>
      <c r="L164" s="25">
        <v>11162.5</v>
      </c>
      <c r="M164" s="25"/>
      <c r="N164" s="21" t="str">
        <f t="shared" si="8"/>
        <v>16001 11162,5</v>
      </c>
      <c r="O164" s="21"/>
    </row>
    <row r="165" spans="1:15" ht="15" x14ac:dyDescent="0.2">
      <c r="A165" s="25">
        <f t="shared" si="7"/>
        <v>155</v>
      </c>
      <c r="B165" s="21" t="s">
        <v>335</v>
      </c>
      <c r="C165" s="21" t="str">
        <f>IFERROR(VLOOKUP(B165,[1]Feuil2!$A$1:$B$340,2,0)," ")</f>
        <v>DRC-O</v>
      </c>
      <c r="D165" s="25"/>
      <c r="E165" s="24" t="str">
        <f>IFERROR(VLOOKUP($D165,'[1]Base déclaré'!$A:$J,2,0),"")</f>
        <v/>
      </c>
      <c r="F165" s="24" t="str">
        <f>IFERROR(VLOOKUP($D165,'[1]Base déclaré'!$A:$J,5,0),"")</f>
        <v/>
      </c>
      <c r="G165" s="25"/>
      <c r="H165" s="25"/>
      <c r="I165" s="24" t="str">
        <f>IFERROR(VLOOKUP($D165,'[1]Base déclaré'!$A:$J,6,0),"")</f>
        <v/>
      </c>
      <c r="J165" s="26"/>
      <c r="K165" s="25"/>
      <c r="L165" s="25">
        <v>1264.26</v>
      </c>
      <c r="M165" s="25"/>
      <c r="N165" s="21" t="str">
        <f t="shared" si="8"/>
        <v>16001 1264,26</v>
      </c>
      <c r="O165" s="21"/>
    </row>
    <row r="166" spans="1:15" ht="15" x14ac:dyDescent="0.2">
      <c r="A166" s="25">
        <f t="shared" si="7"/>
        <v>156</v>
      </c>
      <c r="B166" s="21" t="s">
        <v>335</v>
      </c>
      <c r="C166" s="21" t="str">
        <f>IFERROR(VLOOKUP(B166,[1]Feuil2!$A$1:$B$340,2,0)," ")</f>
        <v>DRC-O</v>
      </c>
      <c r="D166" s="25"/>
      <c r="E166" s="24" t="str">
        <f>IFERROR(VLOOKUP($D166,'[1]Base déclaré'!$A:$J,2,0),"")</f>
        <v/>
      </c>
      <c r="F166" s="24" t="str">
        <f>IFERROR(VLOOKUP($D166,'[1]Base déclaré'!$A:$J,5,0),"")</f>
        <v/>
      </c>
      <c r="G166" s="25"/>
      <c r="H166" s="25"/>
      <c r="I166" s="24" t="str">
        <f>IFERROR(VLOOKUP($D166,'[1]Base déclaré'!$A:$J,6,0),"")</f>
        <v/>
      </c>
      <c r="J166" s="26"/>
      <c r="K166" s="25"/>
      <c r="L166" s="25">
        <v>19148.93</v>
      </c>
      <c r="M166" s="25"/>
      <c r="N166" s="21" t="str">
        <f t="shared" si="8"/>
        <v>16001 19148,93</v>
      </c>
      <c r="O166" s="21"/>
    </row>
    <row r="167" spans="1:15" ht="15" x14ac:dyDescent="0.2">
      <c r="A167" s="25">
        <f t="shared" si="7"/>
        <v>157</v>
      </c>
      <c r="B167" s="21" t="s">
        <v>335</v>
      </c>
      <c r="C167" s="21" t="str">
        <f>IFERROR(VLOOKUP(B167,[1]Feuil2!$A$1:$B$340,2,0)," ")</f>
        <v>DRC-O</v>
      </c>
      <c r="D167" s="25"/>
      <c r="E167" s="24" t="str">
        <f>IFERROR(VLOOKUP($D167,'[1]Base déclaré'!$A:$J,2,0),"")</f>
        <v/>
      </c>
      <c r="F167" s="24" t="str">
        <f>IFERROR(VLOOKUP($D167,'[1]Base déclaré'!$A:$J,5,0),"")</f>
        <v/>
      </c>
      <c r="G167" s="25"/>
      <c r="H167" s="25"/>
      <c r="I167" s="24" t="str">
        <f>IFERROR(VLOOKUP($D167,'[1]Base déclaré'!$A:$J,6,0),"")</f>
        <v/>
      </c>
      <c r="J167" s="26"/>
      <c r="K167" s="25"/>
      <c r="L167" s="25">
        <v>11162.5</v>
      </c>
      <c r="M167" s="25"/>
      <c r="N167" s="21" t="str">
        <f t="shared" si="8"/>
        <v>16001 11162,5</v>
      </c>
      <c r="O167" s="21"/>
    </row>
    <row r="168" spans="1:15" ht="15" x14ac:dyDescent="0.2">
      <c r="A168" s="25">
        <f t="shared" si="7"/>
        <v>158</v>
      </c>
      <c r="B168" s="21" t="s">
        <v>335</v>
      </c>
      <c r="C168" s="21" t="str">
        <f>IFERROR(VLOOKUP(B168,[1]Feuil2!$A$1:$B$340,2,0)," ")</f>
        <v>DRC-O</v>
      </c>
      <c r="D168" s="25"/>
      <c r="E168" s="24" t="str">
        <f>IFERROR(VLOOKUP($D168,'[1]Base déclaré'!$A:$J,2,0),"")</f>
        <v/>
      </c>
      <c r="F168" s="24" t="str">
        <f>IFERROR(VLOOKUP($D168,'[1]Base déclaré'!$A:$J,5,0),"")</f>
        <v/>
      </c>
      <c r="G168" s="25"/>
      <c r="H168" s="25"/>
      <c r="I168" s="24" t="str">
        <f>IFERROR(VLOOKUP($D168,'[1]Base déclaré'!$A:$J,6,0),"")</f>
        <v/>
      </c>
      <c r="J168" s="26"/>
      <c r="K168" s="25"/>
      <c r="L168" s="25">
        <v>1264.26</v>
      </c>
      <c r="M168" s="25"/>
      <c r="N168" s="21" t="str">
        <f t="shared" si="8"/>
        <v>16001 1264,26</v>
      </c>
      <c r="O168" s="21"/>
    </row>
    <row r="169" spans="1:15" ht="15" x14ac:dyDescent="0.2">
      <c r="A169" s="25">
        <f t="shared" si="7"/>
        <v>159</v>
      </c>
      <c r="B169" s="21" t="s">
        <v>335</v>
      </c>
      <c r="C169" s="21" t="str">
        <f>IFERROR(VLOOKUP(B169,[1]Feuil2!$A$1:$B$340,2,0)," ")</f>
        <v>DRC-O</v>
      </c>
      <c r="D169" s="25"/>
      <c r="E169" s="24" t="str">
        <f>IFERROR(VLOOKUP($D169,'[1]Base déclaré'!$A:$J,2,0),"")</f>
        <v/>
      </c>
      <c r="F169" s="24" t="str">
        <f>IFERROR(VLOOKUP($D169,'[1]Base déclaré'!$A:$J,5,0),"")</f>
        <v/>
      </c>
      <c r="G169" s="25"/>
      <c r="H169" s="25"/>
      <c r="I169" s="24" t="str">
        <f>IFERROR(VLOOKUP($D169,'[1]Base déclaré'!$A:$J,6,0),"")</f>
        <v/>
      </c>
      <c r="J169" s="26"/>
      <c r="K169" s="25"/>
      <c r="L169" s="25">
        <v>19148.93</v>
      </c>
      <c r="M169" s="25"/>
      <c r="N169" s="21" t="str">
        <f t="shared" si="8"/>
        <v>16001 19148,93</v>
      </c>
      <c r="O169" s="21"/>
    </row>
    <row r="170" spans="1:15" ht="15" x14ac:dyDescent="0.2">
      <c r="A170" s="25">
        <f t="shared" si="7"/>
        <v>160</v>
      </c>
      <c r="B170" s="21" t="s">
        <v>335</v>
      </c>
      <c r="C170" s="21" t="str">
        <f>IFERROR(VLOOKUP(B170,[1]Feuil2!$A$1:$B$340,2,0)," ")</f>
        <v>DRC-O</v>
      </c>
      <c r="D170" s="25"/>
      <c r="E170" s="24" t="str">
        <f>IFERROR(VLOOKUP($D170,'[1]Base déclaré'!$A:$J,2,0),"")</f>
        <v/>
      </c>
      <c r="F170" s="24" t="str">
        <f>IFERROR(VLOOKUP($D170,'[1]Base déclaré'!$A:$J,5,0),"")</f>
        <v/>
      </c>
      <c r="G170" s="25"/>
      <c r="H170" s="25"/>
      <c r="I170" s="24" t="str">
        <f>IFERROR(VLOOKUP($D170,'[1]Base déclaré'!$A:$J,6,0),"")</f>
        <v/>
      </c>
      <c r="J170" s="26"/>
      <c r="K170" s="25"/>
      <c r="L170" s="25">
        <v>1183.75</v>
      </c>
      <c r="M170" s="25"/>
      <c r="N170" s="21" t="str">
        <f t="shared" si="8"/>
        <v>16001 1183,75</v>
      </c>
      <c r="O170" s="21"/>
    </row>
    <row r="171" spans="1:15" ht="15" x14ac:dyDescent="0.2">
      <c r="A171" s="25">
        <f t="shared" si="7"/>
        <v>161</v>
      </c>
      <c r="B171" s="21" t="s">
        <v>335</v>
      </c>
      <c r="C171" s="21" t="str">
        <f>IFERROR(VLOOKUP(B171,[1]Feuil2!$A$1:$B$340,2,0)," ")</f>
        <v>DRC-O</v>
      </c>
      <c r="D171" s="25"/>
      <c r="E171" s="24" t="str">
        <f>IFERROR(VLOOKUP($D171,'[1]Base déclaré'!$A:$J,2,0),"")</f>
        <v/>
      </c>
      <c r="F171" s="24" t="str">
        <f>IFERROR(VLOOKUP($D171,'[1]Base déclaré'!$A:$J,5,0),"")</f>
        <v/>
      </c>
      <c r="G171" s="25"/>
      <c r="H171" s="25"/>
      <c r="I171" s="24" t="str">
        <f>IFERROR(VLOOKUP($D171,'[1]Base déclaré'!$A:$J,6,0),"")</f>
        <v/>
      </c>
      <c r="J171" s="26"/>
      <c r="K171" s="25"/>
      <c r="L171" s="25">
        <v>11162.5</v>
      </c>
      <c r="M171" s="25"/>
      <c r="N171" s="21" t="str">
        <f t="shared" si="8"/>
        <v>16001 11162,5</v>
      </c>
      <c r="O171" s="21"/>
    </row>
    <row r="172" spans="1:15" ht="15" x14ac:dyDescent="0.2">
      <c r="A172" s="25">
        <f t="shared" si="7"/>
        <v>162</v>
      </c>
      <c r="B172" s="21" t="s">
        <v>335</v>
      </c>
      <c r="C172" s="21" t="str">
        <f>IFERROR(VLOOKUP(B172,[1]Feuil2!$A$1:$B$340,2,0)," ")</f>
        <v>DRC-O</v>
      </c>
      <c r="D172" s="25"/>
      <c r="E172" s="24" t="str">
        <f>IFERROR(VLOOKUP($D172,'[1]Base déclaré'!$A:$J,2,0),"")</f>
        <v/>
      </c>
      <c r="F172" s="24" t="str">
        <f>IFERROR(VLOOKUP($D172,'[1]Base déclaré'!$A:$J,5,0),"")</f>
        <v/>
      </c>
      <c r="G172" s="25"/>
      <c r="H172" s="25"/>
      <c r="I172" s="24" t="str">
        <f>IFERROR(VLOOKUP($D172,'[1]Base déclaré'!$A:$J,6,0),"")</f>
        <v/>
      </c>
      <c r="J172" s="26"/>
      <c r="K172" s="25"/>
      <c r="L172" s="25">
        <v>1183.75</v>
      </c>
      <c r="M172" s="25"/>
      <c r="N172" s="21" t="str">
        <f t="shared" si="8"/>
        <v>16001 1183,75</v>
      </c>
      <c r="O172" s="21"/>
    </row>
    <row r="173" spans="1:15" ht="15" x14ac:dyDescent="0.2">
      <c r="A173" s="25">
        <f t="shared" si="7"/>
        <v>163</v>
      </c>
      <c r="B173" s="21" t="s">
        <v>335</v>
      </c>
      <c r="C173" s="21" t="str">
        <f>IFERROR(VLOOKUP(B173,[1]Feuil2!$A$1:$B$340,2,0)," ")</f>
        <v>DRC-O</v>
      </c>
      <c r="D173" s="25"/>
      <c r="E173" s="24" t="str">
        <f>IFERROR(VLOOKUP($D173,'[1]Base déclaré'!$A:$J,2,0),"")</f>
        <v/>
      </c>
      <c r="F173" s="24" t="str">
        <f>IFERROR(VLOOKUP($D173,'[1]Base déclaré'!$A:$J,5,0),"")</f>
        <v/>
      </c>
      <c r="G173" s="25"/>
      <c r="H173" s="25"/>
      <c r="I173" s="24" t="str">
        <f>IFERROR(VLOOKUP($D173,'[1]Base déclaré'!$A:$J,6,0),"")</f>
        <v/>
      </c>
      <c r="J173" s="26"/>
      <c r="K173" s="25"/>
      <c r="L173" s="25">
        <v>19148.93</v>
      </c>
      <c r="M173" s="25"/>
      <c r="N173" s="21" t="str">
        <f t="shared" si="8"/>
        <v>16001 19148,93</v>
      </c>
      <c r="O173" s="21"/>
    </row>
    <row r="174" spans="1:15" ht="15" x14ac:dyDescent="0.2">
      <c r="A174" s="25">
        <f t="shared" si="7"/>
        <v>164</v>
      </c>
      <c r="B174" s="21" t="s">
        <v>335</v>
      </c>
      <c r="C174" s="21" t="str">
        <f>IFERROR(VLOOKUP(B174,[1]Feuil2!$A$1:$B$340,2,0)," ")</f>
        <v>DRC-O</v>
      </c>
      <c r="D174" s="25"/>
      <c r="E174" s="24" t="str">
        <f>IFERROR(VLOOKUP($D174,'[1]Base déclaré'!$A:$J,2,0),"")</f>
        <v/>
      </c>
      <c r="F174" s="24" t="str">
        <f>IFERROR(VLOOKUP($D174,'[1]Base déclaré'!$A:$J,5,0),"")</f>
        <v/>
      </c>
      <c r="G174" s="25"/>
      <c r="H174" s="25"/>
      <c r="I174" s="24" t="str">
        <f>IFERROR(VLOOKUP($D174,'[1]Base déclaré'!$A:$J,6,0),"")</f>
        <v/>
      </c>
      <c r="J174" s="26"/>
      <c r="K174" s="25"/>
      <c r="L174" s="25">
        <v>1264.26</v>
      </c>
      <c r="M174" s="25"/>
      <c r="N174" s="21" t="str">
        <f t="shared" si="8"/>
        <v>16001 1264,26</v>
      </c>
      <c r="O174" s="21"/>
    </row>
    <row r="175" spans="1:15" ht="15" x14ac:dyDescent="0.2">
      <c r="A175" s="25">
        <f t="shared" si="7"/>
        <v>165</v>
      </c>
      <c r="B175" s="21" t="s">
        <v>335</v>
      </c>
      <c r="C175" s="21" t="str">
        <f>IFERROR(VLOOKUP(B175,[1]Feuil2!$A$1:$B$340,2,0)," ")</f>
        <v>DRC-O</v>
      </c>
      <c r="D175" s="25"/>
      <c r="E175" s="24" t="str">
        <f>IFERROR(VLOOKUP($D175,'[1]Base déclaré'!$A:$J,2,0),"")</f>
        <v/>
      </c>
      <c r="F175" s="24" t="str">
        <f>IFERROR(VLOOKUP($D175,'[1]Base déclaré'!$A:$J,5,0),"")</f>
        <v/>
      </c>
      <c r="G175" s="25"/>
      <c r="H175" s="25"/>
      <c r="I175" s="24" t="str">
        <f>IFERROR(VLOOKUP($D175,'[1]Base déclaré'!$A:$J,6,0),"")</f>
        <v/>
      </c>
      <c r="J175" s="26"/>
      <c r="K175" s="25"/>
      <c r="L175" s="25">
        <v>77775.289999999994</v>
      </c>
      <c r="M175" s="25"/>
      <c r="N175" s="21" t="str">
        <f t="shared" si="8"/>
        <v>16001 77775,29</v>
      </c>
      <c r="O175" s="21"/>
    </row>
    <row r="176" spans="1:15" ht="15" x14ac:dyDescent="0.2">
      <c r="A176" s="25">
        <f t="shared" si="7"/>
        <v>166</v>
      </c>
      <c r="B176" s="21" t="s">
        <v>335</v>
      </c>
      <c r="C176" s="21" t="str">
        <f>IFERROR(VLOOKUP(B176,[1]Feuil2!$A$1:$B$340,2,0)," ")</f>
        <v>DRC-O</v>
      </c>
      <c r="D176" s="25"/>
      <c r="E176" s="24" t="str">
        <f>IFERROR(VLOOKUP($D176,'[1]Base déclaré'!$A:$J,2,0),"")</f>
        <v/>
      </c>
      <c r="F176" s="24" t="str">
        <f>IFERROR(VLOOKUP($D176,'[1]Base déclaré'!$A:$J,5,0),"")</f>
        <v/>
      </c>
      <c r="G176" s="25"/>
      <c r="H176" s="25"/>
      <c r="I176" s="24" t="str">
        <f>IFERROR(VLOOKUP($D176,'[1]Base déclaré'!$A:$J,6,0),"")</f>
        <v/>
      </c>
      <c r="J176" s="26"/>
      <c r="K176" s="25"/>
      <c r="L176" s="25">
        <v>1150</v>
      </c>
      <c r="M176" s="25"/>
      <c r="N176" s="21" t="str">
        <f t="shared" si="8"/>
        <v>16001 1150</v>
      </c>
      <c r="O176" s="21"/>
    </row>
    <row r="177" spans="1:15" ht="15" x14ac:dyDescent="0.2">
      <c r="A177" s="25">
        <f t="shared" si="7"/>
        <v>167</v>
      </c>
      <c r="B177" s="21" t="s">
        <v>335</v>
      </c>
      <c r="C177" s="21" t="str">
        <f>IFERROR(VLOOKUP(B177,[1]Feuil2!$A$1:$B$340,2,0)," ")</f>
        <v>DRC-O</v>
      </c>
      <c r="D177" s="25"/>
      <c r="E177" s="24" t="str">
        <f>IFERROR(VLOOKUP($D177,'[1]Base déclaré'!$A:$J,2,0),"")</f>
        <v/>
      </c>
      <c r="F177" s="24" t="str">
        <f>IFERROR(VLOOKUP($D177,'[1]Base déclaré'!$A:$J,5,0),"")</f>
        <v/>
      </c>
      <c r="G177" s="25"/>
      <c r="H177" s="25"/>
      <c r="I177" s="24" t="str">
        <f>IFERROR(VLOOKUP($D177,'[1]Base déclaré'!$A:$J,6,0),"")</f>
        <v/>
      </c>
      <c r="J177" s="26"/>
      <c r="K177" s="25"/>
      <c r="L177" s="25">
        <v>3755.7</v>
      </c>
      <c r="M177" s="25"/>
      <c r="N177" s="21" t="str">
        <f t="shared" si="8"/>
        <v>16001 3755,7</v>
      </c>
      <c r="O177" s="21"/>
    </row>
    <row r="178" spans="1:15" ht="15" x14ac:dyDescent="0.2">
      <c r="A178" s="25">
        <f t="shared" si="7"/>
        <v>168</v>
      </c>
      <c r="B178" s="21" t="s">
        <v>335</v>
      </c>
      <c r="C178" s="21" t="str">
        <f>IFERROR(VLOOKUP(B178,[1]Feuil2!$A$1:$B$340,2,0)," ")</f>
        <v>DRC-O</v>
      </c>
      <c r="D178" s="25"/>
      <c r="E178" s="24" t="str">
        <f>IFERROR(VLOOKUP($D178,'[1]Base déclaré'!$A:$J,2,0),"")</f>
        <v/>
      </c>
      <c r="F178" s="24" t="str">
        <f>IFERROR(VLOOKUP($D178,'[1]Base déclaré'!$A:$J,5,0),"")</f>
        <v/>
      </c>
      <c r="G178" s="25"/>
      <c r="H178" s="25"/>
      <c r="I178" s="24" t="str">
        <f>IFERROR(VLOOKUP($D178,'[1]Base déclaré'!$A:$J,6,0),"")</f>
        <v/>
      </c>
      <c r="J178" s="26"/>
      <c r="K178" s="25"/>
      <c r="L178" s="25">
        <v>23427.98</v>
      </c>
      <c r="M178" s="25"/>
      <c r="N178" s="21" t="str">
        <f t="shared" si="8"/>
        <v>16001 23427,98</v>
      </c>
      <c r="O178" s="21"/>
    </row>
    <row r="179" spans="1:15" ht="15" x14ac:dyDescent="0.2">
      <c r="A179" s="25">
        <f t="shared" si="7"/>
        <v>169</v>
      </c>
      <c r="B179" s="21" t="s">
        <v>335</v>
      </c>
      <c r="C179" s="21" t="str">
        <f>IFERROR(VLOOKUP(B179,[1]Feuil2!$A$1:$B$340,2,0)," ")</f>
        <v>DRC-O</v>
      </c>
      <c r="D179" s="25"/>
      <c r="E179" s="24" t="str">
        <f>IFERROR(VLOOKUP($D179,'[1]Base déclaré'!$A:$J,2,0),"")</f>
        <v/>
      </c>
      <c r="F179" s="24" t="str">
        <f>IFERROR(VLOOKUP($D179,'[1]Base déclaré'!$A:$J,5,0),"")</f>
        <v/>
      </c>
      <c r="G179" s="25"/>
      <c r="H179" s="25"/>
      <c r="I179" s="24" t="str">
        <f>IFERROR(VLOOKUP($D179,'[1]Base déclaré'!$A:$J,6,0),"")</f>
        <v/>
      </c>
      <c r="J179" s="26"/>
      <c r="K179" s="25"/>
      <c r="L179" s="25">
        <v>1860</v>
      </c>
      <c r="M179" s="25"/>
      <c r="N179" s="21" t="str">
        <f t="shared" si="8"/>
        <v>16001 1860</v>
      </c>
      <c r="O179" s="21"/>
    </row>
    <row r="180" spans="1:15" ht="15" x14ac:dyDescent="0.2">
      <c r="A180" s="25">
        <f t="shared" si="7"/>
        <v>170</v>
      </c>
      <c r="B180" s="21" t="s">
        <v>335</v>
      </c>
      <c r="C180" s="21" t="str">
        <f>IFERROR(VLOOKUP(B180,[1]Feuil2!$A$1:$B$340,2,0)," ")</f>
        <v>DRC-O</v>
      </c>
      <c r="D180" s="25"/>
      <c r="E180" s="24" t="str">
        <f>IFERROR(VLOOKUP($D180,'[1]Base déclaré'!$A:$J,2,0),"")</f>
        <v/>
      </c>
      <c r="F180" s="24" t="str">
        <f>IFERROR(VLOOKUP($D180,'[1]Base déclaré'!$A:$J,5,0),"")</f>
        <v/>
      </c>
      <c r="G180" s="25"/>
      <c r="H180" s="25"/>
      <c r="I180" s="24" t="str">
        <f>IFERROR(VLOOKUP($D180,'[1]Base déclaré'!$A:$J,6,0),"")</f>
        <v/>
      </c>
      <c r="J180" s="26"/>
      <c r="K180" s="25"/>
      <c r="L180" s="25">
        <v>2180</v>
      </c>
      <c r="M180" s="25"/>
      <c r="N180" s="21" t="str">
        <f t="shared" si="8"/>
        <v>16001 2180</v>
      </c>
      <c r="O180" s="21"/>
    </row>
    <row r="181" spans="1:15" ht="15" x14ac:dyDescent="0.2">
      <c r="A181" s="25">
        <f t="shared" si="7"/>
        <v>171</v>
      </c>
      <c r="B181" s="21" t="s">
        <v>335</v>
      </c>
      <c r="C181" s="21" t="str">
        <f>IFERROR(VLOOKUP(B181,[1]Feuil2!$A$1:$B$340,2,0)," ")</f>
        <v>DRC-O</v>
      </c>
      <c r="D181" s="25"/>
      <c r="E181" s="24" t="str">
        <f>IFERROR(VLOOKUP($D181,'[1]Base déclaré'!$A:$J,2,0),"")</f>
        <v/>
      </c>
      <c r="F181" s="24" t="str">
        <f>IFERROR(VLOOKUP($D181,'[1]Base déclaré'!$A:$J,5,0),"")</f>
        <v/>
      </c>
      <c r="G181" s="25"/>
      <c r="H181" s="25"/>
      <c r="I181" s="24" t="str">
        <f>IFERROR(VLOOKUP($D181,'[1]Base déclaré'!$A:$J,6,0),"")</f>
        <v/>
      </c>
      <c r="J181" s="26"/>
      <c r="K181" s="25"/>
      <c r="L181" s="25">
        <v>1980</v>
      </c>
      <c r="M181" s="25"/>
      <c r="N181" s="21" t="str">
        <f t="shared" si="8"/>
        <v>16001 1980</v>
      </c>
      <c r="O181" s="21"/>
    </row>
    <row r="182" spans="1:15" ht="15" x14ac:dyDescent="0.2">
      <c r="A182" s="25">
        <f t="shared" si="7"/>
        <v>172</v>
      </c>
      <c r="B182" s="21" t="s">
        <v>335</v>
      </c>
      <c r="C182" s="21" t="str">
        <f>IFERROR(VLOOKUP(B182,[1]Feuil2!$A$1:$B$340,2,0)," ")</f>
        <v>DRC-O</v>
      </c>
      <c r="D182" s="25"/>
      <c r="E182" s="24" t="str">
        <f>IFERROR(VLOOKUP($D182,'[1]Base déclaré'!$A:$J,2,0),"")</f>
        <v/>
      </c>
      <c r="F182" s="24" t="str">
        <f>IFERROR(VLOOKUP($D182,'[1]Base déclaré'!$A:$J,5,0),"")</f>
        <v/>
      </c>
      <c r="G182" s="25"/>
      <c r="H182" s="25"/>
      <c r="I182" s="24" t="str">
        <f>IFERROR(VLOOKUP($D182,'[1]Base déclaré'!$A:$J,6,0),"")</f>
        <v/>
      </c>
      <c r="J182" s="26"/>
      <c r="K182" s="25"/>
      <c r="L182" s="25">
        <v>20437.73</v>
      </c>
      <c r="M182" s="25"/>
      <c r="N182" s="21" t="str">
        <f t="shared" si="8"/>
        <v>16001 20437,73</v>
      </c>
      <c r="O182" s="21"/>
    </row>
    <row r="183" spans="1:15" ht="15" x14ac:dyDescent="0.2">
      <c r="A183" s="25">
        <f t="shared" si="7"/>
        <v>173</v>
      </c>
      <c r="B183" s="21" t="s">
        <v>336</v>
      </c>
      <c r="C183" s="21" t="str">
        <f>IFERROR(VLOOKUP(B183,[1]Feuil2!$A$1:$B$340,2,0)," ")</f>
        <v>DRC-O</v>
      </c>
      <c r="D183" s="25"/>
      <c r="E183" s="24" t="str">
        <f>IFERROR(VLOOKUP($D183,'[1]Base déclaré'!$A:$J,2,0),"")</f>
        <v/>
      </c>
      <c r="F183" s="24" t="str">
        <f>IFERROR(VLOOKUP($D183,'[1]Base déclaré'!$A:$J,5,0),"")</f>
        <v/>
      </c>
      <c r="G183" s="25"/>
      <c r="H183" s="25"/>
      <c r="I183" s="24" t="str">
        <f>IFERROR(VLOOKUP($D183,'[1]Base déclaré'!$A:$J,6,0),"")</f>
        <v/>
      </c>
      <c r="J183" s="26"/>
      <c r="K183" s="25"/>
      <c r="L183" s="25">
        <v>1150</v>
      </c>
      <c r="M183" s="25"/>
      <c r="N183" s="21" t="str">
        <f t="shared" si="8"/>
        <v>16083 1150</v>
      </c>
      <c r="O183" s="21"/>
    </row>
    <row r="184" spans="1:15" ht="15" x14ac:dyDescent="0.2">
      <c r="A184" s="25">
        <f t="shared" si="7"/>
        <v>174</v>
      </c>
      <c r="B184" s="21" t="s">
        <v>336</v>
      </c>
      <c r="C184" s="21" t="str">
        <f>IFERROR(VLOOKUP(B184,[1]Feuil2!$A$1:$B$340,2,0)," ")</f>
        <v>DRC-O</v>
      </c>
      <c r="D184" s="25"/>
      <c r="E184" s="24" t="str">
        <f>IFERROR(VLOOKUP($D184,'[1]Base déclaré'!$A:$J,2,0),"")</f>
        <v/>
      </c>
      <c r="F184" s="24" t="str">
        <f>IFERROR(VLOOKUP($D184,'[1]Base déclaré'!$A:$J,5,0),"")</f>
        <v/>
      </c>
      <c r="G184" s="25"/>
      <c r="H184" s="25"/>
      <c r="I184" s="24" t="str">
        <f>IFERROR(VLOOKUP($D184,'[1]Base déclaré'!$A:$J,6,0),"")</f>
        <v/>
      </c>
      <c r="J184" s="26"/>
      <c r="K184" s="25"/>
      <c r="L184" s="25">
        <v>1985.5</v>
      </c>
      <c r="M184" s="25"/>
      <c r="N184" s="21" t="str">
        <f t="shared" si="8"/>
        <v>16083 1985,5</v>
      </c>
      <c r="O184" s="21"/>
    </row>
    <row r="185" spans="1:15" ht="15" x14ac:dyDescent="0.2">
      <c r="A185" s="25">
        <f t="shared" si="7"/>
        <v>175</v>
      </c>
      <c r="B185" s="21" t="s">
        <v>336</v>
      </c>
      <c r="C185" s="21" t="str">
        <f>IFERROR(VLOOKUP(B185,[1]Feuil2!$A$1:$B$340,2,0)," ")</f>
        <v>DRC-O</v>
      </c>
      <c r="D185" s="25"/>
      <c r="E185" s="24" t="str">
        <f>IFERROR(VLOOKUP($D185,'[1]Base déclaré'!$A:$J,2,0),"")</f>
        <v/>
      </c>
      <c r="F185" s="24" t="str">
        <f>IFERROR(VLOOKUP($D185,'[1]Base déclaré'!$A:$J,5,0),"")</f>
        <v/>
      </c>
      <c r="G185" s="25"/>
      <c r="H185" s="25"/>
      <c r="I185" s="24" t="str">
        <f>IFERROR(VLOOKUP($D185,'[1]Base déclaré'!$A:$J,6,0),"")</f>
        <v/>
      </c>
      <c r="J185" s="26"/>
      <c r="K185" s="25"/>
      <c r="L185" s="25">
        <v>2260</v>
      </c>
      <c r="M185" s="25"/>
      <c r="N185" s="21" t="str">
        <f t="shared" si="8"/>
        <v>16083 2260</v>
      </c>
      <c r="O185" s="21"/>
    </row>
    <row r="186" spans="1:15" ht="15" x14ac:dyDescent="0.2">
      <c r="A186" s="25">
        <f t="shared" si="7"/>
        <v>176</v>
      </c>
      <c r="B186" s="21" t="s">
        <v>336</v>
      </c>
      <c r="C186" s="21" t="str">
        <f>IFERROR(VLOOKUP(B186,[1]Feuil2!$A$1:$B$340,2,0)," ")</f>
        <v>DRC-O</v>
      </c>
      <c r="D186" s="25"/>
      <c r="E186" s="24" t="str">
        <f>IFERROR(VLOOKUP($D186,'[1]Base déclaré'!$A:$J,2,0),"")</f>
        <v/>
      </c>
      <c r="F186" s="24" t="str">
        <f>IFERROR(VLOOKUP($D186,'[1]Base déclaré'!$A:$J,5,0),"")</f>
        <v/>
      </c>
      <c r="G186" s="25"/>
      <c r="H186" s="25"/>
      <c r="I186" s="24" t="str">
        <f>IFERROR(VLOOKUP($D186,'[1]Base déclaré'!$A:$J,6,0),"")</f>
        <v/>
      </c>
      <c r="J186" s="26"/>
      <c r="K186" s="25"/>
      <c r="L186" s="25">
        <v>12200</v>
      </c>
      <c r="M186" s="25"/>
      <c r="N186" s="21" t="str">
        <f t="shared" si="8"/>
        <v>16083 12200</v>
      </c>
      <c r="O186" s="21"/>
    </row>
    <row r="187" spans="1:15" ht="15" x14ac:dyDescent="0.2">
      <c r="A187" s="25">
        <f t="shared" si="7"/>
        <v>177</v>
      </c>
      <c r="B187" s="21" t="s">
        <v>336</v>
      </c>
      <c r="C187" s="21" t="str">
        <f>IFERROR(VLOOKUP(B187,[1]Feuil2!$A$1:$B$340,2,0)," ")</f>
        <v>DRC-O</v>
      </c>
      <c r="D187" s="25"/>
      <c r="E187" s="24" t="str">
        <f>IFERROR(VLOOKUP($D187,'[1]Base déclaré'!$A:$J,2,0),"")</f>
        <v/>
      </c>
      <c r="F187" s="24" t="str">
        <f>IFERROR(VLOOKUP($D187,'[1]Base déclaré'!$A:$J,5,0),"")</f>
        <v/>
      </c>
      <c r="G187" s="25"/>
      <c r="H187" s="25"/>
      <c r="I187" s="24" t="str">
        <f>IFERROR(VLOOKUP($D187,'[1]Base déclaré'!$A:$J,6,0),"")</f>
        <v/>
      </c>
      <c r="J187" s="26"/>
      <c r="K187" s="25"/>
      <c r="L187" s="25">
        <v>1860</v>
      </c>
      <c r="M187" s="25"/>
      <c r="N187" s="21" t="str">
        <f t="shared" si="8"/>
        <v>16083 1860</v>
      </c>
      <c r="O187" s="21"/>
    </row>
    <row r="188" spans="1:15" ht="15" x14ac:dyDescent="0.2">
      <c r="A188" s="25">
        <f t="shared" si="7"/>
        <v>178</v>
      </c>
      <c r="B188" s="21" t="s">
        <v>336</v>
      </c>
      <c r="C188" s="21" t="str">
        <f>IFERROR(VLOOKUP(B188,[1]Feuil2!$A$1:$B$340,2,0)," ")</f>
        <v>DRC-O</v>
      </c>
      <c r="D188" s="25"/>
      <c r="E188" s="24" t="str">
        <f>IFERROR(VLOOKUP($D188,'[1]Base déclaré'!$A:$J,2,0),"")</f>
        <v/>
      </c>
      <c r="F188" s="24" t="str">
        <f>IFERROR(VLOOKUP($D188,'[1]Base déclaré'!$A:$J,5,0),"")</f>
        <v/>
      </c>
      <c r="G188" s="25"/>
      <c r="H188" s="25"/>
      <c r="I188" s="24" t="str">
        <f>IFERROR(VLOOKUP($D188,'[1]Base déclaré'!$A:$J,6,0),"")</f>
        <v/>
      </c>
      <c r="J188" s="26"/>
      <c r="K188" s="25"/>
      <c r="L188" s="25">
        <v>3450</v>
      </c>
      <c r="M188" s="25"/>
      <c r="N188" s="21" t="str">
        <f t="shared" si="8"/>
        <v>16083 3450</v>
      </c>
      <c r="O188" s="21"/>
    </row>
    <row r="189" spans="1:15" ht="15" x14ac:dyDescent="0.2">
      <c r="A189" s="25">
        <f t="shared" si="7"/>
        <v>179</v>
      </c>
      <c r="B189" s="21" t="s">
        <v>336</v>
      </c>
      <c r="C189" s="21" t="str">
        <f>IFERROR(VLOOKUP(B189,[1]Feuil2!$A$1:$B$340,2,0)," ")</f>
        <v>DRC-O</v>
      </c>
      <c r="D189" s="25"/>
      <c r="E189" s="24" t="str">
        <f>IFERROR(VLOOKUP($D189,'[1]Base déclaré'!$A:$J,2,0),"")</f>
        <v/>
      </c>
      <c r="F189" s="24" t="str">
        <f>IFERROR(VLOOKUP($D189,'[1]Base déclaré'!$A:$J,5,0),"")</f>
        <v/>
      </c>
      <c r="G189" s="25"/>
      <c r="H189" s="25"/>
      <c r="I189" s="24" t="str">
        <f>IFERROR(VLOOKUP($D189,'[1]Base déclaré'!$A:$J,6,0),"")</f>
        <v/>
      </c>
      <c r="J189" s="26"/>
      <c r="K189" s="25"/>
      <c r="L189" s="25">
        <v>13200</v>
      </c>
      <c r="M189" s="25"/>
      <c r="N189" s="21" t="str">
        <f t="shared" si="8"/>
        <v>16083 13200</v>
      </c>
      <c r="O189" s="21"/>
    </row>
    <row r="190" spans="1:15" ht="15" x14ac:dyDescent="0.2">
      <c r="A190" s="25">
        <f t="shared" si="7"/>
        <v>180</v>
      </c>
      <c r="B190" s="21" t="s">
        <v>336</v>
      </c>
      <c r="C190" s="21" t="str">
        <f>IFERROR(VLOOKUP(B190,[1]Feuil2!$A$1:$B$340,2,0)," ")</f>
        <v>DRC-O</v>
      </c>
      <c r="D190" s="25"/>
      <c r="E190" s="24" t="str">
        <f>IFERROR(VLOOKUP($D190,'[1]Base déclaré'!$A:$J,2,0),"")</f>
        <v/>
      </c>
      <c r="F190" s="24" t="str">
        <f>IFERROR(VLOOKUP($D190,'[1]Base déclaré'!$A:$J,5,0),"")</f>
        <v/>
      </c>
      <c r="G190" s="25"/>
      <c r="H190" s="25"/>
      <c r="I190" s="24" t="str">
        <f>IFERROR(VLOOKUP($D190,'[1]Base déclaré'!$A:$J,6,0),"")</f>
        <v/>
      </c>
      <c r="J190" s="26"/>
      <c r="K190" s="25"/>
      <c r="L190" s="25">
        <v>1900</v>
      </c>
      <c r="M190" s="25"/>
      <c r="N190" s="21" t="str">
        <f t="shared" si="8"/>
        <v>16083 1900</v>
      </c>
      <c r="O190" s="21"/>
    </row>
    <row r="191" spans="1:15" ht="15" x14ac:dyDescent="0.2">
      <c r="A191" s="25">
        <f t="shared" si="7"/>
        <v>181</v>
      </c>
      <c r="B191" s="21" t="s">
        <v>336</v>
      </c>
      <c r="C191" s="21" t="str">
        <f>IFERROR(VLOOKUP(B191,[1]Feuil2!$A$1:$B$340,2,0)," ")</f>
        <v>DRC-O</v>
      </c>
      <c r="D191" s="25"/>
      <c r="E191" s="24" t="str">
        <f>IFERROR(VLOOKUP($D191,'[1]Base déclaré'!$A:$J,2,0),"")</f>
        <v/>
      </c>
      <c r="F191" s="24" t="str">
        <f>IFERROR(VLOOKUP($D191,'[1]Base déclaré'!$A:$J,5,0),"")</f>
        <v/>
      </c>
      <c r="G191" s="25"/>
      <c r="H191" s="25"/>
      <c r="I191" s="24" t="str">
        <f>IFERROR(VLOOKUP($D191,'[1]Base déclaré'!$A:$J,6,0),"")</f>
        <v/>
      </c>
      <c r="J191" s="26"/>
      <c r="K191" s="25"/>
      <c r="L191" s="25">
        <v>1980</v>
      </c>
      <c r="M191" s="25"/>
      <c r="N191" s="21" t="str">
        <f t="shared" si="8"/>
        <v>16083 1980</v>
      </c>
      <c r="O191" s="21"/>
    </row>
    <row r="192" spans="1:15" ht="15" x14ac:dyDescent="0.2">
      <c r="A192" s="25">
        <f t="shared" si="7"/>
        <v>182</v>
      </c>
      <c r="B192" s="21" t="s">
        <v>336</v>
      </c>
      <c r="C192" s="21" t="str">
        <f>IFERROR(VLOOKUP(B192,[1]Feuil2!$A$1:$B$340,2,0)," ")</f>
        <v>DRC-O</v>
      </c>
      <c r="D192" s="25"/>
      <c r="E192" s="24" t="str">
        <f>IFERROR(VLOOKUP($D192,'[1]Base déclaré'!$A:$J,2,0),"")</f>
        <v/>
      </c>
      <c r="F192" s="24" t="str">
        <f>IFERROR(VLOOKUP($D192,'[1]Base déclaré'!$A:$J,5,0),"")</f>
        <v/>
      </c>
      <c r="G192" s="25"/>
      <c r="H192" s="25"/>
      <c r="I192" s="24" t="str">
        <f>IFERROR(VLOOKUP($D192,'[1]Base déclaré'!$A:$J,6,0),"")</f>
        <v/>
      </c>
      <c r="J192" s="26"/>
      <c r="K192" s="25"/>
      <c r="L192" s="25">
        <v>24095.62</v>
      </c>
      <c r="M192" s="25"/>
      <c r="N192" s="21" t="str">
        <f t="shared" si="8"/>
        <v>16083 24095,62</v>
      </c>
      <c r="O192" s="21"/>
    </row>
    <row r="193" spans="1:15" ht="15" x14ac:dyDescent="0.2">
      <c r="A193" s="25">
        <f t="shared" si="7"/>
        <v>183</v>
      </c>
      <c r="B193" s="21" t="s">
        <v>336</v>
      </c>
      <c r="C193" s="21" t="str">
        <f>IFERROR(VLOOKUP(B193,[1]Feuil2!$A$1:$B$340,2,0)," ")</f>
        <v>DRC-O</v>
      </c>
      <c r="D193" s="25"/>
      <c r="E193" s="24" t="str">
        <f>IFERROR(VLOOKUP($D193,'[1]Base déclaré'!$A:$J,2,0),"")</f>
        <v/>
      </c>
      <c r="F193" s="24" t="str">
        <f>IFERROR(VLOOKUP($D193,'[1]Base déclaré'!$A:$J,5,0),"")</f>
        <v/>
      </c>
      <c r="G193" s="25"/>
      <c r="H193" s="25"/>
      <c r="I193" s="24" t="str">
        <f>IFERROR(VLOOKUP($D193,'[1]Base déclaré'!$A:$J,6,0),"")</f>
        <v/>
      </c>
      <c r="J193" s="26"/>
      <c r="K193" s="25"/>
      <c r="L193" s="25">
        <v>1900</v>
      </c>
      <c r="M193" s="25"/>
      <c r="N193" s="21" t="str">
        <f t="shared" si="8"/>
        <v>16083 1900</v>
      </c>
      <c r="O193" s="21"/>
    </row>
    <row r="194" spans="1:15" ht="15" x14ac:dyDescent="0.2">
      <c r="A194" s="25">
        <f t="shared" si="7"/>
        <v>184</v>
      </c>
      <c r="B194" s="21" t="s">
        <v>336</v>
      </c>
      <c r="C194" s="21" t="str">
        <f>IFERROR(VLOOKUP(B194,[1]Feuil2!$A$1:$B$340,2,0)," ")</f>
        <v>DRC-O</v>
      </c>
      <c r="D194" s="25"/>
      <c r="E194" s="24" t="str">
        <f>IFERROR(VLOOKUP($D194,'[1]Base déclaré'!$A:$J,2,0),"")</f>
        <v/>
      </c>
      <c r="F194" s="24" t="str">
        <f>IFERROR(VLOOKUP($D194,'[1]Base déclaré'!$A:$J,5,0),"")</f>
        <v/>
      </c>
      <c r="G194" s="25"/>
      <c r="H194" s="25"/>
      <c r="I194" s="24" t="str">
        <f>IFERROR(VLOOKUP($D194,'[1]Base déclaré'!$A:$J,6,0),"")</f>
        <v/>
      </c>
      <c r="J194" s="26"/>
      <c r="K194" s="25"/>
      <c r="L194" s="25">
        <v>14554.54</v>
      </c>
      <c r="M194" s="25"/>
      <c r="N194" s="21" t="str">
        <f t="shared" si="8"/>
        <v>16083 14554,54</v>
      </c>
      <c r="O194" s="21"/>
    </row>
    <row r="195" spans="1:15" ht="15" x14ac:dyDescent="0.2">
      <c r="A195" s="25">
        <f t="shared" si="7"/>
        <v>185</v>
      </c>
      <c r="B195" s="21" t="s">
        <v>336</v>
      </c>
      <c r="C195" s="21" t="str">
        <f>IFERROR(VLOOKUP(B195,[1]Feuil2!$A$1:$B$340,2,0)," ")</f>
        <v>DRC-O</v>
      </c>
      <c r="D195" s="25"/>
      <c r="E195" s="24" t="str">
        <f>IFERROR(VLOOKUP($D195,'[1]Base déclaré'!$A:$J,2,0),"")</f>
        <v/>
      </c>
      <c r="F195" s="24" t="str">
        <f>IFERROR(VLOOKUP($D195,'[1]Base déclaré'!$A:$J,5,0),"")</f>
        <v/>
      </c>
      <c r="G195" s="25"/>
      <c r="H195" s="25"/>
      <c r="I195" s="24" t="str">
        <f>IFERROR(VLOOKUP($D195,'[1]Base déclaré'!$A:$J,6,0),"")</f>
        <v/>
      </c>
      <c r="J195" s="26"/>
      <c r="K195" s="25"/>
      <c r="L195" s="25">
        <v>2340</v>
      </c>
      <c r="M195" s="25"/>
      <c r="N195" s="21" t="str">
        <f t="shared" si="8"/>
        <v>16083 2340</v>
      </c>
      <c r="O195" s="21"/>
    </row>
    <row r="196" spans="1:15" ht="15" x14ac:dyDescent="0.2">
      <c r="A196" s="25">
        <f t="shared" si="7"/>
        <v>186</v>
      </c>
      <c r="B196" s="21" t="s">
        <v>336</v>
      </c>
      <c r="C196" s="21" t="str">
        <f>IFERROR(VLOOKUP(B196,[1]Feuil2!$A$1:$B$340,2,0)," ")</f>
        <v>DRC-O</v>
      </c>
      <c r="D196" s="25"/>
      <c r="E196" s="24" t="str">
        <f>IFERROR(VLOOKUP($D196,'[1]Base déclaré'!$A:$J,2,0),"")</f>
        <v/>
      </c>
      <c r="F196" s="24" t="str">
        <f>IFERROR(VLOOKUP($D196,'[1]Base déclaré'!$A:$J,5,0),"")</f>
        <v/>
      </c>
      <c r="G196" s="25"/>
      <c r="H196" s="25"/>
      <c r="I196" s="24" t="str">
        <f>IFERROR(VLOOKUP($D196,'[1]Base déclaré'!$A:$J,6,0),"")</f>
        <v/>
      </c>
      <c r="J196" s="26"/>
      <c r="K196" s="25"/>
      <c r="L196" s="25">
        <v>8221.64</v>
      </c>
      <c r="M196" s="25"/>
      <c r="N196" s="21" t="str">
        <f t="shared" si="8"/>
        <v>16083 8221,64</v>
      </c>
      <c r="O196" s="21"/>
    </row>
    <row r="197" spans="1:15" ht="15" x14ac:dyDescent="0.2">
      <c r="A197" s="25">
        <f t="shared" ref="A197:A260" si="9">IF(COUNTIF($B197,"&gt;&lt;"),ROW()-10,"")</f>
        <v>187</v>
      </c>
      <c r="B197" s="21" t="s">
        <v>336</v>
      </c>
      <c r="C197" s="21" t="str">
        <f>IFERROR(VLOOKUP(B197,[1]Feuil2!$A$1:$B$340,2,0)," ")</f>
        <v>DRC-O</v>
      </c>
      <c r="D197" s="25"/>
      <c r="E197" s="24" t="str">
        <f>IFERROR(VLOOKUP($D197,'[1]Base déclaré'!$A:$J,2,0),"")</f>
        <v/>
      </c>
      <c r="F197" s="24" t="str">
        <f>IFERROR(VLOOKUP($D197,'[1]Base déclaré'!$A:$J,5,0),"")</f>
        <v/>
      </c>
      <c r="G197" s="25"/>
      <c r="H197" s="25"/>
      <c r="I197" s="24" t="str">
        <f>IFERROR(VLOOKUP($D197,'[1]Base déclaré'!$A:$J,6,0),"")</f>
        <v/>
      </c>
      <c r="J197" s="26"/>
      <c r="K197" s="25"/>
      <c r="L197" s="25">
        <v>43104.77</v>
      </c>
      <c r="M197" s="25"/>
      <c r="N197" s="21" t="str">
        <f t="shared" si="8"/>
        <v>16083 43104,77</v>
      </c>
      <c r="O197" s="21"/>
    </row>
    <row r="198" spans="1:15" ht="15" x14ac:dyDescent="0.2">
      <c r="A198" s="25">
        <f t="shared" si="9"/>
        <v>188</v>
      </c>
      <c r="B198" s="21" t="s">
        <v>336</v>
      </c>
      <c r="C198" s="21" t="str">
        <f>IFERROR(VLOOKUP(B198,[1]Feuil2!$A$1:$B$340,2,0)," ")</f>
        <v>DRC-O</v>
      </c>
      <c r="D198" s="25"/>
      <c r="E198" s="24" t="str">
        <f>IFERROR(VLOOKUP($D198,'[1]Base déclaré'!$A:$J,2,0),"")</f>
        <v/>
      </c>
      <c r="F198" s="24" t="str">
        <f>IFERROR(VLOOKUP($D198,'[1]Base déclaré'!$A:$J,5,0),"")</f>
        <v/>
      </c>
      <c r="G198" s="25"/>
      <c r="H198" s="25"/>
      <c r="I198" s="24" t="str">
        <f>IFERROR(VLOOKUP($D198,'[1]Base déclaré'!$A:$J,6,0),"")</f>
        <v/>
      </c>
      <c r="J198" s="26"/>
      <c r="K198" s="25"/>
      <c r="L198" s="25">
        <v>1860</v>
      </c>
      <c r="M198" s="25"/>
      <c r="N198" s="21" t="str">
        <f t="shared" ref="N198:N261" si="10">IF(LEN(VALUE(B198))&lt;4,"0"&amp;B198&amp;" "&amp;L198,B198&amp;" "&amp;L198)</f>
        <v>16083 1860</v>
      </c>
      <c r="O198" s="21"/>
    </row>
    <row r="199" spans="1:15" ht="15" x14ac:dyDescent="0.2">
      <c r="A199" s="25">
        <f t="shared" si="9"/>
        <v>189</v>
      </c>
      <c r="B199" s="21" t="s">
        <v>336</v>
      </c>
      <c r="C199" s="21" t="str">
        <f>IFERROR(VLOOKUP(B199,[1]Feuil2!$A$1:$B$340,2,0)," ")</f>
        <v>DRC-O</v>
      </c>
      <c r="D199" s="25"/>
      <c r="E199" s="24" t="str">
        <f>IFERROR(VLOOKUP($D199,'[1]Base déclaré'!$A:$J,2,0),"")</f>
        <v/>
      </c>
      <c r="F199" s="24" t="str">
        <f>IFERROR(VLOOKUP($D199,'[1]Base déclaré'!$A:$J,5,0),"")</f>
        <v/>
      </c>
      <c r="G199" s="25"/>
      <c r="H199" s="25"/>
      <c r="I199" s="24" t="str">
        <f>IFERROR(VLOOKUP($D199,'[1]Base déclaré'!$A:$J,6,0),"")</f>
        <v/>
      </c>
      <c r="J199" s="26"/>
      <c r="K199" s="25"/>
      <c r="L199" s="25">
        <v>1900</v>
      </c>
      <c r="M199" s="25"/>
      <c r="N199" s="21" t="str">
        <f t="shared" si="10"/>
        <v>16083 1900</v>
      </c>
      <c r="O199" s="21"/>
    </row>
    <row r="200" spans="1:15" ht="15" x14ac:dyDescent="0.2">
      <c r="A200" s="25">
        <f t="shared" si="9"/>
        <v>190</v>
      </c>
      <c r="B200" s="21" t="s">
        <v>336</v>
      </c>
      <c r="C200" s="21" t="str">
        <f>IFERROR(VLOOKUP(B200,[1]Feuil2!$A$1:$B$340,2,0)," ")</f>
        <v>DRC-O</v>
      </c>
      <c r="D200" s="25"/>
      <c r="E200" s="24" t="str">
        <f>IFERROR(VLOOKUP($D200,'[1]Base déclaré'!$A:$J,2,0),"")</f>
        <v/>
      </c>
      <c r="F200" s="24" t="str">
        <f>IFERROR(VLOOKUP($D200,'[1]Base déclaré'!$A:$J,5,0),"")</f>
        <v/>
      </c>
      <c r="G200" s="25"/>
      <c r="H200" s="25"/>
      <c r="I200" s="24" t="str">
        <f>IFERROR(VLOOKUP($D200,'[1]Base déclaré'!$A:$J,6,0),"")</f>
        <v/>
      </c>
      <c r="J200" s="26"/>
      <c r="K200" s="25"/>
      <c r="L200" s="25">
        <v>21374.09</v>
      </c>
      <c r="M200" s="25"/>
      <c r="N200" s="21" t="str">
        <f t="shared" si="10"/>
        <v>16083 21374,09</v>
      </c>
      <c r="O200" s="21"/>
    </row>
    <row r="201" spans="1:15" ht="15" x14ac:dyDescent="0.2">
      <c r="A201" s="25">
        <f t="shared" si="9"/>
        <v>191</v>
      </c>
      <c r="B201" s="21" t="s">
        <v>336</v>
      </c>
      <c r="C201" s="21" t="str">
        <f>IFERROR(VLOOKUP(B201,[1]Feuil2!$A$1:$B$340,2,0)," ")</f>
        <v>DRC-O</v>
      </c>
      <c r="D201" s="25"/>
      <c r="E201" s="24" t="str">
        <f>IFERROR(VLOOKUP($D201,'[1]Base déclaré'!$A:$J,2,0),"")</f>
        <v/>
      </c>
      <c r="F201" s="24" t="str">
        <f>IFERROR(VLOOKUP($D201,'[1]Base déclaré'!$A:$J,5,0),"")</f>
        <v/>
      </c>
      <c r="G201" s="25"/>
      <c r="H201" s="25"/>
      <c r="I201" s="24" t="str">
        <f>IFERROR(VLOOKUP($D201,'[1]Base déclaré'!$A:$J,6,0),"")</f>
        <v/>
      </c>
      <c r="J201" s="26"/>
      <c r="K201" s="25"/>
      <c r="L201" s="25">
        <v>2180</v>
      </c>
      <c r="M201" s="25"/>
      <c r="N201" s="21" t="str">
        <f t="shared" si="10"/>
        <v>16083 2180</v>
      </c>
      <c r="O201" s="21"/>
    </row>
    <row r="202" spans="1:15" ht="15" x14ac:dyDescent="0.2">
      <c r="A202" s="25">
        <f t="shared" si="9"/>
        <v>192</v>
      </c>
      <c r="B202" s="21" t="s">
        <v>336</v>
      </c>
      <c r="C202" s="21" t="str">
        <f>IFERROR(VLOOKUP(B202,[1]Feuil2!$A$1:$B$340,2,0)," ")</f>
        <v>DRC-O</v>
      </c>
      <c r="D202" s="25"/>
      <c r="E202" s="24" t="str">
        <f>IFERROR(VLOOKUP($D202,'[1]Base déclaré'!$A:$J,2,0),"")</f>
        <v/>
      </c>
      <c r="F202" s="24" t="str">
        <f>IFERROR(VLOOKUP($D202,'[1]Base déclaré'!$A:$J,5,0),"")</f>
        <v/>
      </c>
      <c r="G202" s="25"/>
      <c r="H202" s="25"/>
      <c r="I202" s="24" t="str">
        <f>IFERROR(VLOOKUP($D202,'[1]Base déclaré'!$A:$J,6,0),"")</f>
        <v/>
      </c>
      <c r="J202" s="26"/>
      <c r="K202" s="25"/>
      <c r="L202" s="25">
        <v>33557.699999999997</v>
      </c>
      <c r="M202" s="25"/>
      <c r="N202" s="21" t="str">
        <f t="shared" si="10"/>
        <v>16083 33557,7</v>
      </c>
      <c r="O202" s="21"/>
    </row>
    <row r="203" spans="1:15" ht="15" x14ac:dyDescent="0.2">
      <c r="A203" s="25">
        <f t="shared" si="9"/>
        <v>193</v>
      </c>
      <c r="B203" s="21" t="s">
        <v>336</v>
      </c>
      <c r="C203" s="21" t="str">
        <f>IFERROR(VLOOKUP(B203,[1]Feuil2!$A$1:$B$340,2,0)," ")</f>
        <v>DRC-O</v>
      </c>
      <c r="D203" s="25"/>
      <c r="E203" s="24" t="str">
        <f>IFERROR(VLOOKUP($D203,'[1]Base déclaré'!$A:$J,2,0),"")</f>
        <v/>
      </c>
      <c r="F203" s="24" t="str">
        <f>IFERROR(VLOOKUP($D203,'[1]Base déclaré'!$A:$J,5,0),"")</f>
        <v/>
      </c>
      <c r="G203" s="25"/>
      <c r="H203" s="25"/>
      <c r="I203" s="24" t="str">
        <f>IFERROR(VLOOKUP($D203,'[1]Base déclaré'!$A:$J,6,0),"")</f>
        <v/>
      </c>
      <c r="J203" s="26"/>
      <c r="K203" s="25"/>
      <c r="L203" s="25">
        <v>1980</v>
      </c>
      <c r="M203" s="25"/>
      <c r="N203" s="21" t="str">
        <f t="shared" si="10"/>
        <v>16083 1980</v>
      </c>
      <c r="O203" s="21"/>
    </row>
    <row r="204" spans="1:15" ht="15" x14ac:dyDescent="0.2">
      <c r="A204" s="25">
        <f t="shared" si="9"/>
        <v>194</v>
      </c>
      <c r="B204" s="21" t="s">
        <v>336</v>
      </c>
      <c r="C204" s="21" t="str">
        <f>IFERROR(VLOOKUP(B204,[1]Feuil2!$A$1:$B$340,2,0)," ")</f>
        <v>DRC-O</v>
      </c>
      <c r="D204" s="25"/>
      <c r="E204" s="24" t="str">
        <f>IFERROR(VLOOKUP($D204,'[1]Base déclaré'!$A:$J,2,0),"")</f>
        <v/>
      </c>
      <c r="F204" s="24" t="str">
        <f>IFERROR(VLOOKUP($D204,'[1]Base déclaré'!$A:$J,5,0),"")</f>
        <v/>
      </c>
      <c r="G204" s="25"/>
      <c r="H204" s="25"/>
      <c r="I204" s="24" t="str">
        <f>IFERROR(VLOOKUP($D204,'[1]Base déclaré'!$A:$J,6,0),"")</f>
        <v/>
      </c>
      <c r="J204" s="26"/>
      <c r="K204" s="25"/>
      <c r="L204" s="25">
        <v>7000</v>
      </c>
      <c r="M204" s="25"/>
      <c r="N204" s="21" t="str">
        <f t="shared" si="10"/>
        <v>16083 7000</v>
      </c>
      <c r="O204" s="21"/>
    </row>
    <row r="205" spans="1:15" ht="15" x14ac:dyDescent="0.2">
      <c r="A205" s="25">
        <f t="shared" si="9"/>
        <v>195</v>
      </c>
      <c r="B205" s="21" t="s">
        <v>336</v>
      </c>
      <c r="C205" s="21" t="str">
        <f>IFERROR(VLOOKUP(B205,[1]Feuil2!$A$1:$B$340,2,0)," ")</f>
        <v>DRC-O</v>
      </c>
      <c r="D205" s="25"/>
      <c r="E205" s="24" t="str">
        <f>IFERROR(VLOOKUP($D205,'[1]Base déclaré'!$A:$J,2,0),"")</f>
        <v/>
      </c>
      <c r="F205" s="24" t="str">
        <f>IFERROR(VLOOKUP($D205,'[1]Base déclaré'!$A:$J,5,0),"")</f>
        <v/>
      </c>
      <c r="G205" s="25"/>
      <c r="H205" s="25"/>
      <c r="I205" s="24" t="str">
        <f>IFERROR(VLOOKUP($D205,'[1]Base déclaré'!$A:$J,6,0),"")</f>
        <v/>
      </c>
      <c r="J205" s="26"/>
      <c r="K205" s="25"/>
      <c r="L205" s="25">
        <v>1860</v>
      </c>
      <c r="M205" s="25"/>
      <c r="N205" s="21" t="str">
        <f t="shared" si="10"/>
        <v>16083 1860</v>
      </c>
      <c r="O205" s="21"/>
    </row>
    <row r="206" spans="1:15" ht="15" x14ac:dyDescent="0.2">
      <c r="A206" s="25">
        <f t="shared" si="9"/>
        <v>196</v>
      </c>
      <c r="B206" s="21" t="s">
        <v>336</v>
      </c>
      <c r="C206" s="21" t="str">
        <f>IFERROR(VLOOKUP(B206,[1]Feuil2!$A$1:$B$340,2,0)," ")</f>
        <v>DRC-O</v>
      </c>
      <c r="D206" s="25"/>
      <c r="E206" s="24" t="str">
        <f>IFERROR(VLOOKUP($D206,'[1]Base déclaré'!$A:$J,2,0),"")</f>
        <v/>
      </c>
      <c r="F206" s="24" t="str">
        <f>IFERROR(VLOOKUP($D206,'[1]Base déclaré'!$A:$J,5,0),"")</f>
        <v/>
      </c>
      <c r="G206" s="25"/>
      <c r="H206" s="25"/>
      <c r="I206" s="24" t="str">
        <f>IFERROR(VLOOKUP($D206,'[1]Base déclaré'!$A:$J,6,0),"")</f>
        <v/>
      </c>
      <c r="J206" s="26"/>
      <c r="K206" s="25"/>
      <c r="L206" s="25">
        <v>8200</v>
      </c>
      <c r="M206" s="25"/>
      <c r="N206" s="21" t="str">
        <f t="shared" si="10"/>
        <v>16083 8200</v>
      </c>
      <c r="O206" s="21"/>
    </row>
    <row r="207" spans="1:15" ht="15" x14ac:dyDescent="0.2">
      <c r="A207" s="25">
        <f t="shared" si="9"/>
        <v>197</v>
      </c>
      <c r="B207" s="21" t="s">
        <v>336</v>
      </c>
      <c r="C207" s="21" t="str">
        <f>IFERROR(VLOOKUP(B207,[1]Feuil2!$A$1:$B$340,2,0)," ")</f>
        <v>DRC-O</v>
      </c>
      <c r="D207" s="25"/>
      <c r="E207" s="24" t="str">
        <f>IFERROR(VLOOKUP($D207,'[1]Base déclaré'!$A:$J,2,0),"")</f>
        <v/>
      </c>
      <c r="F207" s="24" t="str">
        <f>IFERROR(VLOOKUP($D207,'[1]Base déclaré'!$A:$J,5,0),"")</f>
        <v/>
      </c>
      <c r="G207" s="25"/>
      <c r="H207" s="25"/>
      <c r="I207" s="24" t="str">
        <f>IFERROR(VLOOKUP($D207,'[1]Base déclaré'!$A:$J,6,0),"")</f>
        <v/>
      </c>
      <c r="J207" s="26"/>
      <c r="K207" s="25"/>
      <c r="L207" s="25">
        <v>1980</v>
      </c>
      <c r="M207" s="25"/>
      <c r="N207" s="21" t="str">
        <f t="shared" si="10"/>
        <v>16083 1980</v>
      </c>
      <c r="O207" s="21"/>
    </row>
    <row r="208" spans="1:15" ht="15" x14ac:dyDescent="0.2">
      <c r="A208" s="25">
        <f t="shared" si="9"/>
        <v>198</v>
      </c>
      <c r="B208" s="21" t="s">
        <v>336</v>
      </c>
      <c r="C208" s="21" t="str">
        <f>IFERROR(VLOOKUP(B208,[1]Feuil2!$A$1:$B$340,2,0)," ")</f>
        <v>DRC-O</v>
      </c>
      <c r="D208" s="25"/>
      <c r="E208" s="24" t="str">
        <f>IFERROR(VLOOKUP($D208,'[1]Base déclaré'!$A:$J,2,0),"")</f>
        <v/>
      </c>
      <c r="F208" s="24" t="str">
        <f>IFERROR(VLOOKUP($D208,'[1]Base déclaré'!$A:$J,5,0),"")</f>
        <v/>
      </c>
      <c r="G208" s="25"/>
      <c r="H208" s="25"/>
      <c r="I208" s="24" t="str">
        <f>IFERROR(VLOOKUP($D208,'[1]Base déclaré'!$A:$J,6,0),"")</f>
        <v/>
      </c>
      <c r="J208" s="26"/>
      <c r="K208" s="25"/>
      <c r="L208" s="25">
        <v>28556.62</v>
      </c>
      <c r="M208" s="25"/>
      <c r="N208" s="21" t="str">
        <f t="shared" si="10"/>
        <v>16083 28556,62</v>
      </c>
      <c r="O208" s="21"/>
    </row>
    <row r="209" spans="1:15" ht="15" x14ac:dyDescent="0.2">
      <c r="A209" s="25">
        <f t="shared" si="9"/>
        <v>199</v>
      </c>
      <c r="B209" s="21" t="s">
        <v>336</v>
      </c>
      <c r="C209" s="21" t="str">
        <f>IFERROR(VLOOKUP(B209,[1]Feuil2!$A$1:$B$340,2,0)," ")</f>
        <v>DRC-O</v>
      </c>
      <c r="D209" s="25"/>
      <c r="E209" s="24" t="str">
        <f>IFERROR(VLOOKUP($D209,'[1]Base déclaré'!$A:$J,2,0),"")</f>
        <v/>
      </c>
      <c r="F209" s="24" t="str">
        <f>IFERROR(VLOOKUP($D209,'[1]Base déclaré'!$A:$J,5,0),"")</f>
        <v/>
      </c>
      <c r="G209" s="25"/>
      <c r="H209" s="25"/>
      <c r="I209" s="24" t="str">
        <f>IFERROR(VLOOKUP($D209,'[1]Base déclaré'!$A:$J,6,0),"")</f>
        <v/>
      </c>
      <c r="J209" s="26"/>
      <c r="K209" s="25"/>
      <c r="L209" s="25">
        <v>1900</v>
      </c>
      <c r="M209" s="25"/>
      <c r="N209" s="21" t="str">
        <f t="shared" si="10"/>
        <v>16083 1900</v>
      </c>
      <c r="O209" s="21"/>
    </row>
    <row r="210" spans="1:15" ht="15" x14ac:dyDescent="0.2">
      <c r="A210" s="25">
        <f t="shared" si="9"/>
        <v>200</v>
      </c>
      <c r="B210" s="21" t="s">
        <v>336</v>
      </c>
      <c r="C210" s="21" t="str">
        <f>IFERROR(VLOOKUP(B210,[1]Feuil2!$A$1:$B$340,2,0)," ")</f>
        <v>DRC-O</v>
      </c>
      <c r="D210" s="25"/>
      <c r="E210" s="24" t="str">
        <f>IFERROR(VLOOKUP($D210,'[1]Base déclaré'!$A:$J,2,0),"")</f>
        <v/>
      </c>
      <c r="F210" s="24" t="str">
        <f>IFERROR(VLOOKUP($D210,'[1]Base déclaré'!$A:$J,5,0),"")</f>
        <v/>
      </c>
      <c r="G210" s="25"/>
      <c r="H210" s="25"/>
      <c r="I210" s="24" t="str">
        <f>IFERROR(VLOOKUP($D210,'[1]Base déclaré'!$A:$J,6,0),"")</f>
        <v/>
      </c>
      <c r="J210" s="26"/>
      <c r="K210" s="25"/>
      <c r="L210" s="25">
        <v>7200</v>
      </c>
      <c r="M210" s="25"/>
      <c r="N210" s="21" t="str">
        <f t="shared" si="10"/>
        <v>16083 7200</v>
      </c>
      <c r="O210" s="21"/>
    </row>
    <row r="211" spans="1:15" ht="15" x14ac:dyDescent="0.2">
      <c r="A211" s="25">
        <f t="shared" si="9"/>
        <v>201</v>
      </c>
      <c r="B211" s="21" t="s">
        <v>336</v>
      </c>
      <c r="C211" s="21" t="str">
        <f>IFERROR(VLOOKUP(B211,[1]Feuil2!$A$1:$B$340,2,0)," ")</f>
        <v>DRC-O</v>
      </c>
      <c r="D211" s="25"/>
      <c r="E211" s="24" t="str">
        <f>IFERROR(VLOOKUP($D211,'[1]Base déclaré'!$A:$J,2,0),"")</f>
        <v/>
      </c>
      <c r="F211" s="24" t="str">
        <f>IFERROR(VLOOKUP($D211,'[1]Base déclaré'!$A:$J,5,0),"")</f>
        <v/>
      </c>
      <c r="G211" s="25"/>
      <c r="H211" s="25"/>
      <c r="I211" s="24" t="str">
        <f>IFERROR(VLOOKUP($D211,'[1]Base déclaré'!$A:$J,6,0),"")</f>
        <v/>
      </c>
      <c r="J211" s="26"/>
      <c r="K211" s="25"/>
      <c r="L211" s="25">
        <v>1980</v>
      </c>
      <c r="M211" s="25"/>
      <c r="N211" s="21" t="str">
        <f t="shared" si="10"/>
        <v>16083 1980</v>
      </c>
      <c r="O211" s="21"/>
    </row>
    <row r="212" spans="1:15" ht="15" x14ac:dyDescent="0.2">
      <c r="A212" s="25">
        <f t="shared" si="9"/>
        <v>202</v>
      </c>
      <c r="B212" s="21" t="s">
        <v>336</v>
      </c>
      <c r="C212" s="21" t="str">
        <f>IFERROR(VLOOKUP(B212,[1]Feuil2!$A$1:$B$340,2,0)," ")</f>
        <v>DRC-O</v>
      </c>
      <c r="D212" s="25"/>
      <c r="E212" s="24" t="str">
        <f>IFERROR(VLOOKUP($D212,'[1]Base déclaré'!$A:$J,2,0),"")</f>
        <v/>
      </c>
      <c r="F212" s="24" t="str">
        <f>IFERROR(VLOOKUP($D212,'[1]Base déclaré'!$A:$J,5,0),"")</f>
        <v/>
      </c>
      <c r="G212" s="25"/>
      <c r="H212" s="25"/>
      <c r="I212" s="24" t="str">
        <f>IFERROR(VLOOKUP($D212,'[1]Base déclaré'!$A:$J,6,0),"")</f>
        <v/>
      </c>
      <c r="J212" s="26"/>
      <c r="K212" s="25"/>
      <c r="L212" s="25">
        <v>39894.769999999997</v>
      </c>
      <c r="M212" s="25"/>
      <c r="N212" s="21" t="str">
        <f t="shared" si="10"/>
        <v>16083 39894,77</v>
      </c>
      <c r="O212" s="21"/>
    </row>
    <row r="213" spans="1:15" ht="15" x14ac:dyDescent="0.2">
      <c r="A213" s="25">
        <f t="shared" si="9"/>
        <v>203</v>
      </c>
      <c r="B213" s="21" t="s">
        <v>336</v>
      </c>
      <c r="C213" s="21" t="str">
        <f>IFERROR(VLOOKUP(B213,[1]Feuil2!$A$1:$B$340,2,0)," ")</f>
        <v>DRC-O</v>
      </c>
      <c r="D213" s="25"/>
      <c r="E213" s="24" t="str">
        <f>IFERROR(VLOOKUP($D213,'[1]Base déclaré'!$A:$J,2,0),"")</f>
        <v/>
      </c>
      <c r="F213" s="24" t="str">
        <f>IFERROR(VLOOKUP($D213,'[1]Base déclaré'!$A:$J,5,0),"")</f>
        <v/>
      </c>
      <c r="G213" s="25"/>
      <c r="H213" s="25"/>
      <c r="I213" s="24" t="str">
        <f>IFERROR(VLOOKUP($D213,'[1]Base déclaré'!$A:$J,6,0),"")</f>
        <v/>
      </c>
      <c r="J213" s="26"/>
      <c r="K213" s="25"/>
      <c r="L213" s="25">
        <v>26125</v>
      </c>
      <c r="M213" s="25"/>
      <c r="N213" s="21" t="str">
        <f t="shared" si="10"/>
        <v>16083 26125</v>
      </c>
      <c r="O213" s="21"/>
    </row>
    <row r="214" spans="1:15" ht="15" x14ac:dyDescent="0.2">
      <c r="A214" s="25">
        <f t="shared" si="9"/>
        <v>204</v>
      </c>
      <c r="B214" s="21" t="s">
        <v>336</v>
      </c>
      <c r="C214" s="21" t="str">
        <f>IFERROR(VLOOKUP(B214,[1]Feuil2!$A$1:$B$340,2,0)," ")</f>
        <v>DRC-O</v>
      </c>
      <c r="D214" s="25"/>
      <c r="E214" s="24" t="str">
        <f>IFERROR(VLOOKUP($D214,'[1]Base déclaré'!$A:$J,2,0),"")</f>
        <v/>
      </c>
      <c r="F214" s="24" t="str">
        <f>IFERROR(VLOOKUP($D214,'[1]Base déclaré'!$A:$J,5,0),"")</f>
        <v/>
      </c>
      <c r="G214" s="25"/>
      <c r="H214" s="25"/>
      <c r="I214" s="24" t="str">
        <f>IFERROR(VLOOKUP($D214,'[1]Base déclaré'!$A:$J,6,0),"")</f>
        <v/>
      </c>
      <c r="J214" s="26"/>
      <c r="K214" s="25"/>
      <c r="L214" s="25">
        <v>1980</v>
      </c>
      <c r="M214" s="25"/>
      <c r="N214" s="21" t="str">
        <f t="shared" si="10"/>
        <v>16083 1980</v>
      </c>
      <c r="O214" s="21"/>
    </row>
    <row r="215" spans="1:15" ht="15" x14ac:dyDescent="0.2">
      <c r="A215" s="25">
        <f t="shared" si="9"/>
        <v>205</v>
      </c>
      <c r="B215" s="21" t="s">
        <v>336</v>
      </c>
      <c r="C215" s="21" t="str">
        <f>IFERROR(VLOOKUP(B215,[1]Feuil2!$A$1:$B$340,2,0)," ")</f>
        <v>DRC-O</v>
      </c>
      <c r="D215" s="25"/>
      <c r="E215" s="24" t="str">
        <f>IFERROR(VLOOKUP($D215,'[1]Base déclaré'!$A:$J,2,0),"")</f>
        <v/>
      </c>
      <c r="F215" s="24" t="str">
        <f>IFERROR(VLOOKUP($D215,'[1]Base déclaré'!$A:$J,5,0),"")</f>
        <v/>
      </c>
      <c r="G215" s="25"/>
      <c r="H215" s="25"/>
      <c r="I215" s="24" t="str">
        <f>IFERROR(VLOOKUP($D215,'[1]Base déclaré'!$A:$J,6,0),"")</f>
        <v/>
      </c>
      <c r="J215" s="26"/>
      <c r="K215" s="25"/>
      <c r="L215" s="25">
        <v>1940</v>
      </c>
      <c r="M215" s="25"/>
      <c r="N215" s="21" t="str">
        <f t="shared" si="10"/>
        <v>16083 1940</v>
      </c>
      <c r="O215" s="21"/>
    </row>
    <row r="216" spans="1:15" ht="15" x14ac:dyDescent="0.2">
      <c r="A216" s="25">
        <f t="shared" si="9"/>
        <v>206</v>
      </c>
      <c r="B216" s="21" t="s">
        <v>336</v>
      </c>
      <c r="C216" s="21" t="str">
        <f>IFERROR(VLOOKUP(B216,[1]Feuil2!$A$1:$B$340,2,0)," ")</f>
        <v>DRC-O</v>
      </c>
      <c r="D216" s="25"/>
      <c r="E216" s="24" t="str">
        <f>IFERROR(VLOOKUP($D216,'[1]Base déclaré'!$A:$J,2,0),"")</f>
        <v/>
      </c>
      <c r="F216" s="24" t="str">
        <f>IFERROR(VLOOKUP($D216,'[1]Base déclaré'!$A:$J,5,0),"")</f>
        <v/>
      </c>
      <c r="G216" s="25"/>
      <c r="H216" s="25"/>
      <c r="I216" s="24" t="str">
        <f>IFERROR(VLOOKUP($D216,'[1]Base déclaré'!$A:$J,6,0),"")</f>
        <v/>
      </c>
      <c r="J216" s="26"/>
      <c r="K216" s="25"/>
      <c r="L216" s="25">
        <v>7200</v>
      </c>
      <c r="M216" s="25"/>
      <c r="N216" s="21" t="str">
        <f t="shared" si="10"/>
        <v>16083 7200</v>
      </c>
      <c r="O216" s="21"/>
    </row>
    <row r="217" spans="1:15" ht="15" x14ac:dyDescent="0.2">
      <c r="A217" s="25">
        <f t="shared" si="9"/>
        <v>207</v>
      </c>
      <c r="B217" s="21" t="s">
        <v>336</v>
      </c>
      <c r="C217" s="21" t="str">
        <f>IFERROR(VLOOKUP(B217,[1]Feuil2!$A$1:$B$340,2,0)," ")</f>
        <v>DRC-O</v>
      </c>
      <c r="D217" s="25"/>
      <c r="E217" s="24" t="str">
        <f>IFERROR(VLOOKUP($D217,'[1]Base déclaré'!$A:$J,2,0),"")</f>
        <v/>
      </c>
      <c r="F217" s="24" t="str">
        <f>IFERROR(VLOOKUP($D217,'[1]Base déclaré'!$A:$J,5,0),"")</f>
        <v/>
      </c>
      <c r="G217" s="25"/>
      <c r="H217" s="25"/>
      <c r="I217" s="24" t="str">
        <f>IFERROR(VLOOKUP($D217,'[1]Base déclaré'!$A:$J,6,0),"")</f>
        <v/>
      </c>
      <c r="J217" s="26"/>
      <c r="K217" s="25"/>
      <c r="L217" s="25">
        <v>1270</v>
      </c>
      <c r="M217" s="25"/>
      <c r="N217" s="21" t="str">
        <f t="shared" si="10"/>
        <v>16083 1270</v>
      </c>
      <c r="O217" s="21"/>
    </row>
    <row r="218" spans="1:15" ht="15" x14ac:dyDescent="0.2">
      <c r="A218" s="25">
        <f t="shared" si="9"/>
        <v>208</v>
      </c>
      <c r="B218" s="21" t="s">
        <v>336</v>
      </c>
      <c r="C218" s="21" t="str">
        <f>IFERROR(VLOOKUP(B218,[1]Feuil2!$A$1:$B$340,2,0)," ")</f>
        <v>DRC-O</v>
      </c>
      <c r="D218" s="25"/>
      <c r="E218" s="24" t="str">
        <f>IFERROR(VLOOKUP($D218,'[1]Base déclaré'!$A:$J,2,0),"")</f>
        <v/>
      </c>
      <c r="F218" s="24" t="str">
        <f>IFERROR(VLOOKUP($D218,'[1]Base déclaré'!$A:$J,5,0),"")</f>
        <v/>
      </c>
      <c r="G218" s="25"/>
      <c r="H218" s="25"/>
      <c r="I218" s="24" t="str">
        <f>IFERROR(VLOOKUP($D218,'[1]Base déclaré'!$A:$J,6,0),"")</f>
        <v/>
      </c>
      <c r="J218" s="26"/>
      <c r="K218" s="25"/>
      <c r="L218" s="25">
        <v>32242.799999999999</v>
      </c>
      <c r="M218" s="25"/>
      <c r="N218" s="21" t="str">
        <f t="shared" si="10"/>
        <v>16083 32242,8</v>
      </c>
      <c r="O218" s="21"/>
    </row>
    <row r="219" spans="1:15" ht="15" x14ac:dyDescent="0.2">
      <c r="A219" s="25">
        <f t="shared" si="9"/>
        <v>209</v>
      </c>
      <c r="B219" s="21" t="s">
        <v>336</v>
      </c>
      <c r="C219" s="21" t="str">
        <f>IFERROR(VLOOKUP(B219,[1]Feuil2!$A$1:$B$340,2,0)," ")</f>
        <v>DRC-O</v>
      </c>
      <c r="D219" s="25"/>
      <c r="E219" s="24" t="str">
        <f>IFERROR(VLOOKUP($D219,'[1]Base déclaré'!$A:$J,2,0),"")</f>
        <v/>
      </c>
      <c r="F219" s="24" t="str">
        <f>IFERROR(VLOOKUP($D219,'[1]Base déclaré'!$A:$J,5,0),"")</f>
        <v/>
      </c>
      <c r="G219" s="25"/>
      <c r="H219" s="25"/>
      <c r="I219" s="24" t="str">
        <f>IFERROR(VLOOKUP($D219,'[1]Base déclaré'!$A:$J,6,0),"")</f>
        <v/>
      </c>
      <c r="J219" s="26"/>
      <c r="K219" s="25"/>
      <c r="L219" s="25">
        <v>1900</v>
      </c>
      <c r="M219" s="25"/>
      <c r="N219" s="21" t="str">
        <f t="shared" si="10"/>
        <v>16083 1900</v>
      </c>
      <c r="O219" s="21"/>
    </row>
    <row r="220" spans="1:15" ht="15" x14ac:dyDescent="0.2">
      <c r="A220" s="25">
        <f t="shared" si="9"/>
        <v>210</v>
      </c>
      <c r="B220" s="21" t="s">
        <v>336</v>
      </c>
      <c r="C220" s="21" t="str">
        <f>IFERROR(VLOOKUP(B220,[1]Feuil2!$A$1:$B$340,2,0)," ")</f>
        <v>DRC-O</v>
      </c>
      <c r="D220" s="25"/>
      <c r="E220" s="24" t="str">
        <f>IFERROR(VLOOKUP($D220,'[1]Base déclaré'!$A:$J,2,0),"")</f>
        <v/>
      </c>
      <c r="F220" s="24" t="str">
        <f>IFERROR(VLOOKUP($D220,'[1]Base déclaré'!$A:$J,5,0),"")</f>
        <v/>
      </c>
      <c r="G220" s="25"/>
      <c r="H220" s="25"/>
      <c r="I220" s="24" t="str">
        <f>IFERROR(VLOOKUP($D220,'[1]Base déclaré'!$A:$J,6,0),"")</f>
        <v/>
      </c>
      <c r="J220" s="26"/>
      <c r="K220" s="25"/>
      <c r="L220" s="25">
        <v>2020</v>
      </c>
      <c r="M220" s="25"/>
      <c r="N220" s="21" t="str">
        <f t="shared" si="10"/>
        <v>16083 2020</v>
      </c>
      <c r="O220" s="21"/>
    </row>
    <row r="221" spans="1:15" ht="15" x14ac:dyDescent="0.2">
      <c r="A221" s="25">
        <f t="shared" si="9"/>
        <v>211</v>
      </c>
      <c r="B221" s="21" t="s">
        <v>336</v>
      </c>
      <c r="C221" s="21" t="str">
        <f>IFERROR(VLOOKUP(B221,[1]Feuil2!$A$1:$B$340,2,0)," ")</f>
        <v>DRC-O</v>
      </c>
      <c r="D221" s="25"/>
      <c r="E221" s="24" t="str">
        <f>IFERROR(VLOOKUP($D221,'[1]Base déclaré'!$A:$J,2,0),"")</f>
        <v/>
      </c>
      <c r="F221" s="24" t="str">
        <f>IFERROR(VLOOKUP($D221,'[1]Base déclaré'!$A:$J,5,0),"")</f>
        <v/>
      </c>
      <c r="G221" s="25"/>
      <c r="H221" s="25"/>
      <c r="I221" s="24" t="str">
        <f>IFERROR(VLOOKUP($D221,'[1]Base déclaré'!$A:$J,6,0),"")</f>
        <v/>
      </c>
      <c r="J221" s="26"/>
      <c r="K221" s="25"/>
      <c r="L221" s="25">
        <v>7200</v>
      </c>
      <c r="M221" s="25"/>
      <c r="N221" s="21" t="str">
        <f t="shared" si="10"/>
        <v>16083 7200</v>
      </c>
      <c r="O221" s="21"/>
    </row>
    <row r="222" spans="1:15" ht="15" x14ac:dyDescent="0.2">
      <c r="A222" s="25">
        <f t="shared" si="9"/>
        <v>212</v>
      </c>
      <c r="B222" s="21" t="s">
        <v>336</v>
      </c>
      <c r="C222" s="21" t="str">
        <f>IFERROR(VLOOKUP(B222,[1]Feuil2!$A$1:$B$340,2,0)," ")</f>
        <v>DRC-O</v>
      </c>
      <c r="D222" s="25"/>
      <c r="E222" s="24" t="str">
        <f>IFERROR(VLOOKUP($D222,'[1]Base déclaré'!$A:$J,2,0),"")</f>
        <v/>
      </c>
      <c r="F222" s="24" t="str">
        <f>IFERROR(VLOOKUP($D222,'[1]Base déclaré'!$A:$J,5,0),"")</f>
        <v/>
      </c>
      <c r="G222" s="25"/>
      <c r="H222" s="25"/>
      <c r="I222" s="24" t="str">
        <f>IFERROR(VLOOKUP($D222,'[1]Base déclaré'!$A:$J,6,0),"")</f>
        <v/>
      </c>
      <c r="J222" s="26"/>
      <c r="K222" s="25"/>
      <c r="L222" s="25">
        <v>48022.92</v>
      </c>
      <c r="M222" s="25"/>
      <c r="N222" s="21" t="str">
        <f t="shared" si="10"/>
        <v>16083 48022,92</v>
      </c>
      <c r="O222" s="21"/>
    </row>
    <row r="223" spans="1:15" ht="15" x14ac:dyDescent="0.2">
      <c r="A223" s="25">
        <f t="shared" si="9"/>
        <v>213</v>
      </c>
      <c r="B223" s="21" t="s">
        <v>336</v>
      </c>
      <c r="C223" s="21" t="str">
        <f>IFERROR(VLOOKUP(B223,[1]Feuil2!$A$1:$B$340,2,0)," ")</f>
        <v>DRC-O</v>
      </c>
      <c r="D223" s="25"/>
      <c r="E223" s="24" t="str">
        <f>IFERROR(VLOOKUP($D223,'[1]Base déclaré'!$A:$J,2,0),"")</f>
        <v/>
      </c>
      <c r="F223" s="24" t="str">
        <f>IFERROR(VLOOKUP($D223,'[1]Base déclaré'!$A:$J,5,0),"")</f>
        <v/>
      </c>
      <c r="G223" s="25"/>
      <c r="H223" s="25"/>
      <c r="I223" s="24" t="str">
        <f>IFERROR(VLOOKUP($D223,'[1]Base déclaré'!$A:$J,6,0),"")</f>
        <v/>
      </c>
      <c r="J223" s="26"/>
      <c r="K223" s="25"/>
      <c r="L223" s="25">
        <v>2300</v>
      </c>
      <c r="M223" s="25"/>
      <c r="N223" s="21" t="str">
        <f t="shared" si="10"/>
        <v>16083 2300</v>
      </c>
      <c r="O223" s="21"/>
    </row>
    <row r="224" spans="1:15" ht="15" x14ac:dyDescent="0.2">
      <c r="A224" s="25">
        <f t="shared" si="9"/>
        <v>214</v>
      </c>
      <c r="B224" s="21" t="s">
        <v>336</v>
      </c>
      <c r="C224" s="21" t="str">
        <f>IFERROR(VLOOKUP(B224,[1]Feuil2!$A$1:$B$340,2,0)," ")</f>
        <v>DRC-O</v>
      </c>
      <c r="D224" s="25"/>
      <c r="E224" s="24" t="str">
        <f>IFERROR(VLOOKUP($D224,'[1]Base déclaré'!$A:$J,2,0),"")</f>
        <v/>
      </c>
      <c r="F224" s="24" t="str">
        <f>IFERROR(VLOOKUP($D224,'[1]Base déclaré'!$A:$J,5,0),"")</f>
        <v/>
      </c>
      <c r="G224" s="25"/>
      <c r="H224" s="25"/>
      <c r="I224" s="24" t="str">
        <f>IFERROR(VLOOKUP($D224,'[1]Base déclaré'!$A:$J,6,0),"")</f>
        <v/>
      </c>
      <c r="J224" s="26"/>
      <c r="K224" s="25"/>
      <c r="L224" s="25">
        <v>119627.04</v>
      </c>
      <c r="M224" s="25"/>
      <c r="N224" s="21" t="str">
        <f t="shared" si="10"/>
        <v>16083 119627,04</v>
      </c>
      <c r="O224" s="21"/>
    </row>
    <row r="225" spans="1:15" ht="15" x14ac:dyDescent="0.2">
      <c r="A225" s="25">
        <f t="shared" si="9"/>
        <v>215</v>
      </c>
      <c r="B225" s="21" t="s">
        <v>336</v>
      </c>
      <c r="C225" s="21" t="str">
        <f>IFERROR(VLOOKUP(B225,[1]Feuil2!$A$1:$B$340,2,0)," ")</f>
        <v>DRC-O</v>
      </c>
      <c r="D225" s="25"/>
      <c r="E225" s="24" t="str">
        <f>IFERROR(VLOOKUP($D225,'[1]Base déclaré'!$A:$J,2,0),"")</f>
        <v/>
      </c>
      <c r="F225" s="24" t="str">
        <f>IFERROR(VLOOKUP($D225,'[1]Base déclaré'!$A:$J,5,0),"")</f>
        <v/>
      </c>
      <c r="G225" s="25"/>
      <c r="H225" s="25"/>
      <c r="I225" s="24" t="str">
        <f>IFERROR(VLOOKUP($D225,'[1]Base déclaré'!$A:$J,6,0),"")</f>
        <v/>
      </c>
      <c r="J225" s="26"/>
      <c r="K225" s="25"/>
      <c r="L225" s="25">
        <v>3410</v>
      </c>
      <c r="M225" s="25"/>
      <c r="N225" s="21" t="str">
        <f t="shared" si="10"/>
        <v>16083 3410</v>
      </c>
      <c r="O225" s="21"/>
    </row>
    <row r="226" spans="1:15" ht="15" x14ac:dyDescent="0.2">
      <c r="A226" s="25">
        <f t="shared" si="9"/>
        <v>216</v>
      </c>
      <c r="B226" s="21" t="s">
        <v>336</v>
      </c>
      <c r="C226" s="21" t="str">
        <f>IFERROR(VLOOKUP(B226,[1]Feuil2!$A$1:$B$340,2,0)," ")</f>
        <v>DRC-O</v>
      </c>
      <c r="D226" s="25"/>
      <c r="E226" s="24" t="str">
        <f>IFERROR(VLOOKUP($D226,'[1]Base déclaré'!$A:$J,2,0),"")</f>
        <v/>
      </c>
      <c r="F226" s="24" t="str">
        <f>IFERROR(VLOOKUP($D226,'[1]Base déclaré'!$A:$J,5,0),"")</f>
        <v/>
      </c>
      <c r="G226" s="25"/>
      <c r="H226" s="25"/>
      <c r="I226" s="24" t="str">
        <f>IFERROR(VLOOKUP($D226,'[1]Base déclaré'!$A:$J,6,0),"")</f>
        <v/>
      </c>
      <c r="J226" s="26"/>
      <c r="K226" s="25"/>
      <c r="L226" s="25">
        <v>13200</v>
      </c>
      <c r="M226" s="25"/>
      <c r="N226" s="21" t="str">
        <f t="shared" si="10"/>
        <v>16083 13200</v>
      </c>
      <c r="O226" s="21"/>
    </row>
    <row r="227" spans="1:15" ht="15" x14ac:dyDescent="0.2">
      <c r="A227" s="25">
        <f t="shared" si="9"/>
        <v>217</v>
      </c>
      <c r="B227" s="21" t="s">
        <v>336</v>
      </c>
      <c r="C227" s="21" t="str">
        <f>IFERROR(VLOOKUP(B227,[1]Feuil2!$A$1:$B$340,2,0)," ")</f>
        <v>DRC-O</v>
      </c>
      <c r="D227" s="25"/>
      <c r="E227" s="24" t="str">
        <f>IFERROR(VLOOKUP($D227,'[1]Base déclaré'!$A:$J,2,0),"")</f>
        <v/>
      </c>
      <c r="F227" s="24" t="str">
        <f>IFERROR(VLOOKUP($D227,'[1]Base déclaré'!$A:$J,5,0),"")</f>
        <v/>
      </c>
      <c r="G227" s="25"/>
      <c r="H227" s="25"/>
      <c r="I227" s="24" t="str">
        <f>IFERROR(VLOOKUP($D227,'[1]Base déclaré'!$A:$J,6,0),"")</f>
        <v/>
      </c>
      <c r="J227" s="26"/>
      <c r="K227" s="25"/>
      <c r="L227" s="25">
        <v>1552.5</v>
      </c>
      <c r="M227" s="25"/>
      <c r="N227" s="21" t="str">
        <f t="shared" si="10"/>
        <v>16083 1552,5</v>
      </c>
      <c r="O227" s="21"/>
    </row>
    <row r="228" spans="1:15" ht="15" x14ac:dyDescent="0.2">
      <c r="A228" s="25">
        <f t="shared" si="9"/>
        <v>218</v>
      </c>
      <c r="B228" s="21" t="s">
        <v>336</v>
      </c>
      <c r="C228" s="21" t="str">
        <f>IFERROR(VLOOKUP(B228,[1]Feuil2!$A$1:$B$340,2,0)," ")</f>
        <v>DRC-O</v>
      </c>
      <c r="D228" s="25"/>
      <c r="E228" s="24" t="str">
        <f>IFERROR(VLOOKUP($D228,'[1]Base déclaré'!$A:$J,2,0),"")</f>
        <v/>
      </c>
      <c r="F228" s="24" t="str">
        <f>IFERROR(VLOOKUP($D228,'[1]Base déclaré'!$A:$J,5,0),"")</f>
        <v/>
      </c>
      <c r="G228" s="25"/>
      <c r="H228" s="25"/>
      <c r="I228" s="24" t="str">
        <f>IFERROR(VLOOKUP($D228,'[1]Base déclaré'!$A:$J,6,0),"")</f>
        <v/>
      </c>
      <c r="J228" s="26"/>
      <c r="K228" s="25"/>
      <c r="L228" s="25">
        <v>21298.6</v>
      </c>
      <c r="M228" s="25"/>
      <c r="N228" s="21" t="str">
        <f t="shared" si="10"/>
        <v>16083 21298,6</v>
      </c>
      <c r="O228" s="21"/>
    </row>
    <row r="229" spans="1:15" ht="15" x14ac:dyDescent="0.2">
      <c r="A229" s="25">
        <f t="shared" si="9"/>
        <v>219</v>
      </c>
      <c r="B229" s="21" t="s">
        <v>336</v>
      </c>
      <c r="C229" s="21" t="str">
        <f>IFERROR(VLOOKUP(B229,[1]Feuil2!$A$1:$B$340,2,0)," ")</f>
        <v>DRC-O</v>
      </c>
      <c r="D229" s="25"/>
      <c r="E229" s="24" t="str">
        <f>IFERROR(VLOOKUP($D229,'[1]Base déclaré'!$A:$J,2,0),"")</f>
        <v/>
      </c>
      <c r="F229" s="24" t="str">
        <f>IFERROR(VLOOKUP($D229,'[1]Base déclaré'!$A:$J,5,0),"")</f>
        <v/>
      </c>
      <c r="G229" s="25"/>
      <c r="H229" s="25"/>
      <c r="I229" s="24" t="str">
        <f>IFERROR(VLOOKUP($D229,'[1]Base déclaré'!$A:$J,6,0),"")</f>
        <v/>
      </c>
      <c r="J229" s="26"/>
      <c r="K229" s="25"/>
      <c r="L229" s="25">
        <v>1940</v>
      </c>
      <c r="M229" s="25"/>
      <c r="N229" s="21" t="str">
        <f t="shared" si="10"/>
        <v>16083 1940</v>
      </c>
      <c r="O229" s="21"/>
    </row>
    <row r="230" spans="1:15" ht="15" x14ac:dyDescent="0.2">
      <c r="A230" s="25">
        <f t="shared" si="9"/>
        <v>220</v>
      </c>
      <c r="B230" s="21" t="s">
        <v>336</v>
      </c>
      <c r="C230" s="21" t="str">
        <f>IFERROR(VLOOKUP(B230,[1]Feuil2!$A$1:$B$340,2,0)," ")</f>
        <v>DRC-O</v>
      </c>
      <c r="D230" s="25"/>
      <c r="E230" s="24" t="str">
        <f>IFERROR(VLOOKUP($D230,'[1]Base déclaré'!$A:$J,2,0),"")</f>
        <v/>
      </c>
      <c r="F230" s="24" t="str">
        <f>IFERROR(VLOOKUP($D230,'[1]Base déclaré'!$A:$J,5,0),"")</f>
        <v/>
      </c>
      <c r="G230" s="25"/>
      <c r="H230" s="25"/>
      <c r="I230" s="24" t="str">
        <f>IFERROR(VLOOKUP($D230,'[1]Base déclaré'!$A:$J,6,0),"")</f>
        <v/>
      </c>
      <c r="J230" s="26"/>
      <c r="K230" s="25"/>
      <c r="L230" s="25">
        <v>76807.34</v>
      </c>
      <c r="M230" s="25"/>
      <c r="N230" s="21" t="str">
        <f t="shared" si="10"/>
        <v>16083 76807,34</v>
      </c>
      <c r="O230" s="21"/>
    </row>
    <row r="231" spans="1:15" ht="15" x14ac:dyDescent="0.2">
      <c r="A231" s="25">
        <f t="shared" si="9"/>
        <v>221</v>
      </c>
      <c r="B231" s="21" t="s">
        <v>336</v>
      </c>
      <c r="C231" s="21" t="str">
        <f>IFERROR(VLOOKUP(B231,[1]Feuil2!$A$1:$B$340,2,0)," ")</f>
        <v>DRC-O</v>
      </c>
      <c r="D231" s="25"/>
      <c r="E231" s="24" t="str">
        <f>IFERROR(VLOOKUP($D231,'[1]Base déclaré'!$A:$J,2,0),"")</f>
        <v/>
      </c>
      <c r="F231" s="24" t="str">
        <f>IFERROR(VLOOKUP($D231,'[1]Base déclaré'!$A:$J,5,0),"")</f>
        <v/>
      </c>
      <c r="G231" s="25"/>
      <c r="H231" s="25"/>
      <c r="I231" s="24" t="str">
        <f>IFERROR(VLOOKUP($D231,'[1]Base déclaré'!$A:$J,6,0),"")</f>
        <v/>
      </c>
      <c r="J231" s="26"/>
      <c r="K231" s="25"/>
      <c r="L231" s="25">
        <v>2220</v>
      </c>
      <c r="M231" s="25"/>
      <c r="N231" s="21" t="str">
        <f t="shared" si="10"/>
        <v>16083 2220</v>
      </c>
      <c r="O231" s="21"/>
    </row>
    <row r="232" spans="1:15" ht="15" x14ac:dyDescent="0.2">
      <c r="A232" s="25">
        <f t="shared" si="9"/>
        <v>222</v>
      </c>
      <c r="B232" s="21" t="s">
        <v>336</v>
      </c>
      <c r="C232" s="21" t="str">
        <f>IFERROR(VLOOKUP(B232,[1]Feuil2!$A$1:$B$340,2,0)," ")</f>
        <v>DRC-O</v>
      </c>
      <c r="D232" s="25"/>
      <c r="E232" s="24" t="str">
        <f>IFERROR(VLOOKUP($D232,'[1]Base déclaré'!$A:$J,2,0),"")</f>
        <v/>
      </c>
      <c r="F232" s="24" t="str">
        <f>IFERROR(VLOOKUP($D232,'[1]Base déclaré'!$A:$J,5,0),"")</f>
        <v/>
      </c>
      <c r="G232" s="25"/>
      <c r="H232" s="25"/>
      <c r="I232" s="24" t="str">
        <f>IFERROR(VLOOKUP($D232,'[1]Base déclaré'!$A:$J,6,0),"")</f>
        <v/>
      </c>
      <c r="J232" s="26"/>
      <c r="K232" s="25"/>
      <c r="L232" s="25">
        <v>50068.02</v>
      </c>
      <c r="M232" s="25"/>
      <c r="N232" s="21" t="str">
        <f t="shared" si="10"/>
        <v>16083 50068,02</v>
      </c>
      <c r="O232" s="21"/>
    </row>
    <row r="233" spans="1:15" ht="15" x14ac:dyDescent="0.2">
      <c r="A233" s="25">
        <f t="shared" si="9"/>
        <v>223</v>
      </c>
      <c r="B233" s="21" t="s">
        <v>336</v>
      </c>
      <c r="C233" s="21" t="str">
        <f>IFERROR(VLOOKUP(B233,[1]Feuil2!$A$1:$B$340,2,0)," ")</f>
        <v>DRC-O</v>
      </c>
      <c r="D233" s="25"/>
      <c r="E233" s="24" t="str">
        <f>IFERROR(VLOOKUP($D233,'[1]Base déclaré'!$A:$J,2,0),"")</f>
        <v/>
      </c>
      <c r="F233" s="24" t="str">
        <f>IFERROR(VLOOKUP($D233,'[1]Base déclaré'!$A:$J,5,0),"")</f>
        <v/>
      </c>
      <c r="G233" s="25"/>
      <c r="H233" s="25"/>
      <c r="I233" s="24" t="str">
        <f>IFERROR(VLOOKUP($D233,'[1]Base déclaré'!$A:$J,6,0),"")</f>
        <v/>
      </c>
      <c r="J233" s="26"/>
      <c r="K233" s="25"/>
      <c r="L233" s="25">
        <v>45200</v>
      </c>
      <c r="M233" s="25"/>
      <c r="N233" s="21" t="str">
        <f t="shared" si="10"/>
        <v>16083 45200</v>
      </c>
      <c r="O233" s="21"/>
    </row>
    <row r="234" spans="1:15" ht="15" x14ac:dyDescent="0.2">
      <c r="A234" s="25">
        <f t="shared" si="9"/>
        <v>224</v>
      </c>
      <c r="B234" s="21" t="s">
        <v>336</v>
      </c>
      <c r="C234" s="21" t="str">
        <f>IFERROR(VLOOKUP(B234,[1]Feuil2!$A$1:$B$340,2,0)," ")</f>
        <v>DRC-O</v>
      </c>
      <c r="D234" s="25"/>
      <c r="E234" s="24" t="str">
        <f>IFERROR(VLOOKUP($D234,'[1]Base déclaré'!$A:$J,2,0),"")</f>
        <v/>
      </c>
      <c r="F234" s="24" t="str">
        <f>IFERROR(VLOOKUP($D234,'[1]Base déclaré'!$A:$J,5,0),"")</f>
        <v/>
      </c>
      <c r="G234" s="25"/>
      <c r="H234" s="25"/>
      <c r="I234" s="24" t="str">
        <f>IFERROR(VLOOKUP($D234,'[1]Base déclaré'!$A:$J,6,0),"")</f>
        <v/>
      </c>
      <c r="J234" s="26"/>
      <c r="K234" s="25"/>
      <c r="L234" s="25">
        <v>2660</v>
      </c>
      <c r="M234" s="25"/>
      <c r="N234" s="21" t="str">
        <f t="shared" si="10"/>
        <v>16083 2660</v>
      </c>
      <c r="O234" s="21"/>
    </row>
    <row r="235" spans="1:15" ht="15" x14ac:dyDescent="0.2">
      <c r="A235" s="25">
        <f t="shared" si="9"/>
        <v>225</v>
      </c>
      <c r="B235" s="21" t="s">
        <v>337</v>
      </c>
      <c r="C235" s="21" t="str">
        <f>IFERROR(VLOOKUP(B235,[1]Feuil2!$A$1:$B$340,2,0)," ")</f>
        <v>DRC-O</v>
      </c>
      <c r="D235" s="25"/>
      <c r="E235" s="24" t="str">
        <f>IFERROR(VLOOKUP($D235,'[1]Base déclaré'!$A:$J,2,0),"")</f>
        <v/>
      </c>
      <c r="F235" s="24" t="str">
        <f>IFERROR(VLOOKUP($D235,'[1]Base déclaré'!$A:$J,5,0),"")</f>
        <v/>
      </c>
      <c r="G235" s="25"/>
      <c r="H235" s="25"/>
      <c r="I235" s="24" t="str">
        <f>IFERROR(VLOOKUP($D235,'[1]Base déclaré'!$A:$J,6,0),"")</f>
        <v/>
      </c>
      <c r="J235" s="26"/>
      <c r="K235" s="25"/>
      <c r="L235" s="25">
        <v>68600.77</v>
      </c>
      <c r="M235" s="25"/>
      <c r="N235" s="21" t="str">
        <f t="shared" si="10"/>
        <v>16113 68600,77</v>
      </c>
      <c r="O235" s="21"/>
    </row>
    <row r="236" spans="1:15" ht="15" x14ac:dyDescent="0.2">
      <c r="A236" s="25">
        <f t="shared" si="9"/>
        <v>226</v>
      </c>
      <c r="B236" s="21" t="s">
        <v>337</v>
      </c>
      <c r="C236" s="21" t="str">
        <f>IFERROR(VLOOKUP(B236,[1]Feuil2!$A$1:$B$340,2,0)," ")</f>
        <v>DRC-O</v>
      </c>
      <c r="D236" s="25"/>
      <c r="E236" s="24" t="str">
        <f>IFERROR(VLOOKUP($D236,'[1]Base déclaré'!$A:$J,2,0),"")</f>
        <v/>
      </c>
      <c r="F236" s="24" t="str">
        <f>IFERROR(VLOOKUP($D236,'[1]Base déclaré'!$A:$J,5,0),"")</f>
        <v/>
      </c>
      <c r="G236" s="25"/>
      <c r="H236" s="25"/>
      <c r="I236" s="24" t="str">
        <f>IFERROR(VLOOKUP($D236,'[1]Base déclaré'!$A:$J,6,0),"")</f>
        <v/>
      </c>
      <c r="J236" s="26"/>
      <c r="K236" s="25"/>
      <c r="L236" s="25">
        <v>7200</v>
      </c>
      <c r="M236" s="25"/>
      <c r="N236" s="21" t="str">
        <f t="shared" si="10"/>
        <v>16113 7200</v>
      </c>
      <c r="O236" s="21"/>
    </row>
    <row r="237" spans="1:15" ht="15" x14ac:dyDescent="0.2">
      <c r="A237" s="25">
        <f t="shared" si="9"/>
        <v>227</v>
      </c>
      <c r="B237" s="21" t="s">
        <v>337</v>
      </c>
      <c r="C237" s="21" t="str">
        <f>IFERROR(VLOOKUP(B237,[1]Feuil2!$A$1:$B$340,2,0)," ")</f>
        <v>DRC-O</v>
      </c>
      <c r="D237" s="25"/>
      <c r="E237" s="24" t="str">
        <f>IFERROR(VLOOKUP($D237,'[1]Base déclaré'!$A:$J,2,0),"")</f>
        <v/>
      </c>
      <c r="F237" s="24" t="str">
        <f>IFERROR(VLOOKUP($D237,'[1]Base déclaré'!$A:$J,5,0),"")</f>
        <v/>
      </c>
      <c r="G237" s="25"/>
      <c r="H237" s="25"/>
      <c r="I237" s="24" t="str">
        <f>IFERROR(VLOOKUP($D237,'[1]Base déclaré'!$A:$J,6,0),"")</f>
        <v/>
      </c>
      <c r="J237" s="26"/>
      <c r="K237" s="25"/>
      <c r="L237" s="25">
        <v>5058.0200000000004</v>
      </c>
      <c r="M237" s="25"/>
      <c r="N237" s="21" t="str">
        <f t="shared" si="10"/>
        <v>16113 5058,02</v>
      </c>
      <c r="O237" s="21"/>
    </row>
    <row r="238" spans="1:15" ht="15" x14ac:dyDescent="0.2">
      <c r="A238" s="25">
        <f t="shared" si="9"/>
        <v>228</v>
      </c>
      <c r="B238" s="21" t="s">
        <v>337</v>
      </c>
      <c r="C238" s="21" t="str">
        <f>IFERROR(VLOOKUP(B238,[1]Feuil2!$A$1:$B$340,2,0)," ")</f>
        <v>DRC-O</v>
      </c>
      <c r="D238" s="25"/>
      <c r="E238" s="24" t="str">
        <f>IFERROR(VLOOKUP($D238,'[1]Base déclaré'!$A:$J,2,0),"")</f>
        <v/>
      </c>
      <c r="F238" s="24" t="str">
        <f>IFERROR(VLOOKUP($D238,'[1]Base déclaré'!$A:$J,5,0),"")</f>
        <v/>
      </c>
      <c r="G238" s="25"/>
      <c r="H238" s="25"/>
      <c r="I238" s="24" t="str">
        <f>IFERROR(VLOOKUP($D238,'[1]Base déclaré'!$A:$J,6,0),"")</f>
        <v/>
      </c>
      <c r="J238" s="26"/>
      <c r="K238" s="25"/>
      <c r="L238" s="25">
        <v>11361.84</v>
      </c>
      <c r="M238" s="25"/>
      <c r="N238" s="21" t="str">
        <f t="shared" si="10"/>
        <v>16113 11361,84</v>
      </c>
      <c r="O238" s="21"/>
    </row>
    <row r="239" spans="1:15" ht="15" x14ac:dyDescent="0.2">
      <c r="A239" s="25">
        <f t="shared" si="9"/>
        <v>229</v>
      </c>
      <c r="B239" s="21" t="s">
        <v>337</v>
      </c>
      <c r="C239" s="21" t="str">
        <f>IFERROR(VLOOKUP(B239,[1]Feuil2!$A$1:$B$340,2,0)," ")</f>
        <v>DRC-O</v>
      </c>
      <c r="D239" s="25"/>
      <c r="E239" s="24" t="str">
        <f>IFERROR(VLOOKUP($D239,'[1]Base déclaré'!$A:$J,2,0),"")</f>
        <v/>
      </c>
      <c r="F239" s="24" t="str">
        <f>IFERROR(VLOOKUP($D239,'[1]Base déclaré'!$A:$J,5,0),"")</f>
        <v/>
      </c>
      <c r="G239" s="25"/>
      <c r="H239" s="25"/>
      <c r="I239" s="24" t="str">
        <f>IFERROR(VLOOKUP($D239,'[1]Base déclaré'!$A:$J,6,0),"")</f>
        <v/>
      </c>
      <c r="J239" s="26"/>
      <c r="K239" s="25"/>
      <c r="L239" s="25">
        <v>1456.39</v>
      </c>
      <c r="M239" s="25"/>
      <c r="N239" s="21" t="str">
        <f t="shared" si="10"/>
        <v>16113 1456,39</v>
      </c>
      <c r="O239" s="21"/>
    </row>
    <row r="240" spans="1:15" ht="15" x14ac:dyDescent="0.2">
      <c r="A240" s="25">
        <f t="shared" si="9"/>
        <v>230</v>
      </c>
      <c r="B240" s="21" t="s">
        <v>337</v>
      </c>
      <c r="C240" s="21" t="str">
        <f>IFERROR(VLOOKUP(B240,[1]Feuil2!$A$1:$B$340,2,0)," ")</f>
        <v>DRC-O</v>
      </c>
      <c r="D240" s="25"/>
      <c r="E240" s="24" t="str">
        <f>IFERROR(VLOOKUP($D240,'[1]Base déclaré'!$A:$J,2,0),"")</f>
        <v/>
      </c>
      <c r="F240" s="24" t="str">
        <f>IFERROR(VLOOKUP($D240,'[1]Base déclaré'!$A:$J,5,0),"")</f>
        <v/>
      </c>
      <c r="G240" s="25"/>
      <c r="H240" s="25"/>
      <c r="I240" s="24" t="str">
        <f>IFERROR(VLOOKUP($D240,'[1]Base déclaré'!$A:$J,6,0),"")</f>
        <v/>
      </c>
      <c r="J240" s="26"/>
      <c r="K240" s="25"/>
      <c r="L240" s="25">
        <v>16970.78</v>
      </c>
      <c r="M240" s="25"/>
      <c r="N240" s="21" t="str">
        <f t="shared" si="10"/>
        <v>16113 16970,78</v>
      </c>
      <c r="O240" s="21"/>
    </row>
    <row r="241" spans="1:15" ht="15" x14ac:dyDescent="0.2">
      <c r="A241" s="25">
        <f t="shared" si="9"/>
        <v>231</v>
      </c>
      <c r="B241" s="21" t="s">
        <v>337</v>
      </c>
      <c r="C241" s="21" t="str">
        <f>IFERROR(VLOOKUP(B241,[1]Feuil2!$A$1:$B$340,2,0)," ")</f>
        <v>DRC-O</v>
      </c>
      <c r="D241" s="25"/>
      <c r="E241" s="24" t="str">
        <f>IFERROR(VLOOKUP($D241,'[1]Base déclaré'!$A:$J,2,0),"")</f>
        <v/>
      </c>
      <c r="F241" s="24" t="str">
        <f>IFERROR(VLOOKUP($D241,'[1]Base déclaré'!$A:$J,5,0),"")</f>
        <v/>
      </c>
      <c r="G241" s="25"/>
      <c r="H241" s="25"/>
      <c r="I241" s="24" t="str">
        <f>IFERROR(VLOOKUP($D241,'[1]Base déclaré'!$A:$J,6,0),"")</f>
        <v/>
      </c>
      <c r="J241" s="26"/>
      <c r="K241" s="25"/>
      <c r="L241" s="25">
        <v>7451.81</v>
      </c>
      <c r="M241" s="25"/>
      <c r="N241" s="21" t="str">
        <f t="shared" si="10"/>
        <v>16113 7451,81</v>
      </c>
      <c r="O241" s="21"/>
    </row>
    <row r="242" spans="1:15" ht="15" x14ac:dyDescent="0.2">
      <c r="A242" s="25">
        <f t="shared" si="9"/>
        <v>232</v>
      </c>
      <c r="B242" s="21" t="s">
        <v>337</v>
      </c>
      <c r="C242" s="21" t="str">
        <f>IFERROR(VLOOKUP(B242,[1]Feuil2!$A$1:$B$340,2,0)," ")</f>
        <v>DRC-O</v>
      </c>
      <c r="D242" s="25"/>
      <c r="E242" s="24" t="str">
        <f>IFERROR(VLOOKUP($D242,'[1]Base déclaré'!$A:$J,2,0),"")</f>
        <v/>
      </c>
      <c r="F242" s="24" t="str">
        <f>IFERROR(VLOOKUP($D242,'[1]Base déclaré'!$A:$J,5,0),"")</f>
        <v/>
      </c>
      <c r="G242" s="25"/>
      <c r="H242" s="25"/>
      <c r="I242" s="24" t="str">
        <f>IFERROR(VLOOKUP($D242,'[1]Base déclaré'!$A:$J,6,0),"")</f>
        <v/>
      </c>
      <c r="J242" s="26"/>
      <c r="K242" s="25"/>
      <c r="L242" s="25">
        <v>24700</v>
      </c>
      <c r="M242" s="25"/>
      <c r="N242" s="21" t="str">
        <f t="shared" si="10"/>
        <v>16113 24700</v>
      </c>
      <c r="O242" s="21"/>
    </row>
    <row r="243" spans="1:15" ht="15" x14ac:dyDescent="0.2">
      <c r="A243" s="25">
        <f t="shared" si="9"/>
        <v>233</v>
      </c>
      <c r="B243" s="21" t="s">
        <v>338</v>
      </c>
      <c r="C243" s="21" t="str">
        <f>IFERROR(VLOOKUP(B243,[1]Feuil2!$A$1:$B$340,2,0)," ")</f>
        <v>DRC-O</v>
      </c>
      <c r="D243" s="25"/>
      <c r="E243" s="24" t="str">
        <f>IFERROR(VLOOKUP($D243,'[1]Base déclaré'!$A:$J,2,0),"")</f>
        <v/>
      </c>
      <c r="F243" s="24" t="str">
        <f>IFERROR(VLOOKUP($D243,'[1]Base déclaré'!$A:$J,5,0),"")</f>
        <v/>
      </c>
      <c r="G243" s="25"/>
      <c r="H243" s="25"/>
      <c r="I243" s="24" t="str">
        <f>IFERROR(VLOOKUP($D243,'[1]Base déclaré'!$A:$J,6,0),"")</f>
        <v/>
      </c>
      <c r="J243" s="26"/>
      <c r="K243" s="25"/>
      <c r="L243" s="25">
        <v>1541.25</v>
      </c>
      <c r="M243" s="25"/>
      <c r="N243" s="21" t="str">
        <f t="shared" si="10"/>
        <v>16117 1541,25</v>
      </c>
      <c r="O243" s="21"/>
    </row>
    <row r="244" spans="1:15" ht="15" x14ac:dyDescent="0.2">
      <c r="A244" s="25">
        <f t="shared" si="9"/>
        <v>234</v>
      </c>
      <c r="B244" s="21" t="s">
        <v>338</v>
      </c>
      <c r="C244" s="21" t="str">
        <f>IFERROR(VLOOKUP(B244,[1]Feuil2!$A$1:$B$340,2,0)," ")</f>
        <v>DRC-O</v>
      </c>
      <c r="D244" s="25"/>
      <c r="E244" s="24" t="str">
        <f>IFERROR(VLOOKUP($D244,'[1]Base déclaré'!$A:$J,2,0),"")</f>
        <v/>
      </c>
      <c r="F244" s="24" t="str">
        <f>IFERROR(VLOOKUP($D244,'[1]Base déclaré'!$A:$J,5,0),"")</f>
        <v/>
      </c>
      <c r="G244" s="25"/>
      <c r="H244" s="25"/>
      <c r="I244" s="24" t="str">
        <f>IFERROR(VLOOKUP($D244,'[1]Base déclaré'!$A:$J,6,0),"")</f>
        <v/>
      </c>
      <c r="J244" s="26"/>
      <c r="K244" s="25"/>
      <c r="L244" s="25">
        <v>1591.84</v>
      </c>
      <c r="M244" s="25"/>
      <c r="N244" s="21" t="str">
        <f t="shared" si="10"/>
        <v>16117 1591,84</v>
      </c>
      <c r="O244" s="21"/>
    </row>
    <row r="245" spans="1:15" ht="15" x14ac:dyDescent="0.2">
      <c r="A245" s="25">
        <f t="shared" si="9"/>
        <v>235</v>
      </c>
      <c r="B245" s="21" t="s">
        <v>338</v>
      </c>
      <c r="C245" s="21" t="str">
        <f>IFERROR(VLOOKUP(B245,[1]Feuil2!$A$1:$B$340,2,0)," ")</f>
        <v>DRC-O</v>
      </c>
      <c r="D245" s="25"/>
      <c r="E245" s="24" t="str">
        <f>IFERROR(VLOOKUP($D245,'[1]Base déclaré'!$A:$J,2,0),"")</f>
        <v/>
      </c>
      <c r="F245" s="24" t="str">
        <f>IFERROR(VLOOKUP($D245,'[1]Base déclaré'!$A:$J,5,0),"")</f>
        <v/>
      </c>
      <c r="G245" s="25"/>
      <c r="H245" s="25"/>
      <c r="I245" s="24" t="str">
        <f>IFERROR(VLOOKUP($D245,'[1]Base déclaré'!$A:$J,6,0),"")</f>
        <v/>
      </c>
      <c r="J245" s="26"/>
      <c r="K245" s="25"/>
      <c r="L245" s="25">
        <v>1885.08</v>
      </c>
      <c r="M245" s="25"/>
      <c r="N245" s="21" t="str">
        <f t="shared" si="10"/>
        <v>16117 1885,08</v>
      </c>
      <c r="O245" s="21"/>
    </row>
    <row r="246" spans="1:15" ht="15" x14ac:dyDescent="0.2">
      <c r="A246" s="25">
        <f t="shared" si="9"/>
        <v>236</v>
      </c>
      <c r="B246" s="21" t="s">
        <v>338</v>
      </c>
      <c r="C246" s="21" t="str">
        <f>IFERROR(VLOOKUP(B246,[1]Feuil2!$A$1:$B$340,2,0)," ")</f>
        <v>DRC-O</v>
      </c>
      <c r="D246" s="25"/>
      <c r="E246" s="24" t="str">
        <f>IFERROR(VLOOKUP($D246,'[1]Base déclaré'!$A:$J,2,0),"")</f>
        <v/>
      </c>
      <c r="F246" s="24" t="str">
        <f>IFERROR(VLOOKUP($D246,'[1]Base déclaré'!$A:$J,5,0),"")</f>
        <v/>
      </c>
      <c r="G246" s="25"/>
      <c r="H246" s="25"/>
      <c r="I246" s="24" t="str">
        <f>IFERROR(VLOOKUP($D246,'[1]Base déclaré'!$A:$J,6,0),"")</f>
        <v/>
      </c>
      <c r="J246" s="26"/>
      <c r="K246" s="25"/>
      <c r="L246" s="25">
        <v>1479.94</v>
      </c>
      <c r="M246" s="25"/>
      <c r="N246" s="21" t="str">
        <f t="shared" si="10"/>
        <v>16117 1479,94</v>
      </c>
      <c r="O246" s="21"/>
    </row>
    <row r="247" spans="1:15" ht="15" x14ac:dyDescent="0.2">
      <c r="A247" s="25">
        <f t="shared" si="9"/>
        <v>237</v>
      </c>
      <c r="B247" s="21" t="s">
        <v>338</v>
      </c>
      <c r="C247" s="21" t="str">
        <f>IFERROR(VLOOKUP(B247,[1]Feuil2!$A$1:$B$340,2,0)," ")</f>
        <v>DRC-O</v>
      </c>
      <c r="D247" s="25"/>
      <c r="E247" s="24" t="str">
        <f>IFERROR(VLOOKUP($D247,'[1]Base déclaré'!$A:$J,2,0),"")</f>
        <v/>
      </c>
      <c r="F247" s="24" t="str">
        <f>IFERROR(VLOOKUP($D247,'[1]Base déclaré'!$A:$J,5,0),"")</f>
        <v/>
      </c>
      <c r="G247" s="25"/>
      <c r="H247" s="25"/>
      <c r="I247" s="24" t="str">
        <f>IFERROR(VLOOKUP($D247,'[1]Base déclaré'!$A:$J,6,0),"")</f>
        <v/>
      </c>
      <c r="J247" s="26"/>
      <c r="K247" s="25"/>
      <c r="L247" s="25">
        <v>1715.31</v>
      </c>
      <c r="M247" s="25"/>
      <c r="N247" s="21" t="str">
        <f t="shared" si="10"/>
        <v>16117 1715,31</v>
      </c>
      <c r="O247" s="21"/>
    </row>
    <row r="248" spans="1:15" ht="15" x14ac:dyDescent="0.2">
      <c r="A248" s="25">
        <f t="shared" si="9"/>
        <v>238</v>
      </c>
      <c r="B248" s="21" t="s">
        <v>338</v>
      </c>
      <c r="C248" s="21" t="str">
        <f>IFERROR(VLOOKUP(B248,[1]Feuil2!$A$1:$B$340,2,0)," ")</f>
        <v>DRC-O</v>
      </c>
      <c r="D248" s="25"/>
      <c r="E248" s="24" t="str">
        <f>IFERROR(VLOOKUP($D248,'[1]Base déclaré'!$A:$J,2,0),"")</f>
        <v/>
      </c>
      <c r="F248" s="24" t="str">
        <f>IFERROR(VLOOKUP($D248,'[1]Base déclaré'!$A:$J,5,0),"")</f>
        <v/>
      </c>
      <c r="G248" s="25"/>
      <c r="H248" s="25"/>
      <c r="I248" s="24" t="str">
        <f>IFERROR(VLOOKUP($D248,'[1]Base déclaré'!$A:$J,6,0),"")</f>
        <v/>
      </c>
      <c r="J248" s="26"/>
      <c r="K248" s="25"/>
      <c r="L248" s="25">
        <v>1486.25</v>
      </c>
      <c r="M248" s="25"/>
      <c r="N248" s="21" t="str">
        <f t="shared" si="10"/>
        <v>16117 1486,25</v>
      </c>
      <c r="O248" s="21"/>
    </row>
    <row r="249" spans="1:15" ht="15" x14ac:dyDescent="0.2">
      <c r="A249" s="25">
        <f t="shared" si="9"/>
        <v>239</v>
      </c>
      <c r="B249" s="21" t="s">
        <v>338</v>
      </c>
      <c r="C249" s="21" t="str">
        <f>IFERROR(VLOOKUP(B249,[1]Feuil2!$A$1:$B$340,2,0)," ")</f>
        <v>DRC-O</v>
      </c>
      <c r="D249" s="25"/>
      <c r="E249" s="24" t="str">
        <f>IFERROR(VLOOKUP($D249,'[1]Base déclaré'!$A:$J,2,0),"")</f>
        <v/>
      </c>
      <c r="F249" s="24" t="str">
        <f>IFERROR(VLOOKUP($D249,'[1]Base déclaré'!$A:$J,5,0),"")</f>
        <v/>
      </c>
      <c r="G249" s="25"/>
      <c r="H249" s="25"/>
      <c r="I249" s="24" t="str">
        <f>IFERROR(VLOOKUP($D249,'[1]Base déclaré'!$A:$J,6,0),"")</f>
        <v/>
      </c>
      <c r="J249" s="26"/>
      <c r="K249" s="25"/>
      <c r="L249" s="25">
        <v>1658.03</v>
      </c>
      <c r="M249" s="25"/>
      <c r="N249" s="21" t="str">
        <f t="shared" si="10"/>
        <v>16117 1658,03</v>
      </c>
      <c r="O249" s="21"/>
    </row>
    <row r="250" spans="1:15" ht="15" x14ac:dyDescent="0.2">
      <c r="A250" s="25">
        <f t="shared" si="9"/>
        <v>240</v>
      </c>
      <c r="B250" s="21" t="s">
        <v>338</v>
      </c>
      <c r="C250" s="21" t="str">
        <f>IFERROR(VLOOKUP(B250,[1]Feuil2!$A$1:$B$340,2,0)," ")</f>
        <v>DRC-O</v>
      </c>
      <c r="D250" s="25"/>
      <c r="E250" s="24" t="str">
        <f>IFERROR(VLOOKUP($D250,'[1]Base déclaré'!$A:$J,2,0),"")</f>
        <v/>
      </c>
      <c r="F250" s="24" t="str">
        <f>IFERROR(VLOOKUP($D250,'[1]Base déclaré'!$A:$J,5,0),"")</f>
        <v/>
      </c>
      <c r="G250" s="25"/>
      <c r="H250" s="25"/>
      <c r="I250" s="24" t="str">
        <f>IFERROR(VLOOKUP($D250,'[1]Base déclaré'!$A:$J,6,0),"")</f>
        <v/>
      </c>
      <c r="J250" s="26"/>
      <c r="K250" s="25"/>
      <c r="L250" s="25">
        <v>1522.13</v>
      </c>
      <c r="M250" s="25"/>
      <c r="N250" s="21" t="str">
        <f t="shared" si="10"/>
        <v>16117 1522,13</v>
      </c>
      <c r="O250" s="21"/>
    </row>
    <row r="251" spans="1:15" ht="15" x14ac:dyDescent="0.2">
      <c r="A251" s="25">
        <f t="shared" si="9"/>
        <v>241</v>
      </c>
      <c r="B251" s="21" t="s">
        <v>338</v>
      </c>
      <c r="C251" s="21" t="str">
        <f>IFERROR(VLOOKUP(B251,[1]Feuil2!$A$1:$B$340,2,0)," ")</f>
        <v>DRC-O</v>
      </c>
      <c r="D251" s="25"/>
      <c r="E251" s="24" t="str">
        <f>IFERROR(VLOOKUP($D251,'[1]Base déclaré'!$A:$J,2,0),"")</f>
        <v/>
      </c>
      <c r="F251" s="24" t="str">
        <f>IFERROR(VLOOKUP($D251,'[1]Base déclaré'!$A:$J,5,0),"")</f>
        <v/>
      </c>
      <c r="G251" s="25"/>
      <c r="H251" s="25"/>
      <c r="I251" s="24" t="str">
        <f>IFERROR(VLOOKUP($D251,'[1]Base déclaré'!$A:$J,6,0),"")</f>
        <v/>
      </c>
      <c r="J251" s="26"/>
      <c r="K251" s="25"/>
      <c r="L251" s="25">
        <v>1615.63</v>
      </c>
      <c r="M251" s="25"/>
      <c r="N251" s="21" t="str">
        <f t="shared" si="10"/>
        <v>16117 1615,63</v>
      </c>
      <c r="O251" s="21"/>
    </row>
    <row r="252" spans="1:15" ht="15" x14ac:dyDescent="0.2">
      <c r="A252" s="25">
        <f t="shared" si="9"/>
        <v>242</v>
      </c>
      <c r="B252" s="21" t="s">
        <v>338</v>
      </c>
      <c r="C252" s="21" t="str">
        <f>IFERROR(VLOOKUP(B252,[1]Feuil2!$A$1:$B$340,2,0)," ")</f>
        <v>DRC-O</v>
      </c>
      <c r="D252" s="25"/>
      <c r="E252" s="24" t="str">
        <f>IFERROR(VLOOKUP($D252,'[1]Base déclaré'!$A:$J,2,0),"")</f>
        <v/>
      </c>
      <c r="F252" s="24" t="str">
        <f>IFERROR(VLOOKUP($D252,'[1]Base déclaré'!$A:$J,5,0),"")</f>
        <v/>
      </c>
      <c r="G252" s="25"/>
      <c r="H252" s="25"/>
      <c r="I252" s="24" t="str">
        <f>IFERROR(VLOOKUP($D252,'[1]Base déclaré'!$A:$J,6,0),"")</f>
        <v/>
      </c>
      <c r="J252" s="26"/>
      <c r="K252" s="25"/>
      <c r="L252" s="25">
        <v>1337.5</v>
      </c>
      <c r="M252" s="25"/>
      <c r="N252" s="21" t="str">
        <f t="shared" si="10"/>
        <v>16117 1337,5</v>
      </c>
      <c r="O252" s="21"/>
    </row>
    <row r="253" spans="1:15" ht="15" x14ac:dyDescent="0.2">
      <c r="A253" s="25">
        <f t="shared" si="9"/>
        <v>243</v>
      </c>
      <c r="B253" s="21" t="s">
        <v>338</v>
      </c>
      <c r="C253" s="21" t="str">
        <f>IFERROR(VLOOKUP(B253,[1]Feuil2!$A$1:$B$340,2,0)," ")</f>
        <v>DRC-O</v>
      </c>
      <c r="D253" s="25"/>
      <c r="E253" s="24" t="str">
        <f>IFERROR(VLOOKUP($D253,'[1]Base déclaré'!$A:$J,2,0),"")</f>
        <v/>
      </c>
      <c r="F253" s="24" t="str">
        <f>IFERROR(VLOOKUP($D253,'[1]Base déclaré'!$A:$J,5,0),"")</f>
        <v/>
      </c>
      <c r="G253" s="25"/>
      <c r="H253" s="25"/>
      <c r="I253" s="24" t="str">
        <f>IFERROR(VLOOKUP($D253,'[1]Base déclaré'!$A:$J,6,0),"")</f>
        <v/>
      </c>
      <c r="J253" s="26"/>
      <c r="K253" s="25"/>
      <c r="L253" s="25">
        <v>1497.81</v>
      </c>
      <c r="M253" s="25"/>
      <c r="N253" s="21" t="str">
        <f t="shared" si="10"/>
        <v>16117 1497,81</v>
      </c>
      <c r="O253" s="21"/>
    </row>
    <row r="254" spans="1:15" ht="15" x14ac:dyDescent="0.2">
      <c r="A254" s="25">
        <f t="shared" si="9"/>
        <v>244</v>
      </c>
      <c r="B254" s="21" t="s">
        <v>338</v>
      </c>
      <c r="C254" s="21" t="str">
        <f>IFERROR(VLOOKUP(B254,[1]Feuil2!$A$1:$B$340,2,0)," ")</f>
        <v>DRC-O</v>
      </c>
      <c r="D254" s="25"/>
      <c r="E254" s="24" t="str">
        <f>IFERROR(VLOOKUP($D254,'[1]Base déclaré'!$A:$J,2,0),"")</f>
        <v/>
      </c>
      <c r="F254" s="24" t="str">
        <f>IFERROR(VLOOKUP($D254,'[1]Base déclaré'!$A:$J,5,0),"")</f>
        <v/>
      </c>
      <c r="G254" s="25"/>
      <c r="H254" s="25"/>
      <c r="I254" s="24" t="str">
        <f>IFERROR(VLOOKUP($D254,'[1]Base déclaré'!$A:$J,6,0),"")</f>
        <v/>
      </c>
      <c r="J254" s="26"/>
      <c r="K254" s="25"/>
      <c r="L254" s="25">
        <v>1758.35</v>
      </c>
      <c r="M254" s="25"/>
      <c r="N254" s="21" t="str">
        <f t="shared" si="10"/>
        <v>16117 1758,35</v>
      </c>
      <c r="O254" s="21"/>
    </row>
    <row r="255" spans="1:15" ht="15" x14ac:dyDescent="0.2">
      <c r="A255" s="25">
        <f t="shared" si="9"/>
        <v>245</v>
      </c>
      <c r="B255" s="21" t="s">
        <v>338</v>
      </c>
      <c r="C255" s="21" t="str">
        <f>IFERROR(VLOOKUP(B255,[1]Feuil2!$A$1:$B$340,2,0)," ")</f>
        <v>DRC-O</v>
      </c>
      <c r="D255" s="25"/>
      <c r="E255" s="24" t="str">
        <f>IFERROR(VLOOKUP($D255,'[1]Base déclaré'!$A:$J,2,0),"")</f>
        <v/>
      </c>
      <c r="F255" s="24" t="str">
        <f>IFERROR(VLOOKUP($D255,'[1]Base déclaré'!$A:$J,5,0),"")</f>
        <v/>
      </c>
      <c r="G255" s="25"/>
      <c r="H255" s="25"/>
      <c r="I255" s="24" t="str">
        <f>IFERROR(VLOOKUP($D255,'[1]Base déclaré'!$A:$J,6,0),"")</f>
        <v/>
      </c>
      <c r="J255" s="26"/>
      <c r="K255" s="25"/>
      <c r="L255" s="25">
        <v>1981.89</v>
      </c>
      <c r="M255" s="25"/>
      <c r="N255" s="21" t="str">
        <f t="shared" si="10"/>
        <v>16117 1981,89</v>
      </c>
      <c r="O255" s="21"/>
    </row>
    <row r="256" spans="1:15" ht="15" x14ac:dyDescent="0.2">
      <c r="A256" s="25">
        <f t="shared" si="9"/>
        <v>246</v>
      </c>
      <c r="B256" s="21" t="s">
        <v>338</v>
      </c>
      <c r="C256" s="21" t="str">
        <f>IFERROR(VLOOKUP(B256,[1]Feuil2!$A$1:$B$340,2,0)," ")</f>
        <v>DRC-O</v>
      </c>
      <c r="D256" s="25"/>
      <c r="E256" s="24" t="str">
        <f>IFERROR(VLOOKUP($D256,'[1]Base déclaré'!$A:$J,2,0),"")</f>
        <v/>
      </c>
      <c r="F256" s="24" t="str">
        <f>IFERROR(VLOOKUP($D256,'[1]Base déclaré'!$A:$J,5,0),"")</f>
        <v/>
      </c>
      <c r="G256" s="25"/>
      <c r="H256" s="25"/>
      <c r="I256" s="24" t="str">
        <f>IFERROR(VLOOKUP($D256,'[1]Base déclaré'!$A:$J,6,0),"")</f>
        <v/>
      </c>
      <c r="J256" s="26"/>
      <c r="K256" s="25"/>
      <c r="L256" s="25">
        <v>7052.79</v>
      </c>
      <c r="M256" s="25"/>
      <c r="N256" s="21" t="str">
        <f t="shared" si="10"/>
        <v>16117 7052,79</v>
      </c>
      <c r="O256" s="21"/>
    </row>
    <row r="257" spans="1:15" ht="15" x14ac:dyDescent="0.2">
      <c r="A257" s="25">
        <f t="shared" si="9"/>
        <v>247</v>
      </c>
      <c r="B257" s="21" t="s">
        <v>338</v>
      </c>
      <c r="C257" s="21" t="str">
        <f>IFERROR(VLOOKUP(B257,[1]Feuil2!$A$1:$B$340,2,0)," ")</f>
        <v>DRC-O</v>
      </c>
      <c r="D257" s="25"/>
      <c r="E257" s="24" t="str">
        <f>IFERROR(VLOOKUP($D257,'[1]Base déclaré'!$A:$J,2,0),"")</f>
        <v/>
      </c>
      <c r="F257" s="24" t="str">
        <f>IFERROR(VLOOKUP($D257,'[1]Base déclaré'!$A:$J,5,0),"")</f>
        <v/>
      </c>
      <c r="G257" s="25"/>
      <c r="H257" s="25"/>
      <c r="I257" s="24" t="str">
        <f>IFERROR(VLOOKUP($D257,'[1]Base déclaré'!$A:$J,6,0),"")</f>
        <v/>
      </c>
      <c r="J257" s="26"/>
      <c r="K257" s="25"/>
      <c r="L257" s="25">
        <v>1412.27</v>
      </c>
      <c r="M257" s="25"/>
      <c r="N257" s="21" t="str">
        <f t="shared" si="10"/>
        <v>16117 1412,27</v>
      </c>
      <c r="O257" s="21"/>
    </row>
    <row r="258" spans="1:15" ht="15" x14ac:dyDescent="0.2">
      <c r="A258" s="25">
        <f t="shared" si="9"/>
        <v>248</v>
      </c>
      <c r="B258" s="21" t="s">
        <v>338</v>
      </c>
      <c r="C258" s="21" t="str">
        <f>IFERROR(VLOOKUP(B258,[1]Feuil2!$A$1:$B$340,2,0)," ")</f>
        <v>DRC-O</v>
      </c>
      <c r="D258" s="25"/>
      <c r="E258" s="24" t="str">
        <f>IFERROR(VLOOKUP($D258,'[1]Base déclaré'!$A:$J,2,0),"")</f>
        <v/>
      </c>
      <c r="F258" s="24" t="str">
        <f>IFERROR(VLOOKUP($D258,'[1]Base déclaré'!$A:$J,5,0),"")</f>
        <v/>
      </c>
      <c r="G258" s="25"/>
      <c r="H258" s="25"/>
      <c r="I258" s="24" t="str">
        <f>IFERROR(VLOOKUP($D258,'[1]Base déclaré'!$A:$J,6,0),"")</f>
        <v/>
      </c>
      <c r="J258" s="26"/>
      <c r="K258" s="25"/>
      <c r="L258" s="25">
        <v>2123.94</v>
      </c>
      <c r="M258" s="25"/>
      <c r="N258" s="21" t="str">
        <f t="shared" si="10"/>
        <v>16117 2123,94</v>
      </c>
      <c r="O258" s="21"/>
    </row>
    <row r="259" spans="1:15" ht="15" x14ac:dyDescent="0.2">
      <c r="A259" s="25">
        <f t="shared" si="9"/>
        <v>249</v>
      </c>
      <c r="B259" s="21" t="s">
        <v>338</v>
      </c>
      <c r="C259" s="21" t="str">
        <f>IFERROR(VLOOKUP(B259,[1]Feuil2!$A$1:$B$340,2,0)," ")</f>
        <v>DRC-O</v>
      </c>
      <c r="D259" s="25"/>
      <c r="E259" s="24" t="str">
        <f>IFERROR(VLOOKUP($D259,'[1]Base déclaré'!$A:$J,2,0),"")</f>
        <v/>
      </c>
      <c r="F259" s="24" t="str">
        <f>IFERROR(VLOOKUP($D259,'[1]Base déclaré'!$A:$J,5,0),"")</f>
        <v/>
      </c>
      <c r="G259" s="25"/>
      <c r="H259" s="25"/>
      <c r="I259" s="24" t="str">
        <f>IFERROR(VLOOKUP($D259,'[1]Base déclaré'!$A:$J,6,0),"")</f>
        <v/>
      </c>
      <c r="J259" s="26"/>
      <c r="K259" s="25"/>
      <c r="L259" s="25">
        <v>1596.25</v>
      </c>
      <c r="M259" s="25"/>
      <c r="N259" s="21" t="str">
        <f t="shared" si="10"/>
        <v>16117 1596,25</v>
      </c>
      <c r="O259" s="21"/>
    </row>
    <row r="260" spans="1:15" ht="15" x14ac:dyDescent="0.2">
      <c r="A260" s="25">
        <f t="shared" si="9"/>
        <v>250</v>
      </c>
      <c r="B260" s="21" t="s">
        <v>338</v>
      </c>
      <c r="C260" s="21" t="str">
        <f>IFERROR(VLOOKUP(B260,[1]Feuil2!$A$1:$B$340,2,0)," ")</f>
        <v>DRC-O</v>
      </c>
      <c r="D260" s="25"/>
      <c r="E260" s="24" t="str">
        <f>IFERROR(VLOOKUP($D260,'[1]Base déclaré'!$A:$J,2,0),"")</f>
        <v/>
      </c>
      <c r="F260" s="24" t="str">
        <f>IFERROR(VLOOKUP($D260,'[1]Base déclaré'!$A:$J,5,0),"")</f>
        <v/>
      </c>
      <c r="G260" s="25"/>
      <c r="H260" s="25"/>
      <c r="I260" s="24" t="str">
        <f>IFERROR(VLOOKUP($D260,'[1]Base déclaré'!$A:$J,6,0),"")</f>
        <v/>
      </c>
      <c r="J260" s="26"/>
      <c r="K260" s="25"/>
      <c r="L260" s="25">
        <v>1270</v>
      </c>
      <c r="M260" s="25"/>
      <c r="N260" s="21" t="str">
        <f t="shared" si="10"/>
        <v>16117 1270</v>
      </c>
      <c r="O260" s="21"/>
    </row>
    <row r="261" spans="1:15" ht="15" x14ac:dyDescent="0.2">
      <c r="A261" s="25">
        <f t="shared" ref="A261:A324" si="11">IF(COUNTIF($B261,"&gt;&lt;"),ROW()-10,"")</f>
        <v>251</v>
      </c>
      <c r="B261" s="21" t="s">
        <v>338</v>
      </c>
      <c r="C261" s="21" t="str">
        <f>IFERROR(VLOOKUP(B261,[1]Feuil2!$A$1:$B$340,2,0)," ")</f>
        <v>DRC-O</v>
      </c>
      <c r="D261" s="25"/>
      <c r="E261" s="24" t="str">
        <f>IFERROR(VLOOKUP($D261,'[1]Base déclaré'!$A:$J,2,0),"")</f>
        <v/>
      </c>
      <c r="F261" s="24" t="str">
        <f>IFERROR(VLOOKUP($D261,'[1]Base déclaré'!$A:$J,5,0),"")</f>
        <v/>
      </c>
      <c r="G261" s="25"/>
      <c r="H261" s="25"/>
      <c r="I261" s="24" t="str">
        <f>IFERROR(VLOOKUP($D261,'[1]Base déclaré'!$A:$J,6,0),"")</f>
        <v/>
      </c>
      <c r="J261" s="26"/>
      <c r="K261" s="25"/>
      <c r="L261" s="25">
        <v>2179.85</v>
      </c>
      <c r="M261" s="25"/>
      <c r="N261" s="21" t="str">
        <f t="shared" si="10"/>
        <v>16117 2179,85</v>
      </c>
      <c r="O261" s="21"/>
    </row>
    <row r="262" spans="1:15" ht="15" x14ac:dyDescent="0.2">
      <c r="A262" s="25">
        <f t="shared" si="11"/>
        <v>252</v>
      </c>
      <c r="B262" s="21" t="s">
        <v>338</v>
      </c>
      <c r="C262" s="21" t="str">
        <f>IFERROR(VLOOKUP(B262,[1]Feuil2!$A$1:$B$340,2,0)," ")</f>
        <v>DRC-O</v>
      </c>
      <c r="D262" s="25"/>
      <c r="E262" s="24" t="str">
        <f>IFERROR(VLOOKUP($D262,'[1]Base déclaré'!$A:$J,2,0),"")</f>
        <v/>
      </c>
      <c r="F262" s="24" t="str">
        <f>IFERROR(VLOOKUP($D262,'[1]Base déclaré'!$A:$J,5,0),"")</f>
        <v/>
      </c>
      <c r="G262" s="25"/>
      <c r="H262" s="25"/>
      <c r="I262" s="24" t="str">
        <f>IFERROR(VLOOKUP($D262,'[1]Base déclaré'!$A:$J,6,0),"")</f>
        <v/>
      </c>
      <c r="J262" s="26"/>
      <c r="K262" s="25"/>
      <c r="L262" s="25">
        <v>1681.88</v>
      </c>
      <c r="M262" s="25"/>
      <c r="N262" s="21" t="str">
        <f t="shared" ref="N262:N325" si="12">IF(LEN(VALUE(B262))&lt;4,"0"&amp;B262&amp;" "&amp;L262,B262&amp;" "&amp;L262)</f>
        <v>16117 1681,88</v>
      </c>
      <c r="O262" s="21"/>
    </row>
    <row r="263" spans="1:15" ht="15" x14ac:dyDescent="0.2">
      <c r="A263" s="25">
        <f t="shared" si="11"/>
        <v>253</v>
      </c>
      <c r="B263" s="21" t="s">
        <v>338</v>
      </c>
      <c r="C263" s="21" t="str">
        <f>IFERROR(VLOOKUP(B263,[1]Feuil2!$A$1:$B$340,2,0)," ")</f>
        <v>DRC-O</v>
      </c>
      <c r="D263" s="25"/>
      <c r="E263" s="24" t="str">
        <f>IFERROR(VLOOKUP($D263,'[1]Base déclaré'!$A:$J,2,0),"")</f>
        <v/>
      </c>
      <c r="F263" s="24" t="str">
        <f>IFERROR(VLOOKUP($D263,'[1]Base déclaré'!$A:$J,5,0),"")</f>
        <v/>
      </c>
      <c r="G263" s="25"/>
      <c r="H263" s="25"/>
      <c r="I263" s="24" t="str">
        <f>IFERROR(VLOOKUP($D263,'[1]Base déclaré'!$A:$J,6,0),"")</f>
        <v/>
      </c>
      <c r="J263" s="26"/>
      <c r="K263" s="25"/>
      <c r="L263" s="25">
        <v>1590.83</v>
      </c>
      <c r="M263" s="25"/>
      <c r="N263" s="21" t="str">
        <f t="shared" si="12"/>
        <v>16117 1590,83</v>
      </c>
      <c r="O263" s="21"/>
    </row>
    <row r="264" spans="1:15" ht="15" x14ac:dyDescent="0.2">
      <c r="A264" s="25">
        <f t="shared" si="11"/>
        <v>254</v>
      </c>
      <c r="B264" s="21" t="s">
        <v>339</v>
      </c>
      <c r="C264" s="21" t="str">
        <f>IFERROR(VLOOKUP(B264,[1]Feuil2!$A$1:$B$340,2,0)," ")</f>
        <v>DRC-O</v>
      </c>
      <c r="D264" s="25"/>
      <c r="E264" s="24" t="str">
        <f>IFERROR(VLOOKUP($D264,'[1]Base déclaré'!$A:$J,2,0),"")</f>
        <v/>
      </c>
      <c r="F264" s="24" t="str">
        <f>IFERROR(VLOOKUP($D264,'[1]Base déclaré'!$A:$J,5,0),"")</f>
        <v/>
      </c>
      <c r="G264" s="25"/>
      <c r="H264" s="25"/>
      <c r="I264" s="24" t="str">
        <f>IFERROR(VLOOKUP($D264,'[1]Base déclaré'!$A:$J,6,0),"")</f>
        <v/>
      </c>
      <c r="J264" s="26"/>
      <c r="K264" s="25"/>
      <c r="L264" s="25">
        <v>14916.66</v>
      </c>
      <c r="M264" s="25"/>
      <c r="N264" s="21" t="str">
        <f t="shared" si="12"/>
        <v>16135 14916,66</v>
      </c>
      <c r="O264" s="21"/>
    </row>
    <row r="265" spans="1:15" ht="15" x14ac:dyDescent="0.2">
      <c r="A265" s="25">
        <f t="shared" si="11"/>
        <v>255</v>
      </c>
      <c r="B265" s="21" t="s">
        <v>340</v>
      </c>
      <c r="C265" s="21" t="str">
        <f>IFERROR(VLOOKUP(B265,[1]Feuil2!$A$1:$B$340,2,0)," ")</f>
        <v>DRC-O</v>
      </c>
      <c r="D265" s="25"/>
      <c r="E265" s="24" t="str">
        <f>IFERROR(VLOOKUP($D265,'[1]Base déclaré'!$A:$J,2,0),"")</f>
        <v/>
      </c>
      <c r="F265" s="24" t="str">
        <f>IFERROR(VLOOKUP($D265,'[1]Base déclaré'!$A:$J,5,0),"")</f>
        <v/>
      </c>
      <c r="G265" s="25"/>
      <c r="H265" s="25"/>
      <c r="I265" s="24" t="str">
        <f>IFERROR(VLOOKUP($D265,'[1]Base déclaré'!$A:$J,6,0),"")</f>
        <v/>
      </c>
      <c r="J265" s="26"/>
      <c r="K265" s="25"/>
      <c r="L265" s="25">
        <v>141291.1</v>
      </c>
      <c r="M265" s="25"/>
      <c r="N265" s="21" t="str">
        <f t="shared" si="12"/>
        <v>16140 141291,1</v>
      </c>
      <c r="O265" s="21"/>
    </row>
    <row r="266" spans="1:15" ht="15" x14ac:dyDescent="0.2">
      <c r="A266" s="25">
        <f t="shared" si="11"/>
        <v>256</v>
      </c>
      <c r="B266" s="21" t="s">
        <v>340</v>
      </c>
      <c r="C266" s="21" t="str">
        <f>IFERROR(VLOOKUP(B266,[1]Feuil2!$A$1:$B$340,2,0)," ")</f>
        <v>DRC-O</v>
      </c>
      <c r="D266" s="25"/>
      <c r="E266" s="24" t="str">
        <f>IFERROR(VLOOKUP($D266,'[1]Base déclaré'!$A:$J,2,0),"")</f>
        <v/>
      </c>
      <c r="F266" s="24" t="str">
        <f>IFERROR(VLOOKUP($D266,'[1]Base déclaré'!$A:$J,5,0),"")</f>
        <v/>
      </c>
      <c r="G266" s="25"/>
      <c r="H266" s="25"/>
      <c r="I266" s="24" t="str">
        <f>IFERROR(VLOOKUP($D266,'[1]Base déclaré'!$A:$J,6,0),"")</f>
        <v/>
      </c>
      <c r="J266" s="26"/>
      <c r="K266" s="25"/>
      <c r="L266" s="25">
        <v>3102.08</v>
      </c>
      <c r="M266" s="25"/>
      <c r="N266" s="21" t="str">
        <f t="shared" si="12"/>
        <v>16140 3102,08</v>
      </c>
      <c r="O266" s="21"/>
    </row>
    <row r="267" spans="1:15" ht="15" x14ac:dyDescent="0.2">
      <c r="A267" s="25">
        <f t="shared" si="11"/>
        <v>257</v>
      </c>
      <c r="B267" s="21" t="s">
        <v>341</v>
      </c>
      <c r="C267" s="21" t="str">
        <f>IFERROR(VLOOKUP(B267,[1]Feuil2!$A$1:$B$340,2,0)," ")</f>
        <v>DRC-O</v>
      </c>
      <c r="D267" s="25"/>
      <c r="E267" s="24" t="str">
        <f>IFERROR(VLOOKUP($D267,'[1]Base déclaré'!$A:$J,2,0),"")</f>
        <v/>
      </c>
      <c r="F267" s="24" t="str">
        <f>IFERROR(VLOOKUP($D267,'[1]Base déclaré'!$A:$J,5,0),"")</f>
        <v/>
      </c>
      <c r="G267" s="25"/>
      <c r="H267" s="25"/>
      <c r="I267" s="24" t="str">
        <f>IFERROR(VLOOKUP($D267,'[1]Base déclaré'!$A:$J,6,0),"")</f>
        <v/>
      </c>
      <c r="J267" s="26"/>
      <c r="K267" s="25"/>
      <c r="L267" s="25">
        <v>35300.839999999997</v>
      </c>
      <c r="M267" s="25"/>
      <c r="N267" s="21" t="str">
        <f t="shared" si="12"/>
        <v>16206 35300,84</v>
      </c>
      <c r="O267" s="21"/>
    </row>
    <row r="268" spans="1:15" ht="15" x14ac:dyDescent="0.2">
      <c r="A268" s="25">
        <f t="shared" si="11"/>
        <v>258</v>
      </c>
      <c r="B268" s="21" t="s">
        <v>341</v>
      </c>
      <c r="C268" s="21" t="str">
        <f>IFERROR(VLOOKUP(B268,[1]Feuil2!$A$1:$B$340,2,0)," ")</f>
        <v>DRC-O</v>
      </c>
      <c r="D268" s="25"/>
      <c r="E268" s="24" t="str">
        <f>IFERROR(VLOOKUP($D268,'[1]Base déclaré'!$A:$J,2,0),"")</f>
        <v/>
      </c>
      <c r="F268" s="24" t="str">
        <f>IFERROR(VLOOKUP($D268,'[1]Base déclaré'!$A:$J,5,0),"")</f>
        <v/>
      </c>
      <c r="G268" s="25"/>
      <c r="H268" s="25"/>
      <c r="I268" s="24" t="str">
        <f>IFERROR(VLOOKUP($D268,'[1]Base déclaré'!$A:$J,6,0),"")</f>
        <v/>
      </c>
      <c r="J268" s="26"/>
      <c r="K268" s="25"/>
      <c r="L268" s="25">
        <v>57400.77</v>
      </c>
      <c r="M268" s="25"/>
      <c r="N268" s="21" t="str">
        <f t="shared" si="12"/>
        <v>16206 57400,77</v>
      </c>
      <c r="O268" s="21"/>
    </row>
    <row r="269" spans="1:15" ht="15" x14ac:dyDescent="0.2">
      <c r="A269" s="25">
        <f t="shared" si="11"/>
        <v>259</v>
      </c>
      <c r="B269" s="21" t="s">
        <v>342</v>
      </c>
      <c r="C269" s="21" t="str">
        <f>IFERROR(VLOOKUP(B269,[1]Feuil2!$A$1:$B$340,2,0)," ")</f>
        <v xml:space="preserve"> </v>
      </c>
      <c r="D269" s="25"/>
      <c r="E269" s="24" t="str">
        <f>IFERROR(VLOOKUP($D269,'[1]Base déclaré'!$A:$J,2,0),"")</f>
        <v/>
      </c>
      <c r="F269" s="24" t="str">
        <f>IFERROR(VLOOKUP($D269,'[1]Base déclaré'!$A:$J,5,0),"")</f>
        <v/>
      </c>
      <c r="G269" s="25"/>
      <c r="H269" s="25"/>
      <c r="I269" s="24" t="str">
        <f>IFERROR(VLOOKUP($D269,'[1]Base déclaré'!$A:$J,6,0),"")</f>
        <v/>
      </c>
      <c r="J269" s="26"/>
      <c r="K269" s="25"/>
      <c r="L269" s="25">
        <v>21893.87</v>
      </c>
      <c r="M269" s="25"/>
      <c r="N269" s="21" t="str">
        <f t="shared" si="12"/>
        <v>16306 21893,87</v>
      </c>
      <c r="O269" s="21"/>
    </row>
    <row r="270" spans="1:15" ht="15" x14ac:dyDescent="0.2">
      <c r="A270" s="25">
        <f t="shared" si="11"/>
        <v>260</v>
      </c>
      <c r="B270" s="21" t="s">
        <v>342</v>
      </c>
      <c r="C270" s="21" t="str">
        <f>IFERROR(VLOOKUP(B270,[1]Feuil2!$A$1:$B$340,2,0)," ")</f>
        <v xml:space="preserve"> </v>
      </c>
      <c r="D270" s="25"/>
      <c r="E270" s="24" t="str">
        <f>IFERROR(VLOOKUP($D270,'[1]Base déclaré'!$A:$J,2,0),"")</f>
        <v/>
      </c>
      <c r="F270" s="24" t="str">
        <f>IFERROR(VLOOKUP($D270,'[1]Base déclaré'!$A:$J,5,0),"")</f>
        <v/>
      </c>
      <c r="G270" s="25"/>
      <c r="H270" s="25"/>
      <c r="I270" s="24" t="str">
        <f>IFERROR(VLOOKUP($D270,'[1]Base déclaré'!$A:$J,6,0),"")</f>
        <v/>
      </c>
      <c r="J270" s="26"/>
      <c r="K270" s="25"/>
      <c r="L270" s="25">
        <v>1903.06</v>
      </c>
      <c r="M270" s="25"/>
      <c r="N270" s="21" t="str">
        <f t="shared" si="12"/>
        <v>16306 1903,06</v>
      </c>
      <c r="O270" s="21"/>
    </row>
    <row r="271" spans="1:15" ht="15" x14ac:dyDescent="0.2">
      <c r="A271" s="25">
        <f t="shared" si="11"/>
        <v>261</v>
      </c>
      <c r="B271" s="21" t="s">
        <v>342</v>
      </c>
      <c r="C271" s="21" t="str">
        <f>IFERROR(VLOOKUP(B271,[1]Feuil2!$A$1:$B$340,2,0)," ")</f>
        <v xml:space="preserve"> </v>
      </c>
      <c r="D271" s="25"/>
      <c r="E271" s="24" t="str">
        <f>IFERROR(VLOOKUP($D271,'[1]Base déclaré'!$A:$J,2,0),"")</f>
        <v/>
      </c>
      <c r="F271" s="24" t="str">
        <f>IFERROR(VLOOKUP($D271,'[1]Base déclaré'!$A:$J,5,0),"")</f>
        <v/>
      </c>
      <c r="G271" s="25"/>
      <c r="H271" s="25"/>
      <c r="I271" s="24" t="str">
        <f>IFERROR(VLOOKUP($D271,'[1]Base déclaré'!$A:$J,6,0),"")</f>
        <v/>
      </c>
      <c r="J271" s="26"/>
      <c r="K271" s="25"/>
      <c r="L271" s="25">
        <v>27901.8</v>
      </c>
      <c r="M271" s="25"/>
      <c r="N271" s="21" t="str">
        <f t="shared" si="12"/>
        <v>16306 27901,8</v>
      </c>
      <c r="O271" s="21"/>
    </row>
    <row r="272" spans="1:15" ht="15" x14ac:dyDescent="0.2">
      <c r="A272" s="25">
        <f t="shared" si="11"/>
        <v>262</v>
      </c>
      <c r="B272" s="21" t="s">
        <v>342</v>
      </c>
      <c r="C272" s="21" t="str">
        <f>IFERROR(VLOOKUP(B272,[1]Feuil2!$A$1:$B$340,2,0)," ")</f>
        <v xml:space="preserve"> </v>
      </c>
      <c r="D272" s="25"/>
      <c r="E272" s="24" t="str">
        <f>IFERROR(VLOOKUP($D272,'[1]Base déclaré'!$A:$J,2,0),"")</f>
        <v/>
      </c>
      <c r="F272" s="24" t="str">
        <f>IFERROR(VLOOKUP($D272,'[1]Base déclaré'!$A:$J,5,0),"")</f>
        <v/>
      </c>
      <c r="G272" s="25"/>
      <c r="H272" s="25"/>
      <c r="I272" s="24" t="str">
        <f>IFERROR(VLOOKUP($D272,'[1]Base déclaré'!$A:$J,6,0),"")</f>
        <v/>
      </c>
      <c r="J272" s="26"/>
      <c r="K272" s="25"/>
      <c r="L272" s="25">
        <v>1953.97</v>
      </c>
      <c r="M272" s="25"/>
      <c r="N272" s="21" t="str">
        <f t="shared" si="12"/>
        <v>16306 1953,97</v>
      </c>
      <c r="O272" s="21"/>
    </row>
    <row r="273" spans="1:15" ht="15" x14ac:dyDescent="0.2">
      <c r="A273" s="25">
        <f t="shared" si="11"/>
        <v>263</v>
      </c>
      <c r="B273" s="21" t="s">
        <v>342</v>
      </c>
      <c r="C273" s="21" t="str">
        <f>IFERROR(VLOOKUP(B273,[1]Feuil2!$A$1:$B$340,2,0)," ")</f>
        <v xml:space="preserve"> </v>
      </c>
      <c r="D273" s="25"/>
      <c r="E273" s="24" t="str">
        <f>IFERROR(VLOOKUP($D273,'[1]Base déclaré'!$A:$J,2,0),"")</f>
        <v/>
      </c>
      <c r="F273" s="24" t="str">
        <f>IFERROR(VLOOKUP($D273,'[1]Base déclaré'!$A:$J,5,0),"")</f>
        <v/>
      </c>
      <c r="G273" s="25"/>
      <c r="H273" s="25"/>
      <c r="I273" s="24" t="str">
        <f>IFERROR(VLOOKUP($D273,'[1]Base déclaré'!$A:$J,6,0),"")</f>
        <v/>
      </c>
      <c r="J273" s="26"/>
      <c r="K273" s="25"/>
      <c r="L273" s="25">
        <v>17200</v>
      </c>
      <c r="M273" s="25"/>
      <c r="N273" s="21" t="str">
        <f t="shared" si="12"/>
        <v>16306 17200</v>
      </c>
      <c r="O273" s="21"/>
    </row>
    <row r="274" spans="1:15" ht="15" x14ac:dyDescent="0.2">
      <c r="A274" s="25">
        <f t="shared" si="11"/>
        <v>264</v>
      </c>
      <c r="B274" s="21" t="s">
        <v>342</v>
      </c>
      <c r="C274" s="21" t="str">
        <f>IFERROR(VLOOKUP(B274,[1]Feuil2!$A$1:$B$340,2,0)," ")</f>
        <v xml:space="preserve"> </v>
      </c>
      <c r="D274" s="25"/>
      <c r="E274" s="24" t="str">
        <f>IFERROR(VLOOKUP($D274,'[1]Base déclaré'!$A:$J,2,0),"")</f>
        <v/>
      </c>
      <c r="F274" s="24" t="str">
        <f>IFERROR(VLOOKUP($D274,'[1]Base déclaré'!$A:$J,5,0),"")</f>
        <v/>
      </c>
      <c r="G274" s="25"/>
      <c r="H274" s="25"/>
      <c r="I274" s="24" t="str">
        <f>IFERROR(VLOOKUP($D274,'[1]Base déclaré'!$A:$J,6,0),"")</f>
        <v/>
      </c>
      <c r="J274" s="26"/>
      <c r="K274" s="25"/>
      <c r="L274" s="25">
        <v>1774.38</v>
      </c>
      <c r="M274" s="25"/>
      <c r="N274" s="21" t="str">
        <f t="shared" si="12"/>
        <v>16306 1774,38</v>
      </c>
      <c r="O274" s="21"/>
    </row>
    <row r="275" spans="1:15" ht="15" x14ac:dyDescent="0.2">
      <c r="A275" s="25">
        <f t="shared" si="11"/>
        <v>265</v>
      </c>
      <c r="B275" s="21" t="s">
        <v>342</v>
      </c>
      <c r="C275" s="21" t="str">
        <f>IFERROR(VLOOKUP(B275,[1]Feuil2!$A$1:$B$340,2,0)," ")</f>
        <v xml:space="preserve"> </v>
      </c>
      <c r="D275" s="25"/>
      <c r="E275" s="24" t="str">
        <f>IFERROR(VLOOKUP($D275,'[1]Base déclaré'!$A:$J,2,0),"")</f>
        <v/>
      </c>
      <c r="F275" s="24" t="str">
        <f>IFERROR(VLOOKUP($D275,'[1]Base déclaré'!$A:$J,5,0),"")</f>
        <v/>
      </c>
      <c r="G275" s="25"/>
      <c r="H275" s="25"/>
      <c r="I275" s="24" t="str">
        <f>IFERROR(VLOOKUP($D275,'[1]Base déclaré'!$A:$J,6,0),"")</f>
        <v/>
      </c>
      <c r="J275" s="26"/>
      <c r="K275" s="25"/>
      <c r="L275" s="25">
        <v>7200</v>
      </c>
      <c r="M275" s="25"/>
      <c r="N275" s="21" t="str">
        <f t="shared" si="12"/>
        <v>16306 7200</v>
      </c>
      <c r="O275" s="21"/>
    </row>
    <row r="276" spans="1:15" ht="15" x14ac:dyDescent="0.2">
      <c r="A276" s="25">
        <f t="shared" si="11"/>
        <v>266</v>
      </c>
      <c r="B276" s="21" t="s">
        <v>342</v>
      </c>
      <c r="C276" s="21" t="str">
        <f>IFERROR(VLOOKUP(B276,[1]Feuil2!$A$1:$B$340,2,0)," ")</f>
        <v xml:space="preserve"> </v>
      </c>
      <c r="D276" s="25"/>
      <c r="E276" s="24" t="str">
        <f>IFERROR(VLOOKUP($D276,'[1]Base déclaré'!$A:$J,2,0),"")</f>
        <v/>
      </c>
      <c r="F276" s="24" t="str">
        <f>IFERROR(VLOOKUP($D276,'[1]Base déclaré'!$A:$J,5,0),"")</f>
        <v/>
      </c>
      <c r="G276" s="25"/>
      <c r="H276" s="25"/>
      <c r="I276" s="24" t="str">
        <f>IFERROR(VLOOKUP($D276,'[1]Base déclaré'!$A:$J,6,0),"")</f>
        <v/>
      </c>
      <c r="J276" s="26"/>
      <c r="K276" s="25"/>
      <c r="L276" s="25">
        <v>1574.38</v>
      </c>
      <c r="M276" s="25"/>
      <c r="N276" s="21" t="str">
        <f t="shared" si="12"/>
        <v>16306 1574,38</v>
      </c>
      <c r="O276" s="21"/>
    </row>
    <row r="277" spans="1:15" ht="15" x14ac:dyDescent="0.2">
      <c r="A277" s="25">
        <f t="shared" si="11"/>
        <v>267</v>
      </c>
      <c r="B277" s="21" t="s">
        <v>343</v>
      </c>
      <c r="C277" s="21" t="str">
        <f>IFERROR(VLOOKUP(B277,[1]Feuil2!$A$1:$B$340,2,0)," ")</f>
        <v xml:space="preserve"> </v>
      </c>
      <c r="D277" s="25"/>
      <c r="E277" s="24" t="str">
        <f>IFERROR(VLOOKUP($D277,'[1]Base déclaré'!$A:$J,2,0),"")</f>
        <v/>
      </c>
      <c r="F277" s="24" t="str">
        <f>IFERROR(VLOOKUP($D277,'[1]Base déclaré'!$A:$J,5,0),"")</f>
        <v/>
      </c>
      <c r="G277" s="25"/>
      <c r="H277" s="25"/>
      <c r="I277" s="24" t="str">
        <f>IFERROR(VLOOKUP($D277,'[1]Base déclaré'!$A:$J,6,0),"")</f>
        <v/>
      </c>
      <c r="J277" s="26"/>
      <c r="K277" s="25"/>
      <c r="L277" s="25">
        <v>187498.55</v>
      </c>
      <c r="M277" s="25"/>
      <c r="N277" s="21" t="str">
        <f t="shared" si="12"/>
        <v>16316 187498,55</v>
      </c>
      <c r="O277" s="21"/>
    </row>
    <row r="278" spans="1:15" ht="15" x14ac:dyDescent="0.2">
      <c r="A278" s="25">
        <f t="shared" si="11"/>
        <v>268</v>
      </c>
      <c r="B278" s="21" t="s">
        <v>343</v>
      </c>
      <c r="C278" s="21" t="str">
        <f>IFERROR(VLOOKUP(B278,[1]Feuil2!$A$1:$B$340,2,0)," ")</f>
        <v xml:space="preserve"> </v>
      </c>
      <c r="D278" s="25"/>
      <c r="E278" s="24" t="str">
        <f>IFERROR(VLOOKUP($D278,'[1]Base déclaré'!$A:$J,2,0),"")</f>
        <v/>
      </c>
      <c r="F278" s="24" t="str">
        <f>IFERROR(VLOOKUP($D278,'[1]Base déclaré'!$A:$J,5,0),"")</f>
        <v/>
      </c>
      <c r="G278" s="25"/>
      <c r="H278" s="25"/>
      <c r="I278" s="24" t="str">
        <f>IFERROR(VLOOKUP($D278,'[1]Base déclaré'!$A:$J,6,0),"")</f>
        <v/>
      </c>
      <c r="J278" s="26"/>
      <c r="K278" s="25"/>
      <c r="L278" s="25">
        <v>10359.879999999999</v>
      </c>
      <c r="M278" s="25"/>
      <c r="N278" s="21" t="str">
        <f t="shared" si="12"/>
        <v>16316 10359,88</v>
      </c>
      <c r="O278" s="21"/>
    </row>
    <row r="279" spans="1:15" ht="15" x14ac:dyDescent="0.2">
      <c r="A279" s="25">
        <f t="shared" si="11"/>
        <v>269</v>
      </c>
      <c r="B279" s="21" t="s">
        <v>344</v>
      </c>
      <c r="C279" s="21" t="str">
        <f>IFERROR(VLOOKUP(B279,[1]Feuil2!$A$1:$B$340,2,0)," ")</f>
        <v>DRC-O</v>
      </c>
      <c r="D279" s="25"/>
      <c r="E279" s="24" t="str">
        <f>IFERROR(VLOOKUP($D279,'[1]Base déclaré'!$A:$J,2,0),"")</f>
        <v/>
      </c>
      <c r="F279" s="24" t="str">
        <f>IFERROR(VLOOKUP($D279,'[1]Base déclaré'!$A:$J,5,0),"")</f>
        <v/>
      </c>
      <c r="G279" s="25"/>
      <c r="H279" s="25"/>
      <c r="I279" s="24" t="str">
        <f>IFERROR(VLOOKUP($D279,'[1]Base déclaré'!$A:$J,6,0),"")</f>
        <v/>
      </c>
      <c r="J279" s="26"/>
      <c r="K279" s="25"/>
      <c r="L279" s="25">
        <v>1565.03</v>
      </c>
      <c r="M279" s="25"/>
      <c r="N279" s="21" t="str">
        <f t="shared" si="12"/>
        <v>16507 1565,03</v>
      </c>
      <c r="O279" s="21"/>
    </row>
    <row r="280" spans="1:15" ht="15" x14ac:dyDescent="0.2">
      <c r="A280" s="25">
        <f t="shared" si="11"/>
        <v>270</v>
      </c>
      <c r="B280" s="21" t="s">
        <v>344</v>
      </c>
      <c r="C280" s="21" t="str">
        <f>IFERROR(VLOOKUP(B280,[1]Feuil2!$A$1:$B$340,2,0)," ")</f>
        <v>DRC-O</v>
      </c>
      <c r="D280" s="25"/>
      <c r="E280" s="24" t="str">
        <f>IFERROR(VLOOKUP($D280,'[1]Base déclaré'!$A:$J,2,0),"")</f>
        <v/>
      </c>
      <c r="F280" s="24" t="str">
        <f>IFERROR(VLOOKUP($D280,'[1]Base déclaré'!$A:$J,5,0),"")</f>
        <v/>
      </c>
      <c r="G280" s="25"/>
      <c r="H280" s="25"/>
      <c r="I280" s="24" t="str">
        <f>IFERROR(VLOOKUP($D280,'[1]Base déclaré'!$A:$J,6,0),"")</f>
        <v/>
      </c>
      <c r="J280" s="26"/>
      <c r="K280" s="25"/>
      <c r="L280" s="25">
        <v>1471.73</v>
      </c>
      <c r="M280" s="25"/>
      <c r="N280" s="21" t="str">
        <f t="shared" si="12"/>
        <v>16507 1471,73</v>
      </c>
      <c r="O280" s="21"/>
    </row>
    <row r="281" spans="1:15" ht="15" x14ac:dyDescent="0.2">
      <c r="A281" s="25">
        <f t="shared" si="11"/>
        <v>271</v>
      </c>
      <c r="B281" s="21" t="s">
        <v>344</v>
      </c>
      <c r="C281" s="21" t="str">
        <f>IFERROR(VLOOKUP(B281,[1]Feuil2!$A$1:$B$340,2,0)," ")</f>
        <v>DRC-O</v>
      </c>
      <c r="D281" s="25"/>
      <c r="E281" s="24" t="str">
        <f>IFERROR(VLOOKUP($D281,'[1]Base déclaré'!$A:$J,2,0),"")</f>
        <v/>
      </c>
      <c r="F281" s="24" t="str">
        <f>IFERROR(VLOOKUP($D281,'[1]Base déclaré'!$A:$J,5,0),"")</f>
        <v/>
      </c>
      <c r="G281" s="25"/>
      <c r="H281" s="25"/>
      <c r="I281" s="24" t="str">
        <f>IFERROR(VLOOKUP($D281,'[1]Base déclaré'!$A:$J,6,0),"")</f>
        <v/>
      </c>
      <c r="J281" s="26"/>
      <c r="K281" s="25"/>
      <c r="L281" s="25">
        <v>2348.13</v>
      </c>
      <c r="M281" s="25"/>
      <c r="N281" s="21" t="str">
        <f t="shared" si="12"/>
        <v>16507 2348,13</v>
      </c>
      <c r="O281" s="21"/>
    </row>
    <row r="282" spans="1:15" ht="15" x14ac:dyDescent="0.2">
      <c r="A282" s="25">
        <f t="shared" si="11"/>
        <v>272</v>
      </c>
      <c r="B282" s="21" t="s">
        <v>344</v>
      </c>
      <c r="C282" s="21" t="str">
        <f>IFERROR(VLOOKUP(B282,[1]Feuil2!$A$1:$B$340,2,0)," ")</f>
        <v>DRC-O</v>
      </c>
      <c r="D282" s="25"/>
      <c r="E282" s="24" t="str">
        <f>IFERROR(VLOOKUP($D282,'[1]Base déclaré'!$A:$J,2,0),"")</f>
        <v/>
      </c>
      <c r="F282" s="24" t="str">
        <f>IFERROR(VLOOKUP($D282,'[1]Base déclaré'!$A:$J,5,0),"")</f>
        <v/>
      </c>
      <c r="G282" s="25"/>
      <c r="H282" s="25"/>
      <c r="I282" s="24" t="str">
        <f>IFERROR(VLOOKUP($D282,'[1]Base déclaré'!$A:$J,6,0),"")</f>
        <v/>
      </c>
      <c r="J282" s="26"/>
      <c r="K282" s="25"/>
      <c r="L282" s="25">
        <v>1758.36</v>
      </c>
      <c r="M282" s="25"/>
      <c r="N282" s="21" t="str">
        <f t="shared" si="12"/>
        <v>16507 1758,36</v>
      </c>
      <c r="O282" s="21"/>
    </row>
    <row r="283" spans="1:15" ht="15" x14ac:dyDescent="0.2">
      <c r="A283" s="25">
        <f t="shared" si="11"/>
        <v>273</v>
      </c>
      <c r="B283" s="21" t="s">
        <v>344</v>
      </c>
      <c r="C283" s="21" t="str">
        <f>IFERROR(VLOOKUP(B283,[1]Feuil2!$A$1:$B$340,2,0)," ")</f>
        <v>DRC-O</v>
      </c>
      <c r="D283" s="25"/>
      <c r="E283" s="24" t="str">
        <f>IFERROR(VLOOKUP($D283,'[1]Base déclaré'!$A:$J,2,0),"")</f>
        <v/>
      </c>
      <c r="F283" s="24" t="str">
        <f>IFERROR(VLOOKUP($D283,'[1]Base déclaré'!$A:$J,5,0),"")</f>
        <v/>
      </c>
      <c r="G283" s="25"/>
      <c r="H283" s="25"/>
      <c r="I283" s="24" t="str">
        <f>IFERROR(VLOOKUP($D283,'[1]Base déclaré'!$A:$J,6,0),"")</f>
        <v/>
      </c>
      <c r="J283" s="26"/>
      <c r="K283" s="25"/>
      <c r="L283" s="25">
        <v>2500</v>
      </c>
      <c r="M283" s="25"/>
      <c r="N283" s="21" t="str">
        <f t="shared" si="12"/>
        <v>16507 2500</v>
      </c>
      <c r="O283" s="21"/>
    </row>
    <row r="284" spans="1:15" ht="15" x14ac:dyDescent="0.2">
      <c r="A284" s="25">
        <f t="shared" si="11"/>
        <v>274</v>
      </c>
      <c r="B284" s="21" t="s">
        <v>344</v>
      </c>
      <c r="C284" s="21" t="str">
        <f>IFERROR(VLOOKUP(B284,[1]Feuil2!$A$1:$B$340,2,0)," ")</f>
        <v>DRC-O</v>
      </c>
      <c r="D284" s="25"/>
      <c r="E284" s="24" t="str">
        <f>IFERROR(VLOOKUP($D284,'[1]Base déclaré'!$A:$J,2,0),"")</f>
        <v/>
      </c>
      <c r="F284" s="24" t="str">
        <f>IFERROR(VLOOKUP($D284,'[1]Base déclaré'!$A:$J,5,0),"")</f>
        <v/>
      </c>
      <c r="G284" s="25"/>
      <c r="H284" s="25"/>
      <c r="I284" s="24" t="str">
        <f>IFERROR(VLOOKUP($D284,'[1]Base déclaré'!$A:$J,6,0),"")</f>
        <v/>
      </c>
      <c r="J284" s="26"/>
      <c r="K284" s="25"/>
      <c r="L284" s="25">
        <v>3730</v>
      </c>
      <c r="M284" s="25"/>
      <c r="N284" s="21" t="str">
        <f t="shared" si="12"/>
        <v>16507 3730</v>
      </c>
      <c r="O284" s="21"/>
    </row>
    <row r="285" spans="1:15" ht="15" x14ac:dyDescent="0.2">
      <c r="A285" s="25">
        <f t="shared" si="11"/>
        <v>275</v>
      </c>
      <c r="B285" s="21" t="s">
        <v>344</v>
      </c>
      <c r="C285" s="21" t="str">
        <f>IFERROR(VLOOKUP(B285,[1]Feuil2!$A$1:$B$340,2,0)," ")</f>
        <v>DRC-O</v>
      </c>
      <c r="D285" s="25"/>
      <c r="E285" s="24" t="str">
        <f>IFERROR(VLOOKUP($D285,'[1]Base déclaré'!$A:$J,2,0),"")</f>
        <v/>
      </c>
      <c r="F285" s="24" t="str">
        <f>IFERROR(VLOOKUP($D285,'[1]Base déclaré'!$A:$J,5,0),"")</f>
        <v/>
      </c>
      <c r="G285" s="25"/>
      <c r="H285" s="25"/>
      <c r="I285" s="24" t="str">
        <f>IFERROR(VLOOKUP($D285,'[1]Base déclaré'!$A:$J,6,0),"")</f>
        <v/>
      </c>
      <c r="J285" s="26"/>
      <c r="K285" s="25"/>
      <c r="L285" s="25">
        <v>2740</v>
      </c>
      <c r="M285" s="25"/>
      <c r="N285" s="21" t="str">
        <f t="shared" si="12"/>
        <v>16507 2740</v>
      </c>
      <c r="O285" s="21"/>
    </row>
    <row r="286" spans="1:15" ht="15" x14ac:dyDescent="0.2">
      <c r="A286" s="25">
        <f t="shared" si="11"/>
        <v>276</v>
      </c>
      <c r="B286" s="21" t="s">
        <v>344</v>
      </c>
      <c r="C286" s="21" t="str">
        <f>IFERROR(VLOOKUP(B286,[1]Feuil2!$A$1:$B$340,2,0)," ")</f>
        <v>DRC-O</v>
      </c>
      <c r="D286" s="25"/>
      <c r="E286" s="24" t="str">
        <f>IFERROR(VLOOKUP($D286,'[1]Base déclaré'!$A:$J,2,0),"")</f>
        <v/>
      </c>
      <c r="F286" s="24" t="str">
        <f>IFERROR(VLOOKUP($D286,'[1]Base déclaré'!$A:$J,5,0),"")</f>
        <v/>
      </c>
      <c r="G286" s="25"/>
      <c r="H286" s="25"/>
      <c r="I286" s="24" t="str">
        <f>IFERROR(VLOOKUP($D286,'[1]Base déclaré'!$A:$J,6,0),"")</f>
        <v/>
      </c>
      <c r="J286" s="26"/>
      <c r="K286" s="25"/>
      <c r="L286" s="25">
        <v>1646.94</v>
      </c>
      <c r="M286" s="25"/>
      <c r="N286" s="21" t="str">
        <f t="shared" si="12"/>
        <v>16507 1646,94</v>
      </c>
      <c r="O286" s="21"/>
    </row>
    <row r="287" spans="1:15" ht="15" x14ac:dyDescent="0.2">
      <c r="A287" s="25">
        <f t="shared" si="11"/>
        <v>277</v>
      </c>
      <c r="B287" s="21" t="s">
        <v>344</v>
      </c>
      <c r="C287" s="21" t="str">
        <f>IFERROR(VLOOKUP(B287,[1]Feuil2!$A$1:$B$340,2,0)," ")</f>
        <v>DRC-O</v>
      </c>
      <c r="D287" s="25"/>
      <c r="E287" s="24" t="str">
        <f>IFERROR(VLOOKUP($D287,'[1]Base déclaré'!$A:$J,2,0),"")</f>
        <v/>
      </c>
      <c r="F287" s="24" t="str">
        <f>IFERROR(VLOOKUP($D287,'[1]Base déclaré'!$A:$J,5,0),"")</f>
        <v/>
      </c>
      <c r="G287" s="25"/>
      <c r="H287" s="25"/>
      <c r="I287" s="24" t="str">
        <f>IFERROR(VLOOKUP($D287,'[1]Base déclaré'!$A:$J,6,0),"")</f>
        <v/>
      </c>
      <c r="J287" s="26"/>
      <c r="K287" s="25"/>
      <c r="L287" s="25">
        <v>2020</v>
      </c>
      <c r="M287" s="25"/>
      <c r="N287" s="21" t="str">
        <f t="shared" si="12"/>
        <v>16507 2020</v>
      </c>
      <c r="O287" s="21"/>
    </row>
    <row r="288" spans="1:15" ht="15" x14ac:dyDescent="0.2">
      <c r="A288" s="25">
        <f t="shared" si="11"/>
        <v>278</v>
      </c>
      <c r="B288" s="21" t="s">
        <v>344</v>
      </c>
      <c r="C288" s="21" t="str">
        <f>IFERROR(VLOOKUP(B288,[1]Feuil2!$A$1:$B$340,2,0)," ")</f>
        <v>DRC-O</v>
      </c>
      <c r="D288" s="25"/>
      <c r="E288" s="24" t="str">
        <f>IFERROR(VLOOKUP($D288,'[1]Base déclaré'!$A:$J,2,0),"")</f>
        <v/>
      </c>
      <c r="F288" s="24" t="str">
        <f>IFERROR(VLOOKUP($D288,'[1]Base déclaré'!$A:$J,5,0),"")</f>
        <v/>
      </c>
      <c r="G288" s="25"/>
      <c r="H288" s="25"/>
      <c r="I288" s="24" t="str">
        <f>IFERROR(VLOOKUP($D288,'[1]Base déclaré'!$A:$J,6,0),"")</f>
        <v/>
      </c>
      <c r="J288" s="26"/>
      <c r="K288" s="25"/>
      <c r="L288" s="25">
        <v>3935.77</v>
      </c>
      <c r="M288" s="25"/>
      <c r="N288" s="21" t="str">
        <f t="shared" si="12"/>
        <v>16507 3935,77</v>
      </c>
      <c r="O288" s="21"/>
    </row>
    <row r="289" spans="1:15" ht="15" x14ac:dyDescent="0.2">
      <c r="A289" s="25">
        <f t="shared" si="11"/>
        <v>279</v>
      </c>
      <c r="B289" s="21" t="s">
        <v>344</v>
      </c>
      <c r="C289" s="21" t="str">
        <f>IFERROR(VLOOKUP(B289,[1]Feuil2!$A$1:$B$340,2,0)," ")</f>
        <v>DRC-O</v>
      </c>
      <c r="D289" s="25"/>
      <c r="E289" s="24" t="str">
        <f>IFERROR(VLOOKUP($D289,'[1]Base déclaré'!$A:$J,2,0),"")</f>
        <v/>
      </c>
      <c r="F289" s="24" t="str">
        <f>IFERROR(VLOOKUP($D289,'[1]Base déclaré'!$A:$J,5,0),"")</f>
        <v/>
      </c>
      <c r="G289" s="25"/>
      <c r="H289" s="25"/>
      <c r="I289" s="24" t="str">
        <f>IFERROR(VLOOKUP($D289,'[1]Base déclaré'!$A:$J,6,0),"")</f>
        <v/>
      </c>
      <c r="J289" s="26"/>
      <c r="K289" s="25"/>
      <c r="L289" s="25">
        <v>2524.81</v>
      </c>
      <c r="M289" s="25"/>
      <c r="N289" s="21" t="str">
        <f t="shared" si="12"/>
        <v>16507 2524,81</v>
      </c>
      <c r="O289" s="21"/>
    </row>
    <row r="290" spans="1:15" ht="15" x14ac:dyDescent="0.2">
      <c r="A290" s="25">
        <f t="shared" si="11"/>
        <v>280</v>
      </c>
      <c r="B290" s="21" t="s">
        <v>344</v>
      </c>
      <c r="C290" s="21" t="str">
        <f>IFERROR(VLOOKUP(B290,[1]Feuil2!$A$1:$B$340,2,0)," ")</f>
        <v>DRC-O</v>
      </c>
      <c r="D290" s="25"/>
      <c r="E290" s="24" t="str">
        <f>IFERROR(VLOOKUP($D290,'[1]Base déclaré'!$A:$J,2,0),"")</f>
        <v/>
      </c>
      <c r="F290" s="24" t="str">
        <f>IFERROR(VLOOKUP($D290,'[1]Base déclaré'!$A:$J,5,0),"")</f>
        <v/>
      </c>
      <c r="G290" s="25"/>
      <c r="H290" s="25"/>
      <c r="I290" s="24" t="str">
        <f>IFERROR(VLOOKUP($D290,'[1]Base déclaré'!$A:$J,6,0),"")</f>
        <v/>
      </c>
      <c r="J290" s="26"/>
      <c r="K290" s="25"/>
      <c r="L290" s="25">
        <v>2100</v>
      </c>
      <c r="M290" s="25"/>
      <c r="N290" s="21" t="str">
        <f t="shared" si="12"/>
        <v>16507 2100</v>
      </c>
      <c r="O290" s="21"/>
    </row>
    <row r="291" spans="1:15" ht="15" x14ac:dyDescent="0.2">
      <c r="A291" s="25">
        <f t="shared" si="11"/>
        <v>281</v>
      </c>
      <c r="B291" s="21" t="s">
        <v>344</v>
      </c>
      <c r="C291" s="21" t="str">
        <f>IFERROR(VLOOKUP(B291,[1]Feuil2!$A$1:$B$340,2,0)," ")</f>
        <v>DRC-O</v>
      </c>
      <c r="D291" s="25"/>
      <c r="E291" s="24" t="str">
        <f>IFERROR(VLOOKUP($D291,'[1]Base déclaré'!$A:$J,2,0),"")</f>
        <v/>
      </c>
      <c r="F291" s="24" t="str">
        <f>IFERROR(VLOOKUP($D291,'[1]Base déclaré'!$A:$J,5,0),"")</f>
        <v/>
      </c>
      <c r="G291" s="25"/>
      <c r="H291" s="25"/>
      <c r="I291" s="24" t="str">
        <f>IFERROR(VLOOKUP($D291,'[1]Base déclaré'!$A:$J,6,0),"")</f>
        <v/>
      </c>
      <c r="J291" s="26"/>
      <c r="K291" s="25"/>
      <c r="L291" s="25">
        <v>1940</v>
      </c>
      <c r="M291" s="25"/>
      <c r="N291" s="21" t="str">
        <f t="shared" si="12"/>
        <v>16507 1940</v>
      </c>
      <c r="O291" s="21"/>
    </row>
    <row r="292" spans="1:15" ht="15" x14ac:dyDescent="0.2">
      <c r="A292" s="25">
        <f t="shared" si="11"/>
        <v>282</v>
      </c>
      <c r="B292" s="21" t="s">
        <v>344</v>
      </c>
      <c r="C292" s="21" t="str">
        <f>IFERROR(VLOOKUP(B292,[1]Feuil2!$A$1:$B$340,2,0)," ")</f>
        <v>DRC-O</v>
      </c>
      <c r="D292" s="25"/>
      <c r="E292" s="24" t="str">
        <f>IFERROR(VLOOKUP($D292,'[1]Base déclaré'!$A:$J,2,0),"")</f>
        <v/>
      </c>
      <c r="F292" s="24" t="str">
        <f>IFERROR(VLOOKUP($D292,'[1]Base déclaré'!$A:$J,5,0),"")</f>
        <v/>
      </c>
      <c r="G292" s="25"/>
      <c r="H292" s="25"/>
      <c r="I292" s="24" t="str">
        <f>IFERROR(VLOOKUP($D292,'[1]Base déclaré'!$A:$J,6,0),"")</f>
        <v/>
      </c>
      <c r="J292" s="26"/>
      <c r="K292" s="25"/>
      <c r="L292" s="25">
        <v>1900</v>
      </c>
      <c r="M292" s="25"/>
      <c r="N292" s="21" t="str">
        <f t="shared" si="12"/>
        <v>16507 1900</v>
      </c>
      <c r="O292" s="21"/>
    </row>
    <row r="293" spans="1:15" ht="15" x14ac:dyDescent="0.2">
      <c r="A293" s="25">
        <f t="shared" si="11"/>
        <v>283</v>
      </c>
      <c r="B293" s="21" t="s">
        <v>344</v>
      </c>
      <c r="C293" s="21" t="str">
        <f>IFERROR(VLOOKUP(B293,[1]Feuil2!$A$1:$B$340,2,0)," ")</f>
        <v>DRC-O</v>
      </c>
      <c r="D293" s="25"/>
      <c r="E293" s="24" t="str">
        <f>IFERROR(VLOOKUP($D293,'[1]Base déclaré'!$A:$J,2,0),"")</f>
        <v/>
      </c>
      <c r="F293" s="24" t="str">
        <f>IFERROR(VLOOKUP($D293,'[1]Base déclaré'!$A:$J,5,0),"")</f>
        <v/>
      </c>
      <c r="G293" s="25"/>
      <c r="H293" s="25"/>
      <c r="I293" s="24" t="str">
        <f>IFERROR(VLOOKUP($D293,'[1]Base déclaré'!$A:$J,6,0),"")</f>
        <v/>
      </c>
      <c r="J293" s="26"/>
      <c r="K293" s="25"/>
      <c r="L293" s="25">
        <v>1752.92</v>
      </c>
      <c r="M293" s="25"/>
      <c r="N293" s="21" t="str">
        <f t="shared" si="12"/>
        <v>16507 1752,92</v>
      </c>
      <c r="O293" s="21"/>
    </row>
    <row r="294" spans="1:15" ht="15" x14ac:dyDescent="0.2">
      <c r="A294" s="25">
        <f t="shared" si="11"/>
        <v>284</v>
      </c>
      <c r="B294" s="21" t="s">
        <v>344</v>
      </c>
      <c r="C294" s="21" t="str">
        <f>IFERROR(VLOOKUP(B294,[1]Feuil2!$A$1:$B$340,2,0)," ")</f>
        <v>DRC-O</v>
      </c>
      <c r="D294" s="25"/>
      <c r="E294" s="24" t="str">
        <f>IFERROR(VLOOKUP($D294,'[1]Base déclaré'!$A:$J,2,0),"")</f>
        <v/>
      </c>
      <c r="F294" s="24" t="str">
        <f>IFERROR(VLOOKUP($D294,'[1]Base déclaré'!$A:$J,5,0),"")</f>
        <v/>
      </c>
      <c r="G294" s="25"/>
      <c r="H294" s="25"/>
      <c r="I294" s="24" t="str">
        <f>IFERROR(VLOOKUP($D294,'[1]Base déclaré'!$A:$J,6,0),"")</f>
        <v/>
      </c>
      <c r="J294" s="26"/>
      <c r="K294" s="25"/>
      <c r="L294" s="25">
        <v>1388.5</v>
      </c>
      <c r="M294" s="25"/>
      <c r="N294" s="21" t="str">
        <f t="shared" si="12"/>
        <v>16507 1388,5</v>
      </c>
      <c r="O294" s="21"/>
    </row>
    <row r="295" spans="1:15" ht="15" x14ac:dyDescent="0.2">
      <c r="A295" s="25">
        <f t="shared" si="11"/>
        <v>285</v>
      </c>
      <c r="B295" s="21" t="s">
        <v>344</v>
      </c>
      <c r="C295" s="21" t="str">
        <f>IFERROR(VLOOKUP(B295,[1]Feuil2!$A$1:$B$340,2,0)," ")</f>
        <v>DRC-O</v>
      </c>
      <c r="D295" s="25"/>
      <c r="E295" s="24" t="str">
        <f>IFERROR(VLOOKUP($D295,'[1]Base déclaré'!$A:$J,2,0),"")</f>
        <v/>
      </c>
      <c r="F295" s="24" t="str">
        <f>IFERROR(VLOOKUP($D295,'[1]Base déclaré'!$A:$J,5,0),"")</f>
        <v/>
      </c>
      <c r="G295" s="25"/>
      <c r="H295" s="25"/>
      <c r="I295" s="24" t="str">
        <f>IFERROR(VLOOKUP($D295,'[1]Base déclaré'!$A:$J,6,0),"")</f>
        <v/>
      </c>
      <c r="J295" s="26"/>
      <c r="K295" s="25"/>
      <c r="L295" s="25">
        <v>2580</v>
      </c>
      <c r="M295" s="25"/>
      <c r="N295" s="21" t="str">
        <f t="shared" si="12"/>
        <v>16507 2580</v>
      </c>
      <c r="O295" s="21"/>
    </row>
    <row r="296" spans="1:15" ht="15" x14ac:dyDescent="0.2">
      <c r="A296" s="25">
        <f t="shared" si="11"/>
        <v>286</v>
      </c>
      <c r="B296" s="21" t="s">
        <v>345</v>
      </c>
      <c r="C296" s="21" t="str">
        <f>IFERROR(VLOOKUP(B296,[1]Feuil2!$A$1:$B$340,2,0)," ")</f>
        <v>DRC-O</v>
      </c>
      <c r="D296" s="25"/>
      <c r="E296" s="24" t="str">
        <f>IFERROR(VLOOKUP($D296,'[1]Base déclaré'!$A:$J,2,0),"")</f>
        <v/>
      </c>
      <c r="F296" s="24" t="str">
        <f>IFERROR(VLOOKUP($D296,'[1]Base déclaré'!$A:$J,5,0),"")</f>
        <v/>
      </c>
      <c r="G296" s="25"/>
      <c r="H296" s="25"/>
      <c r="I296" s="24" t="str">
        <f>IFERROR(VLOOKUP($D296,'[1]Base déclaré'!$A:$J,6,0),"")</f>
        <v/>
      </c>
      <c r="J296" s="26"/>
      <c r="K296" s="25"/>
      <c r="L296" s="25">
        <v>1562.18</v>
      </c>
      <c r="M296" s="25"/>
      <c r="N296" s="21" t="str">
        <f t="shared" si="12"/>
        <v>16531 1562,18</v>
      </c>
      <c r="O296" s="21"/>
    </row>
    <row r="297" spans="1:15" ht="15" x14ac:dyDescent="0.2">
      <c r="A297" s="25">
        <f t="shared" si="11"/>
        <v>287</v>
      </c>
      <c r="B297" s="21" t="s">
        <v>345</v>
      </c>
      <c r="C297" s="21" t="str">
        <f>IFERROR(VLOOKUP(B297,[1]Feuil2!$A$1:$B$340,2,0)," ")</f>
        <v>DRC-O</v>
      </c>
      <c r="D297" s="25"/>
      <c r="E297" s="24" t="str">
        <f>IFERROR(VLOOKUP($D297,'[1]Base déclaré'!$A:$J,2,0),"")</f>
        <v/>
      </c>
      <c r="F297" s="24" t="str">
        <f>IFERROR(VLOOKUP($D297,'[1]Base déclaré'!$A:$J,5,0),"")</f>
        <v/>
      </c>
      <c r="G297" s="25"/>
      <c r="H297" s="25"/>
      <c r="I297" s="24" t="str">
        <f>IFERROR(VLOOKUP($D297,'[1]Base déclaré'!$A:$J,6,0),"")</f>
        <v/>
      </c>
      <c r="J297" s="26"/>
      <c r="K297" s="25"/>
      <c r="L297" s="25">
        <v>18896.38</v>
      </c>
      <c r="M297" s="25"/>
      <c r="N297" s="21" t="str">
        <f t="shared" si="12"/>
        <v>16531 18896,38</v>
      </c>
      <c r="O297" s="21"/>
    </row>
    <row r="298" spans="1:15" ht="15" x14ac:dyDescent="0.2">
      <c r="A298" s="25">
        <f t="shared" si="11"/>
        <v>288</v>
      </c>
      <c r="B298" s="21" t="s">
        <v>345</v>
      </c>
      <c r="C298" s="21" t="str">
        <f>IFERROR(VLOOKUP(B298,[1]Feuil2!$A$1:$B$340,2,0)," ")</f>
        <v>DRC-O</v>
      </c>
      <c r="D298" s="25"/>
      <c r="E298" s="24" t="str">
        <f>IFERROR(VLOOKUP($D298,'[1]Base déclaré'!$A:$J,2,0),"")</f>
        <v/>
      </c>
      <c r="F298" s="24" t="str">
        <f>IFERROR(VLOOKUP($D298,'[1]Base déclaré'!$A:$J,5,0),"")</f>
        <v/>
      </c>
      <c r="G298" s="25"/>
      <c r="H298" s="25"/>
      <c r="I298" s="24" t="str">
        <f>IFERROR(VLOOKUP($D298,'[1]Base déclaré'!$A:$J,6,0),"")</f>
        <v/>
      </c>
      <c r="J298" s="26"/>
      <c r="K298" s="25"/>
      <c r="L298" s="25">
        <v>17200</v>
      </c>
      <c r="M298" s="25"/>
      <c r="N298" s="21" t="str">
        <f t="shared" si="12"/>
        <v>16531 17200</v>
      </c>
      <c r="O298" s="21"/>
    </row>
    <row r="299" spans="1:15" ht="15" x14ac:dyDescent="0.2">
      <c r="A299" s="25">
        <f t="shared" si="11"/>
        <v>289</v>
      </c>
      <c r="B299" s="21" t="s">
        <v>345</v>
      </c>
      <c r="C299" s="21" t="str">
        <f>IFERROR(VLOOKUP(B299,[1]Feuil2!$A$1:$B$340,2,0)," ")</f>
        <v>DRC-O</v>
      </c>
      <c r="D299" s="25"/>
      <c r="E299" s="24" t="str">
        <f>IFERROR(VLOOKUP($D299,'[1]Base déclaré'!$A:$J,2,0),"")</f>
        <v/>
      </c>
      <c r="F299" s="24" t="str">
        <f>IFERROR(VLOOKUP($D299,'[1]Base déclaré'!$A:$J,5,0),"")</f>
        <v/>
      </c>
      <c r="G299" s="25"/>
      <c r="H299" s="25"/>
      <c r="I299" s="24" t="str">
        <f>IFERROR(VLOOKUP($D299,'[1]Base déclaré'!$A:$J,6,0),"")</f>
        <v/>
      </c>
      <c r="J299" s="26"/>
      <c r="K299" s="25"/>
      <c r="L299" s="25">
        <v>2490.62</v>
      </c>
      <c r="M299" s="25"/>
      <c r="N299" s="21" t="str">
        <f t="shared" si="12"/>
        <v>16531 2490,62</v>
      </c>
      <c r="O299" s="21"/>
    </row>
    <row r="300" spans="1:15" ht="15" x14ac:dyDescent="0.2">
      <c r="A300" s="25">
        <f t="shared" si="11"/>
        <v>290</v>
      </c>
      <c r="B300" s="21" t="s">
        <v>345</v>
      </c>
      <c r="C300" s="21" t="str">
        <f>IFERROR(VLOOKUP(B300,[1]Feuil2!$A$1:$B$340,2,0)," ")</f>
        <v>DRC-O</v>
      </c>
      <c r="D300" s="25"/>
      <c r="E300" s="24" t="str">
        <f>IFERROR(VLOOKUP($D300,'[1]Base déclaré'!$A:$J,2,0),"")</f>
        <v/>
      </c>
      <c r="F300" s="24" t="str">
        <f>IFERROR(VLOOKUP($D300,'[1]Base déclaré'!$A:$J,5,0),"")</f>
        <v/>
      </c>
      <c r="G300" s="25"/>
      <c r="H300" s="25"/>
      <c r="I300" s="24" t="str">
        <f>IFERROR(VLOOKUP($D300,'[1]Base déclaré'!$A:$J,6,0),"")</f>
        <v/>
      </c>
      <c r="J300" s="26"/>
      <c r="K300" s="25"/>
      <c r="L300" s="25">
        <v>21359.14</v>
      </c>
      <c r="M300" s="25"/>
      <c r="N300" s="21" t="str">
        <f t="shared" si="12"/>
        <v>16531 21359,14</v>
      </c>
      <c r="O300" s="21"/>
    </row>
    <row r="301" spans="1:15" ht="15" x14ac:dyDescent="0.2">
      <c r="A301" s="25">
        <f t="shared" si="11"/>
        <v>291</v>
      </c>
      <c r="B301" s="21" t="s">
        <v>345</v>
      </c>
      <c r="C301" s="21" t="str">
        <f>IFERROR(VLOOKUP(B301,[1]Feuil2!$A$1:$B$340,2,0)," ")</f>
        <v>DRC-O</v>
      </c>
      <c r="D301" s="25"/>
      <c r="E301" s="24" t="str">
        <f>IFERROR(VLOOKUP($D301,'[1]Base déclaré'!$A:$J,2,0),"")</f>
        <v/>
      </c>
      <c r="F301" s="24" t="str">
        <f>IFERROR(VLOOKUP($D301,'[1]Base déclaré'!$A:$J,5,0),"")</f>
        <v/>
      </c>
      <c r="G301" s="25"/>
      <c r="H301" s="25"/>
      <c r="I301" s="24" t="str">
        <f>IFERROR(VLOOKUP($D301,'[1]Base déclaré'!$A:$J,6,0),"")</f>
        <v/>
      </c>
      <c r="J301" s="26"/>
      <c r="K301" s="25"/>
      <c r="L301" s="25">
        <v>5700</v>
      </c>
      <c r="M301" s="25"/>
      <c r="N301" s="21" t="str">
        <f t="shared" si="12"/>
        <v>16531 5700</v>
      </c>
      <c r="O301" s="21"/>
    </row>
    <row r="302" spans="1:15" ht="15" x14ac:dyDescent="0.2">
      <c r="A302" s="25">
        <f t="shared" si="11"/>
        <v>292</v>
      </c>
      <c r="B302" s="21" t="s">
        <v>345</v>
      </c>
      <c r="C302" s="21" t="str">
        <f>IFERROR(VLOOKUP(B302,[1]Feuil2!$A$1:$B$340,2,0)," ")</f>
        <v>DRC-O</v>
      </c>
      <c r="D302" s="25"/>
      <c r="E302" s="24" t="str">
        <f>IFERROR(VLOOKUP($D302,'[1]Base déclaré'!$A:$J,2,0),"")</f>
        <v/>
      </c>
      <c r="F302" s="24" t="str">
        <f>IFERROR(VLOOKUP($D302,'[1]Base déclaré'!$A:$J,5,0),"")</f>
        <v/>
      </c>
      <c r="G302" s="25"/>
      <c r="H302" s="25"/>
      <c r="I302" s="24" t="str">
        <f>IFERROR(VLOOKUP($D302,'[1]Base déclaré'!$A:$J,6,0),"")</f>
        <v/>
      </c>
      <c r="J302" s="26"/>
      <c r="K302" s="25"/>
      <c r="L302" s="25">
        <v>76856.66</v>
      </c>
      <c r="M302" s="25"/>
      <c r="N302" s="21" t="str">
        <f t="shared" si="12"/>
        <v>16531 76856,66</v>
      </c>
      <c r="O302" s="21"/>
    </row>
    <row r="303" spans="1:15" ht="15" x14ac:dyDescent="0.2">
      <c r="A303" s="25">
        <f t="shared" si="11"/>
        <v>293</v>
      </c>
      <c r="B303" s="21" t="s">
        <v>345</v>
      </c>
      <c r="C303" s="21" t="str">
        <f>IFERROR(VLOOKUP(B303,[1]Feuil2!$A$1:$B$340,2,0)," ")</f>
        <v>DRC-O</v>
      </c>
      <c r="D303" s="25"/>
      <c r="E303" s="24" t="str">
        <f>IFERROR(VLOOKUP($D303,'[1]Base déclaré'!$A:$J,2,0),"")</f>
        <v/>
      </c>
      <c r="F303" s="24" t="str">
        <f>IFERROR(VLOOKUP($D303,'[1]Base déclaré'!$A:$J,5,0),"")</f>
        <v/>
      </c>
      <c r="G303" s="25"/>
      <c r="H303" s="25"/>
      <c r="I303" s="24" t="str">
        <f>IFERROR(VLOOKUP($D303,'[1]Base déclaré'!$A:$J,6,0),"")</f>
        <v/>
      </c>
      <c r="J303" s="26"/>
      <c r="K303" s="25"/>
      <c r="L303" s="25">
        <v>5141.5</v>
      </c>
      <c r="M303" s="25"/>
      <c r="N303" s="21" t="str">
        <f t="shared" si="12"/>
        <v>16531 5141,5</v>
      </c>
      <c r="O303" s="21"/>
    </row>
    <row r="304" spans="1:15" ht="15" x14ac:dyDescent="0.2">
      <c r="A304" s="25">
        <f t="shared" si="11"/>
        <v>294</v>
      </c>
      <c r="B304" s="21" t="s">
        <v>345</v>
      </c>
      <c r="C304" s="21" t="str">
        <f>IFERROR(VLOOKUP(B304,[1]Feuil2!$A$1:$B$340,2,0)," ")</f>
        <v>DRC-O</v>
      </c>
      <c r="D304" s="25"/>
      <c r="E304" s="24" t="str">
        <f>IFERROR(VLOOKUP($D304,'[1]Base déclaré'!$A:$J,2,0),"")</f>
        <v/>
      </c>
      <c r="F304" s="24" t="str">
        <f>IFERROR(VLOOKUP($D304,'[1]Base déclaré'!$A:$J,5,0),"")</f>
        <v/>
      </c>
      <c r="G304" s="25"/>
      <c r="H304" s="25"/>
      <c r="I304" s="24" t="str">
        <f>IFERROR(VLOOKUP($D304,'[1]Base déclaré'!$A:$J,6,0),"")</f>
        <v/>
      </c>
      <c r="J304" s="26"/>
      <c r="K304" s="25"/>
      <c r="L304" s="25">
        <v>1760.47</v>
      </c>
      <c r="M304" s="25"/>
      <c r="N304" s="21" t="str">
        <f t="shared" si="12"/>
        <v>16531 1760,47</v>
      </c>
      <c r="O304" s="21"/>
    </row>
    <row r="305" spans="1:15" ht="15" x14ac:dyDescent="0.2">
      <c r="A305" s="25">
        <f t="shared" si="11"/>
        <v>295</v>
      </c>
      <c r="B305" s="21" t="s">
        <v>345</v>
      </c>
      <c r="C305" s="21" t="str">
        <f>IFERROR(VLOOKUP(B305,[1]Feuil2!$A$1:$B$340,2,0)," ")</f>
        <v>DRC-O</v>
      </c>
      <c r="D305" s="25"/>
      <c r="E305" s="24" t="str">
        <f>IFERROR(VLOOKUP($D305,'[1]Base déclaré'!$A:$J,2,0),"")</f>
        <v/>
      </c>
      <c r="F305" s="24" t="str">
        <f>IFERROR(VLOOKUP($D305,'[1]Base déclaré'!$A:$J,5,0),"")</f>
        <v/>
      </c>
      <c r="G305" s="25"/>
      <c r="H305" s="25"/>
      <c r="I305" s="24" t="str">
        <f>IFERROR(VLOOKUP($D305,'[1]Base déclaré'!$A:$J,6,0),"")</f>
        <v/>
      </c>
      <c r="J305" s="26"/>
      <c r="K305" s="25"/>
      <c r="L305" s="25">
        <v>7000</v>
      </c>
      <c r="M305" s="25"/>
      <c r="N305" s="21" t="str">
        <f t="shared" si="12"/>
        <v>16531 7000</v>
      </c>
      <c r="O305" s="21"/>
    </row>
    <row r="306" spans="1:15" ht="15" x14ac:dyDescent="0.2">
      <c r="A306" s="25">
        <f t="shared" si="11"/>
        <v>296</v>
      </c>
      <c r="B306" s="21" t="s">
        <v>345</v>
      </c>
      <c r="C306" s="21" t="str">
        <f>IFERROR(VLOOKUP(B306,[1]Feuil2!$A$1:$B$340,2,0)," ")</f>
        <v>DRC-O</v>
      </c>
      <c r="D306" s="25"/>
      <c r="E306" s="24" t="str">
        <f>IFERROR(VLOOKUP($D306,'[1]Base déclaré'!$A:$J,2,0),"")</f>
        <v/>
      </c>
      <c r="F306" s="24" t="str">
        <f>IFERROR(VLOOKUP($D306,'[1]Base déclaré'!$A:$J,5,0),"")</f>
        <v/>
      </c>
      <c r="G306" s="25"/>
      <c r="H306" s="25"/>
      <c r="I306" s="24" t="str">
        <f>IFERROR(VLOOKUP($D306,'[1]Base déclaré'!$A:$J,6,0),"")</f>
        <v/>
      </c>
      <c r="J306" s="26"/>
      <c r="K306" s="25"/>
      <c r="L306" s="25">
        <v>2193.4299999999998</v>
      </c>
      <c r="M306" s="25"/>
      <c r="N306" s="21" t="str">
        <f t="shared" si="12"/>
        <v>16531 2193,43</v>
      </c>
      <c r="O306" s="21"/>
    </row>
    <row r="307" spans="1:15" ht="15" x14ac:dyDescent="0.2">
      <c r="A307" s="25">
        <f t="shared" si="11"/>
        <v>297</v>
      </c>
      <c r="B307" s="21" t="s">
        <v>345</v>
      </c>
      <c r="C307" s="21" t="str">
        <f>IFERROR(VLOOKUP(B307,[1]Feuil2!$A$1:$B$340,2,0)," ")</f>
        <v>DRC-O</v>
      </c>
      <c r="D307" s="25"/>
      <c r="E307" s="24" t="str">
        <f>IFERROR(VLOOKUP($D307,'[1]Base déclaré'!$A:$J,2,0),"")</f>
        <v/>
      </c>
      <c r="F307" s="24" t="str">
        <f>IFERROR(VLOOKUP($D307,'[1]Base déclaré'!$A:$J,5,0),"")</f>
        <v/>
      </c>
      <c r="G307" s="25"/>
      <c r="H307" s="25"/>
      <c r="I307" s="24" t="str">
        <f>IFERROR(VLOOKUP($D307,'[1]Base déclaré'!$A:$J,6,0),"")</f>
        <v/>
      </c>
      <c r="J307" s="26"/>
      <c r="K307" s="25"/>
      <c r="L307" s="25">
        <v>1556.88</v>
      </c>
      <c r="M307" s="25"/>
      <c r="N307" s="21" t="str">
        <f t="shared" si="12"/>
        <v>16531 1556,88</v>
      </c>
      <c r="O307" s="21"/>
    </row>
    <row r="308" spans="1:15" ht="15" x14ac:dyDescent="0.2">
      <c r="A308" s="25">
        <f t="shared" si="11"/>
        <v>298</v>
      </c>
      <c r="B308" s="21" t="s">
        <v>345</v>
      </c>
      <c r="C308" s="21" t="str">
        <f>IFERROR(VLOOKUP(B308,[1]Feuil2!$A$1:$B$340,2,0)," ")</f>
        <v>DRC-O</v>
      </c>
      <c r="D308" s="25"/>
      <c r="E308" s="24" t="str">
        <f>IFERROR(VLOOKUP($D308,'[1]Base déclaré'!$A:$J,2,0),"")</f>
        <v/>
      </c>
      <c r="F308" s="24" t="str">
        <f>IFERROR(VLOOKUP($D308,'[1]Base déclaré'!$A:$J,5,0),"")</f>
        <v/>
      </c>
      <c r="G308" s="25"/>
      <c r="H308" s="25"/>
      <c r="I308" s="24" t="str">
        <f>IFERROR(VLOOKUP($D308,'[1]Base déclaré'!$A:$J,6,0),"")</f>
        <v/>
      </c>
      <c r="J308" s="26"/>
      <c r="K308" s="25"/>
      <c r="L308" s="25">
        <v>7200</v>
      </c>
      <c r="M308" s="25"/>
      <c r="N308" s="21" t="str">
        <f t="shared" si="12"/>
        <v>16531 7200</v>
      </c>
      <c r="O308" s="21"/>
    </row>
    <row r="309" spans="1:15" ht="15" x14ac:dyDescent="0.2">
      <c r="A309" s="25">
        <f t="shared" si="11"/>
        <v>299</v>
      </c>
      <c r="B309" s="21" t="s">
        <v>346</v>
      </c>
      <c r="C309" s="21" t="str">
        <f>IFERROR(VLOOKUP(B309,[1]Feuil2!$A$1:$B$340,2,0)," ")</f>
        <v>DRC-O</v>
      </c>
      <c r="D309" s="25"/>
      <c r="E309" s="24" t="str">
        <f>IFERROR(VLOOKUP($D309,'[1]Base déclaré'!$A:$J,2,0),"")</f>
        <v/>
      </c>
      <c r="F309" s="24" t="str">
        <f>IFERROR(VLOOKUP($D309,'[1]Base déclaré'!$A:$J,5,0),"")</f>
        <v/>
      </c>
      <c r="G309" s="25"/>
      <c r="H309" s="25"/>
      <c r="I309" s="24" t="str">
        <f>IFERROR(VLOOKUP($D309,'[1]Base déclaré'!$A:$J,6,0),"")</f>
        <v/>
      </c>
      <c r="J309" s="26"/>
      <c r="K309" s="25"/>
      <c r="L309" s="25">
        <v>1701.51</v>
      </c>
      <c r="M309" s="25"/>
      <c r="N309" s="21" t="str">
        <f t="shared" si="12"/>
        <v>16570 1701,51</v>
      </c>
      <c r="O309" s="21"/>
    </row>
    <row r="310" spans="1:15" ht="15" x14ac:dyDescent="0.2">
      <c r="A310" s="25">
        <f t="shared" si="11"/>
        <v>300</v>
      </c>
      <c r="B310" s="21" t="s">
        <v>346</v>
      </c>
      <c r="C310" s="21" t="str">
        <f>IFERROR(VLOOKUP(B310,[1]Feuil2!$A$1:$B$340,2,0)," ")</f>
        <v>DRC-O</v>
      </c>
      <c r="D310" s="25"/>
      <c r="E310" s="24" t="str">
        <f>IFERROR(VLOOKUP($D310,'[1]Base déclaré'!$A:$J,2,0),"")</f>
        <v/>
      </c>
      <c r="F310" s="24" t="str">
        <f>IFERROR(VLOOKUP($D310,'[1]Base déclaré'!$A:$J,5,0),"")</f>
        <v/>
      </c>
      <c r="G310" s="25"/>
      <c r="H310" s="25"/>
      <c r="I310" s="24" t="str">
        <f>IFERROR(VLOOKUP($D310,'[1]Base déclaré'!$A:$J,6,0),"")</f>
        <v/>
      </c>
      <c r="J310" s="26"/>
      <c r="K310" s="25"/>
      <c r="L310" s="25">
        <v>19185.2</v>
      </c>
      <c r="M310" s="25"/>
      <c r="N310" s="21" t="str">
        <f t="shared" si="12"/>
        <v>16570 19185,2</v>
      </c>
      <c r="O310" s="21"/>
    </row>
    <row r="311" spans="1:15" ht="15" x14ac:dyDescent="0.2">
      <c r="A311" s="25">
        <f t="shared" si="11"/>
        <v>301</v>
      </c>
      <c r="B311" s="21" t="s">
        <v>346</v>
      </c>
      <c r="C311" s="21" t="str">
        <f>IFERROR(VLOOKUP(B311,[1]Feuil2!$A$1:$B$340,2,0)," ")</f>
        <v>DRC-O</v>
      </c>
      <c r="D311" s="25"/>
      <c r="E311" s="24" t="str">
        <f>IFERROR(VLOOKUP($D311,'[1]Base déclaré'!$A:$J,2,0),"")</f>
        <v/>
      </c>
      <c r="F311" s="24" t="str">
        <f>IFERROR(VLOOKUP($D311,'[1]Base déclaré'!$A:$J,5,0),"")</f>
        <v/>
      </c>
      <c r="G311" s="25"/>
      <c r="H311" s="25"/>
      <c r="I311" s="24" t="str">
        <f>IFERROR(VLOOKUP($D311,'[1]Base déclaré'!$A:$J,6,0),"")</f>
        <v/>
      </c>
      <c r="J311" s="26"/>
      <c r="K311" s="25"/>
      <c r="L311" s="25">
        <v>3316.53</v>
      </c>
      <c r="M311" s="25"/>
      <c r="N311" s="21" t="str">
        <f t="shared" si="12"/>
        <v>16570 3316,53</v>
      </c>
      <c r="O311" s="21"/>
    </row>
    <row r="312" spans="1:15" ht="15" x14ac:dyDescent="0.2">
      <c r="A312" s="25">
        <f t="shared" si="11"/>
        <v>302</v>
      </c>
      <c r="B312" s="21" t="s">
        <v>346</v>
      </c>
      <c r="C312" s="21" t="str">
        <f>IFERROR(VLOOKUP(B312,[1]Feuil2!$A$1:$B$340,2,0)," ")</f>
        <v>DRC-O</v>
      </c>
      <c r="D312" s="25"/>
      <c r="E312" s="24" t="str">
        <f>IFERROR(VLOOKUP($D312,'[1]Base déclaré'!$A:$J,2,0),"")</f>
        <v/>
      </c>
      <c r="F312" s="24" t="str">
        <f>IFERROR(VLOOKUP($D312,'[1]Base déclaré'!$A:$J,5,0),"")</f>
        <v/>
      </c>
      <c r="G312" s="25"/>
      <c r="H312" s="25"/>
      <c r="I312" s="24" t="str">
        <f>IFERROR(VLOOKUP($D312,'[1]Base déclaré'!$A:$J,6,0),"")</f>
        <v/>
      </c>
      <c r="J312" s="26"/>
      <c r="K312" s="25"/>
      <c r="L312" s="25">
        <v>1724.78</v>
      </c>
      <c r="M312" s="25"/>
      <c r="N312" s="21" t="str">
        <f t="shared" si="12"/>
        <v>16570 1724,78</v>
      </c>
      <c r="O312" s="21"/>
    </row>
    <row r="313" spans="1:15" ht="15" x14ac:dyDescent="0.2">
      <c r="A313" s="25">
        <f t="shared" si="11"/>
        <v>303</v>
      </c>
      <c r="B313" s="21" t="s">
        <v>346</v>
      </c>
      <c r="C313" s="21" t="str">
        <f>IFERROR(VLOOKUP(B313,[1]Feuil2!$A$1:$B$340,2,0)," ")</f>
        <v>DRC-O</v>
      </c>
      <c r="D313" s="25"/>
      <c r="E313" s="24" t="str">
        <f>IFERROR(VLOOKUP($D313,'[1]Base déclaré'!$A:$J,2,0),"")</f>
        <v/>
      </c>
      <c r="F313" s="24" t="str">
        <f>IFERROR(VLOOKUP($D313,'[1]Base déclaré'!$A:$J,5,0),"")</f>
        <v/>
      </c>
      <c r="G313" s="25"/>
      <c r="H313" s="25"/>
      <c r="I313" s="24" t="str">
        <f>IFERROR(VLOOKUP($D313,'[1]Base déclaré'!$A:$J,6,0),"")</f>
        <v/>
      </c>
      <c r="J313" s="26"/>
      <c r="K313" s="25"/>
      <c r="L313" s="25">
        <v>26530</v>
      </c>
      <c r="M313" s="25"/>
      <c r="N313" s="21" t="str">
        <f t="shared" si="12"/>
        <v>16570 26530</v>
      </c>
      <c r="O313" s="21"/>
    </row>
    <row r="314" spans="1:15" ht="15" x14ac:dyDescent="0.2">
      <c r="A314" s="25">
        <f t="shared" si="11"/>
        <v>304</v>
      </c>
      <c r="B314" s="21" t="s">
        <v>346</v>
      </c>
      <c r="C314" s="21" t="str">
        <f>IFERROR(VLOOKUP(B314,[1]Feuil2!$A$1:$B$340,2,0)," ")</f>
        <v>DRC-O</v>
      </c>
      <c r="D314" s="25"/>
      <c r="E314" s="24" t="str">
        <f>IFERROR(VLOOKUP($D314,'[1]Base déclaré'!$A:$J,2,0),"")</f>
        <v/>
      </c>
      <c r="F314" s="24" t="str">
        <f>IFERROR(VLOOKUP($D314,'[1]Base déclaré'!$A:$J,5,0),"")</f>
        <v/>
      </c>
      <c r="G314" s="25"/>
      <c r="H314" s="25"/>
      <c r="I314" s="24" t="str">
        <f>IFERROR(VLOOKUP($D314,'[1]Base déclaré'!$A:$J,6,0),"")</f>
        <v/>
      </c>
      <c r="J314" s="26"/>
      <c r="K314" s="25"/>
      <c r="L314" s="25">
        <v>136892</v>
      </c>
      <c r="M314" s="25"/>
      <c r="N314" s="21" t="str">
        <f t="shared" si="12"/>
        <v>16570 136892</v>
      </c>
      <c r="O314" s="21"/>
    </row>
    <row r="315" spans="1:15" ht="15" x14ac:dyDescent="0.2">
      <c r="A315" s="25">
        <f t="shared" si="11"/>
        <v>305</v>
      </c>
      <c r="B315" s="21" t="s">
        <v>346</v>
      </c>
      <c r="C315" s="21" t="str">
        <f>IFERROR(VLOOKUP(B315,[1]Feuil2!$A$1:$B$340,2,0)," ")</f>
        <v>DRC-O</v>
      </c>
      <c r="D315" s="25"/>
      <c r="E315" s="24" t="str">
        <f>IFERROR(VLOOKUP($D315,'[1]Base déclaré'!$A:$J,2,0),"")</f>
        <v/>
      </c>
      <c r="F315" s="24" t="str">
        <f>IFERROR(VLOOKUP($D315,'[1]Base déclaré'!$A:$J,5,0),"")</f>
        <v/>
      </c>
      <c r="G315" s="25"/>
      <c r="H315" s="25"/>
      <c r="I315" s="24" t="str">
        <f>IFERROR(VLOOKUP($D315,'[1]Base déclaré'!$A:$J,6,0),"")</f>
        <v/>
      </c>
      <c r="J315" s="26"/>
      <c r="K315" s="25"/>
      <c r="L315" s="25">
        <v>5754</v>
      </c>
      <c r="M315" s="25"/>
      <c r="N315" s="21" t="str">
        <f t="shared" si="12"/>
        <v>16570 5754</v>
      </c>
      <c r="O315" s="21"/>
    </row>
    <row r="316" spans="1:15" ht="15" x14ac:dyDescent="0.2">
      <c r="A316" s="25">
        <f t="shared" si="11"/>
        <v>306</v>
      </c>
      <c r="B316" s="21" t="s">
        <v>346</v>
      </c>
      <c r="C316" s="21" t="str">
        <f>IFERROR(VLOOKUP(B316,[1]Feuil2!$A$1:$B$340,2,0)," ")</f>
        <v>DRC-O</v>
      </c>
      <c r="D316" s="25"/>
      <c r="E316" s="24" t="str">
        <f>IFERROR(VLOOKUP($D316,'[1]Base déclaré'!$A:$J,2,0),"")</f>
        <v/>
      </c>
      <c r="F316" s="24" t="str">
        <f>IFERROR(VLOOKUP($D316,'[1]Base déclaré'!$A:$J,5,0),"")</f>
        <v/>
      </c>
      <c r="G316" s="25"/>
      <c r="H316" s="25"/>
      <c r="I316" s="24" t="str">
        <f>IFERROR(VLOOKUP($D316,'[1]Base déclaré'!$A:$J,6,0),"")</f>
        <v/>
      </c>
      <c r="J316" s="26"/>
      <c r="K316" s="25"/>
      <c r="L316" s="25">
        <v>1270</v>
      </c>
      <c r="M316" s="25"/>
      <c r="N316" s="21" t="str">
        <f t="shared" si="12"/>
        <v>16570 1270</v>
      </c>
      <c r="O316" s="21"/>
    </row>
    <row r="317" spans="1:15" ht="15" x14ac:dyDescent="0.2">
      <c r="A317" s="25">
        <f t="shared" si="11"/>
        <v>307</v>
      </c>
      <c r="B317" s="21" t="s">
        <v>346</v>
      </c>
      <c r="C317" s="21" t="str">
        <f>IFERROR(VLOOKUP(B317,[1]Feuil2!$A$1:$B$340,2,0)," ")</f>
        <v>DRC-O</v>
      </c>
      <c r="D317" s="25"/>
      <c r="E317" s="24" t="str">
        <f>IFERROR(VLOOKUP($D317,'[1]Base déclaré'!$A:$J,2,0),"")</f>
        <v/>
      </c>
      <c r="F317" s="24" t="str">
        <f>IFERROR(VLOOKUP($D317,'[1]Base déclaré'!$A:$J,5,0),"")</f>
        <v/>
      </c>
      <c r="G317" s="25"/>
      <c r="H317" s="25"/>
      <c r="I317" s="24" t="str">
        <f>IFERROR(VLOOKUP($D317,'[1]Base déclaré'!$A:$J,6,0),"")</f>
        <v/>
      </c>
      <c r="J317" s="26"/>
      <c r="K317" s="25"/>
      <c r="L317" s="25">
        <v>1932.5</v>
      </c>
      <c r="M317" s="25"/>
      <c r="N317" s="21" t="str">
        <f t="shared" si="12"/>
        <v>16570 1932,5</v>
      </c>
      <c r="O317" s="21"/>
    </row>
    <row r="318" spans="1:15" ht="15" x14ac:dyDescent="0.2">
      <c r="A318" s="25">
        <f t="shared" si="11"/>
        <v>308</v>
      </c>
      <c r="B318" s="21" t="s">
        <v>346</v>
      </c>
      <c r="C318" s="21" t="str">
        <f>IFERROR(VLOOKUP(B318,[1]Feuil2!$A$1:$B$340,2,0)," ")</f>
        <v>DRC-O</v>
      </c>
      <c r="D318" s="25"/>
      <c r="E318" s="24" t="str">
        <f>IFERROR(VLOOKUP($D318,'[1]Base déclaré'!$A:$J,2,0),"")</f>
        <v/>
      </c>
      <c r="F318" s="24" t="str">
        <f>IFERROR(VLOOKUP($D318,'[1]Base déclaré'!$A:$J,5,0),"")</f>
        <v/>
      </c>
      <c r="G318" s="25"/>
      <c r="H318" s="25"/>
      <c r="I318" s="24" t="str">
        <f>IFERROR(VLOOKUP($D318,'[1]Base déclaré'!$A:$J,6,0),"")</f>
        <v/>
      </c>
      <c r="J318" s="26"/>
      <c r="K318" s="25"/>
      <c r="L318" s="25">
        <v>1478.49</v>
      </c>
      <c r="M318" s="25"/>
      <c r="N318" s="21" t="str">
        <f t="shared" si="12"/>
        <v>16570 1478,49</v>
      </c>
      <c r="O318" s="21"/>
    </row>
    <row r="319" spans="1:15" ht="15" x14ac:dyDescent="0.2">
      <c r="A319" s="25">
        <f t="shared" si="11"/>
        <v>309</v>
      </c>
      <c r="B319" s="21" t="s">
        <v>346</v>
      </c>
      <c r="C319" s="21" t="str">
        <f>IFERROR(VLOOKUP(B319,[1]Feuil2!$A$1:$B$340,2,0)," ")</f>
        <v>DRC-O</v>
      </c>
      <c r="D319" s="25"/>
      <c r="E319" s="24" t="str">
        <f>IFERROR(VLOOKUP($D319,'[1]Base déclaré'!$A:$J,2,0),"")</f>
        <v/>
      </c>
      <c r="F319" s="24" t="str">
        <f>IFERROR(VLOOKUP($D319,'[1]Base déclaré'!$A:$J,5,0),"")</f>
        <v/>
      </c>
      <c r="G319" s="25"/>
      <c r="H319" s="25"/>
      <c r="I319" s="24" t="str">
        <f>IFERROR(VLOOKUP($D319,'[1]Base déclaré'!$A:$J,6,0),"")</f>
        <v/>
      </c>
      <c r="J319" s="26"/>
      <c r="K319" s="25"/>
      <c r="L319" s="25">
        <v>16003.2</v>
      </c>
      <c r="M319" s="25"/>
      <c r="N319" s="21" t="str">
        <f t="shared" si="12"/>
        <v>16570 16003,2</v>
      </c>
      <c r="O319" s="21"/>
    </row>
    <row r="320" spans="1:15" ht="15" x14ac:dyDescent="0.2">
      <c r="A320" s="25">
        <f t="shared" si="11"/>
        <v>310</v>
      </c>
      <c r="B320" s="21" t="s">
        <v>346</v>
      </c>
      <c r="C320" s="21" t="str">
        <f>IFERROR(VLOOKUP(B320,[1]Feuil2!$A$1:$B$340,2,0)," ")</f>
        <v>DRC-O</v>
      </c>
      <c r="D320" s="25"/>
      <c r="E320" s="24" t="str">
        <f>IFERROR(VLOOKUP($D320,'[1]Base déclaré'!$A:$J,2,0),"")</f>
        <v/>
      </c>
      <c r="F320" s="24" t="str">
        <f>IFERROR(VLOOKUP($D320,'[1]Base déclaré'!$A:$J,5,0),"")</f>
        <v/>
      </c>
      <c r="G320" s="25"/>
      <c r="H320" s="25"/>
      <c r="I320" s="24" t="str">
        <f>IFERROR(VLOOKUP($D320,'[1]Base déclaré'!$A:$J,6,0),"")</f>
        <v/>
      </c>
      <c r="J320" s="26"/>
      <c r="K320" s="25"/>
      <c r="L320" s="25">
        <v>1569.64</v>
      </c>
      <c r="M320" s="25"/>
      <c r="N320" s="21" t="str">
        <f t="shared" si="12"/>
        <v>16570 1569,64</v>
      </c>
      <c r="O320" s="21"/>
    </row>
    <row r="321" spans="1:15" ht="15" x14ac:dyDescent="0.2">
      <c r="A321" s="25">
        <f t="shared" si="11"/>
        <v>311</v>
      </c>
      <c r="B321" s="21" t="s">
        <v>346</v>
      </c>
      <c r="C321" s="21" t="str">
        <f>IFERROR(VLOOKUP(B321,[1]Feuil2!$A$1:$B$340,2,0)," ")</f>
        <v>DRC-O</v>
      </c>
      <c r="D321" s="25"/>
      <c r="E321" s="24" t="str">
        <f>IFERROR(VLOOKUP($D321,'[1]Base déclaré'!$A:$J,2,0),"")</f>
        <v/>
      </c>
      <c r="F321" s="24" t="str">
        <f>IFERROR(VLOOKUP($D321,'[1]Base déclaré'!$A:$J,5,0),"")</f>
        <v/>
      </c>
      <c r="G321" s="25"/>
      <c r="H321" s="25"/>
      <c r="I321" s="24" t="str">
        <f>IFERROR(VLOOKUP($D321,'[1]Base déclaré'!$A:$J,6,0),"")</f>
        <v/>
      </c>
      <c r="J321" s="26"/>
      <c r="K321" s="25"/>
      <c r="L321" s="25">
        <v>23644.7</v>
      </c>
      <c r="M321" s="25"/>
      <c r="N321" s="21" t="str">
        <f t="shared" si="12"/>
        <v>16570 23644,7</v>
      </c>
      <c r="O321" s="21"/>
    </row>
    <row r="322" spans="1:15" ht="15" x14ac:dyDescent="0.2">
      <c r="A322" s="25">
        <f t="shared" si="11"/>
        <v>312</v>
      </c>
      <c r="B322" s="21" t="s">
        <v>346</v>
      </c>
      <c r="C322" s="21" t="str">
        <f>IFERROR(VLOOKUP(B322,[1]Feuil2!$A$1:$B$340,2,0)," ")</f>
        <v>DRC-O</v>
      </c>
      <c r="D322" s="25"/>
      <c r="E322" s="24" t="str">
        <f>IFERROR(VLOOKUP($D322,'[1]Base déclaré'!$A:$J,2,0),"")</f>
        <v/>
      </c>
      <c r="F322" s="24" t="str">
        <f>IFERROR(VLOOKUP($D322,'[1]Base déclaré'!$A:$J,5,0),"")</f>
        <v/>
      </c>
      <c r="G322" s="25"/>
      <c r="H322" s="25"/>
      <c r="I322" s="24" t="str">
        <f>IFERROR(VLOOKUP($D322,'[1]Base déclaré'!$A:$J,6,0),"")</f>
        <v/>
      </c>
      <c r="J322" s="26"/>
      <c r="K322" s="25"/>
      <c r="L322" s="25">
        <v>27470</v>
      </c>
      <c r="M322" s="25"/>
      <c r="N322" s="21" t="str">
        <f t="shared" si="12"/>
        <v>16570 27470</v>
      </c>
      <c r="O322" s="21"/>
    </row>
    <row r="323" spans="1:15" ht="15" x14ac:dyDescent="0.2">
      <c r="A323" s="25">
        <f t="shared" si="11"/>
        <v>313</v>
      </c>
      <c r="B323" s="21" t="s">
        <v>346</v>
      </c>
      <c r="C323" s="21" t="str">
        <f>IFERROR(VLOOKUP(B323,[1]Feuil2!$A$1:$B$340,2,0)," ")</f>
        <v>DRC-O</v>
      </c>
      <c r="D323" s="25"/>
      <c r="E323" s="24" t="str">
        <f>IFERROR(VLOOKUP($D323,'[1]Base déclaré'!$A:$J,2,0),"")</f>
        <v/>
      </c>
      <c r="F323" s="24" t="str">
        <f>IFERROR(VLOOKUP($D323,'[1]Base déclaré'!$A:$J,5,0),"")</f>
        <v/>
      </c>
      <c r="G323" s="25"/>
      <c r="H323" s="25"/>
      <c r="I323" s="24" t="str">
        <f>IFERROR(VLOOKUP($D323,'[1]Base déclaré'!$A:$J,6,0),"")</f>
        <v/>
      </c>
      <c r="J323" s="26"/>
      <c r="K323" s="25"/>
      <c r="L323" s="25">
        <v>1270</v>
      </c>
      <c r="M323" s="25"/>
      <c r="N323" s="21" t="str">
        <f t="shared" si="12"/>
        <v>16570 1270</v>
      </c>
      <c r="O323" s="21"/>
    </row>
    <row r="324" spans="1:15" ht="15" x14ac:dyDescent="0.2">
      <c r="A324" s="25">
        <f t="shared" si="11"/>
        <v>314</v>
      </c>
      <c r="B324" s="21" t="s">
        <v>346</v>
      </c>
      <c r="C324" s="21" t="str">
        <f>IFERROR(VLOOKUP(B324,[1]Feuil2!$A$1:$B$340,2,0)," ")</f>
        <v>DRC-O</v>
      </c>
      <c r="D324" s="25"/>
      <c r="E324" s="24" t="str">
        <f>IFERROR(VLOOKUP($D324,'[1]Base déclaré'!$A:$J,2,0),"")</f>
        <v/>
      </c>
      <c r="F324" s="24" t="str">
        <f>IFERROR(VLOOKUP($D324,'[1]Base déclaré'!$A:$J,5,0),"")</f>
        <v/>
      </c>
      <c r="G324" s="25"/>
      <c r="H324" s="25"/>
      <c r="I324" s="24" t="str">
        <f>IFERROR(VLOOKUP($D324,'[1]Base déclaré'!$A:$J,6,0),"")</f>
        <v/>
      </c>
      <c r="J324" s="26"/>
      <c r="K324" s="25"/>
      <c r="L324" s="25">
        <v>4354</v>
      </c>
      <c r="M324" s="25"/>
      <c r="N324" s="21" t="str">
        <f t="shared" si="12"/>
        <v>16570 4354</v>
      </c>
      <c r="O324" s="21"/>
    </row>
    <row r="325" spans="1:15" ht="15" x14ac:dyDescent="0.2">
      <c r="A325" s="25">
        <f t="shared" ref="A325:A388" si="13">IF(COUNTIF($B325,"&gt;&lt;"),ROW()-10,"")</f>
        <v>315</v>
      </c>
      <c r="B325" s="21" t="s">
        <v>346</v>
      </c>
      <c r="C325" s="21" t="str">
        <f>IFERROR(VLOOKUP(B325,[1]Feuil2!$A$1:$B$340,2,0)," ")</f>
        <v>DRC-O</v>
      </c>
      <c r="D325" s="25"/>
      <c r="E325" s="24" t="str">
        <f>IFERROR(VLOOKUP($D325,'[1]Base déclaré'!$A:$J,2,0),"")</f>
        <v/>
      </c>
      <c r="F325" s="24" t="str">
        <f>IFERROR(VLOOKUP($D325,'[1]Base déclaré'!$A:$J,5,0),"")</f>
        <v/>
      </c>
      <c r="G325" s="25"/>
      <c r="H325" s="25"/>
      <c r="I325" s="24" t="str">
        <f>IFERROR(VLOOKUP($D325,'[1]Base déclaré'!$A:$J,6,0),"")</f>
        <v/>
      </c>
      <c r="J325" s="26"/>
      <c r="K325" s="25"/>
      <c r="L325" s="25">
        <v>1776.51</v>
      </c>
      <c r="M325" s="25"/>
      <c r="N325" s="21" t="str">
        <f t="shared" si="12"/>
        <v>16570 1776,51</v>
      </c>
      <c r="O325" s="21"/>
    </row>
    <row r="326" spans="1:15" ht="15" x14ac:dyDescent="0.2">
      <c r="A326" s="25">
        <f t="shared" si="13"/>
        <v>316</v>
      </c>
      <c r="B326" s="21" t="s">
        <v>346</v>
      </c>
      <c r="C326" s="21" t="str">
        <f>IFERROR(VLOOKUP(B326,[1]Feuil2!$A$1:$B$340,2,0)," ")</f>
        <v>DRC-O</v>
      </c>
      <c r="D326" s="25"/>
      <c r="E326" s="24" t="str">
        <f>IFERROR(VLOOKUP($D326,'[1]Base déclaré'!$A:$J,2,0),"")</f>
        <v/>
      </c>
      <c r="F326" s="24" t="str">
        <f>IFERROR(VLOOKUP($D326,'[1]Base déclaré'!$A:$J,5,0),"")</f>
        <v/>
      </c>
      <c r="G326" s="25"/>
      <c r="H326" s="25"/>
      <c r="I326" s="24" t="str">
        <f>IFERROR(VLOOKUP($D326,'[1]Base déclaré'!$A:$J,6,0),"")</f>
        <v/>
      </c>
      <c r="J326" s="26"/>
      <c r="K326" s="25"/>
      <c r="L326" s="25">
        <v>25463.85</v>
      </c>
      <c r="M326" s="25"/>
      <c r="N326" s="21" t="str">
        <f t="shared" ref="N326:N389" si="14">IF(LEN(VALUE(B326))&lt;4,"0"&amp;B326&amp;" "&amp;L326,B326&amp;" "&amp;L326)</f>
        <v>16570 25463,85</v>
      </c>
      <c r="O326" s="21"/>
    </row>
    <row r="327" spans="1:15" ht="15" x14ac:dyDescent="0.2">
      <c r="A327" s="25">
        <f t="shared" si="13"/>
        <v>317</v>
      </c>
      <c r="B327" s="21" t="s">
        <v>346</v>
      </c>
      <c r="C327" s="21" t="str">
        <f>IFERROR(VLOOKUP(B327,[1]Feuil2!$A$1:$B$340,2,0)," ")</f>
        <v>DRC-O</v>
      </c>
      <c r="D327" s="25"/>
      <c r="E327" s="24" t="str">
        <f>IFERROR(VLOOKUP($D327,'[1]Base déclaré'!$A:$J,2,0),"")</f>
        <v/>
      </c>
      <c r="F327" s="24" t="str">
        <f>IFERROR(VLOOKUP($D327,'[1]Base déclaré'!$A:$J,5,0),"")</f>
        <v/>
      </c>
      <c r="G327" s="25"/>
      <c r="H327" s="25"/>
      <c r="I327" s="24" t="str">
        <f>IFERROR(VLOOKUP($D327,'[1]Base déclaré'!$A:$J,6,0),"")</f>
        <v/>
      </c>
      <c r="J327" s="26"/>
      <c r="K327" s="25"/>
      <c r="L327" s="25">
        <v>12200</v>
      </c>
      <c r="M327" s="25"/>
      <c r="N327" s="21" t="str">
        <f t="shared" si="14"/>
        <v>16570 12200</v>
      </c>
      <c r="O327" s="21"/>
    </row>
    <row r="328" spans="1:15" ht="15" x14ac:dyDescent="0.2">
      <c r="A328" s="25">
        <f t="shared" si="13"/>
        <v>318</v>
      </c>
      <c r="B328" s="21" t="s">
        <v>346</v>
      </c>
      <c r="C328" s="21" t="str">
        <f>IFERROR(VLOOKUP(B328,[1]Feuil2!$A$1:$B$340,2,0)," ")</f>
        <v>DRC-O</v>
      </c>
      <c r="D328" s="25"/>
      <c r="E328" s="24" t="str">
        <f>IFERROR(VLOOKUP($D328,'[1]Base déclaré'!$A:$J,2,0),"")</f>
        <v/>
      </c>
      <c r="F328" s="24" t="str">
        <f>IFERROR(VLOOKUP($D328,'[1]Base déclaré'!$A:$J,5,0),"")</f>
        <v/>
      </c>
      <c r="G328" s="25"/>
      <c r="H328" s="25"/>
      <c r="I328" s="24" t="str">
        <f>IFERROR(VLOOKUP($D328,'[1]Base déclaré'!$A:$J,6,0),"")</f>
        <v/>
      </c>
      <c r="J328" s="26"/>
      <c r="K328" s="25"/>
      <c r="L328" s="25">
        <v>1378.75</v>
      </c>
      <c r="M328" s="25"/>
      <c r="N328" s="21" t="str">
        <f t="shared" si="14"/>
        <v>16570 1378,75</v>
      </c>
      <c r="O328" s="21"/>
    </row>
    <row r="329" spans="1:15" ht="15" x14ac:dyDescent="0.2">
      <c r="A329" s="25">
        <f t="shared" si="13"/>
        <v>319</v>
      </c>
      <c r="B329" s="21" t="s">
        <v>346</v>
      </c>
      <c r="C329" s="21" t="str">
        <f>IFERROR(VLOOKUP(B329,[1]Feuil2!$A$1:$B$340,2,0)," ")</f>
        <v>DRC-O</v>
      </c>
      <c r="D329" s="25"/>
      <c r="E329" s="24" t="str">
        <f>IFERROR(VLOOKUP($D329,'[1]Base déclaré'!$A:$J,2,0),"")</f>
        <v/>
      </c>
      <c r="F329" s="24" t="str">
        <f>IFERROR(VLOOKUP($D329,'[1]Base déclaré'!$A:$J,5,0),"")</f>
        <v/>
      </c>
      <c r="G329" s="25"/>
      <c r="H329" s="25"/>
      <c r="I329" s="24" t="str">
        <f>IFERROR(VLOOKUP($D329,'[1]Base déclaré'!$A:$J,6,0),"")</f>
        <v/>
      </c>
      <c r="J329" s="26"/>
      <c r="K329" s="25"/>
      <c r="L329" s="25">
        <v>1728.75</v>
      </c>
      <c r="M329" s="25"/>
      <c r="N329" s="21" t="str">
        <f t="shared" si="14"/>
        <v>16570 1728,75</v>
      </c>
      <c r="O329" s="21"/>
    </row>
    <row r="330" spans="1:15" ht="15" x14ac:dyDescent="0.2">
      <c r="A330" s="25">
        <f t="shared" si="13"/>
        <v>320</v>
      </c>
      <c r="B330" s="21" t="s">
        <v>347</v>
      </c>
      <c r="C330" s="21" t="str">
        <f>IFERROR(VLOOKUP(B330,[1]Feuil2!$A$1:$B$340,2,0)," ")</f>
        <v>DRC-O</v>
      </c>
      <c r="D330" s="25"/>
      <c r="E330" s="24" t="str">
        <f>IFERROR(VLOOKUP($D330,'[1]Base déclaré'!$A:$J,2,0),"")</f>
        <v/>
      </c>
      <c r="F330" s="24" t="str">
        <f>IFERROR(VLOOKUP($D330,'[1]Base déclaré'!$A:$J,5,0),"")</f>
        <v/>
      </c>
      <c r="G330" s="25"/>
      <c r="H330" s="25"/>
      <c r="I330" s="24" t="str">
        <f>IFERROR(VLOOKUP($D330,'[1]Base déclaré'!$A:$J,6,0),"")</f>
        <v/>
      </c>
      <c r="J330" s="26"/>
      <c r="K330" s="25"/>
      <c r="L330" s="25">
        <v>2200</v>
      </c>
      <c r="M330" s="25"/>
      <c r="N330" s="21" t="str">
        <f t="shared" si="14"/>
        <v>16584 2200</v>
      </c>
      <c r="O330" s="21"/>
    </row>
    <row r="331" spans="1:15" ht="15" x14ac:dyDescent="0.2">
      <c r="A331" s="25">
        <f t="shared" si="13"/>
        <v>321</v>
      </c>
      <c r="B331" s="21" t="s">
        <v>347</v>
      </c>
      <c r="C331" s="21" t="str">
        <f>IFERROR(VLOOKUP(B331,[1]Feuil2!$A$1:$B$340,2,0)," ")</f>
        <v>DRC-O</v>
      </c>
      <c r="D331" s="25"/>
      <c r="E331" s="24" t="str">
        <f>IFERROR(VLOOKUP($D331,'[1]Base déclaré'!$A:$J,2,0),"")</f>
        <v/>
      </c>
      <c r="F331" s="24" t="str">
        <f>IFERROR(VLOOKUP($D331,'[1]Base déclaré'!$A:$J,5,0),"")</f>
        <v/>
      </c>
      <c r="G331" s="25"/>
      <c r="H331" s="25"/>
      <c r="I331" s="24" t="str">
        <f>IFERROR(VLOOKUP($D331,'[1]Base déclaré'!$A:$J,6,0),"")</f>
        <v/>
      </c>
      <c r="J331" s="26"/>
      <c r="K331" s="25"/>
      <c r="L331" s="25">
        <v>3890</v>
      </c>
      <c r="M331" s="25"/>
      <c r="N331" s="21" t="str">
        <f t="shared" si="14"/>
        <v>16584 3890</v>
      </c>
      <c r="O331" s="21"/>
    </row>
    <row r="332" spans="1:15" ht="15" x14ac:dyDescent="0.2">
      <c r="A332" s="25">
        <f t="shared" si="13"/>
        <v>322</v>
      </c>
      <c r="B332" s="21" t="s">
        <v>347</v>
      </c>
      <c r="C332" s="21" t="str">
        <f>IFERROR(VLOOKUP(B332,[1]Feuil2!$A$1:$B$340,2,0)," ")</f>
        <v>DRC-O</v>
      </c>
      <c r="D332" s="25"/>
      <c r="E332" s="24" t="str">
        <f>IFERROR(VLOOKUP($D332,'[1]Base déclaré'!$A:$J,2,0),"")</f>
        <v/>
      </c>
      <c r="F332" s="24" t="str">
        <f>IFERROR(VLOOKUP($D332,'[1]Base déclaré'!$A:$J,5,0),"")</f>
        <v/>
      </c>
      <c r="G332" s="25"/>
      <c r="H332" s="25"/>
      <c r="I332" s="24" t="str">
        <f>IFERROR(VLOOKUP($D332,'[1]Base déclaré'!$A:$J,6,0),"")</f>
        <v/>
      </c>
      <c r="J332" s="26"/>
      <c r="K332" s="25"/>
      <c r="L332" s="25">
        <v>61253.81</v>
      </c>
      <c r="M332" s="25"/>
      <c r="N332" s="21" t="str">
        <f t="shared" si="14"/>
        <v>16584 61253,81</v>
      </c>
      <c r="O332" s="21"/>
    </row>
    <row r="333" spans="1:15" ht="15" x14ac:dyDescent="0.2">
      <c r="A333" s="25">
        <f t="shared" si="13"/>
        <v>323</v>
      </c>
      <c r="B333" s="21" t="s">
        <v>347</v>
      </c>
      <c r="C333" s="21" t="str">
        <f>IFERROR(VLOOKUP(B333,[1]Feuil2!$A$1:$B$340,2,0)," ")</f>
        <v>DRC-O</v>
      </c>
      <c r="D333" s="25"/>
      <c r="E333" s="24" t="str">
        <f>IFERROR(VLOOKUP($D333,'[1]Base déclaré'!$A:$J,2,0),"")</f>
        <v/>
      </c>
      <c r="F333" s="24" t="str">
        <f>IFERROR(VLOOKUP($D333,'[1]Base déclaré'!$A:$J,5,0),"")</f>
        <v/>
      </c>
      <c r="G333" s="25"/>
      <c r="H333" s="25"/>
      <c r="I333" s="24" t="str">
        <f>IFERROR(VLOOKUP($D333,'[1]Base déclaré'!$A:$J,6,0),"")</f>
        <v/>
      </c>
      <c r="J333" s="26"/>
      <c r="K333" s="25"/>
      <c r="L333" s="25">
        <v>2340</v>
      </c>
      <c r="M333" s="25"/>
      <c r="N333" s="21" t="str">
        <f t="shared" si="14"/>
        <v>16584 2340</v>
      </c>
      <c r="O333" s="21"/>
    </row>
    <row r="334" spans="1:15" ht="15" x14ac:dyDescent="0.2">
      <c r="A334" s="25">
        <f t="shared" si="13"/>
        <v>324</v>
      </c>
      <c r="B334" s="21" t="s">
        <v>347</v>
      </c>
      <c r="C334" s="21" t="str">
        <f>IFERROR(VLOOKUP(B334,[1]Feuil2!$A$1:$B$340,2,0)," ")</f>
        <v>DRC-O</v>
      </c>
      <c r="D334" s="25"/>
      <c r="E334" s="24" t="str">
        <f>IFERROR(VLOOKUP($D334,'[1]Base déclaré'!$A:$J,2,0),"")</f>
        <v/>
      </c>
      <c r="F334" s="24" t="str">
        <f>IFERROR(VLOOKUP($D334,'[1]Base déclaré'!$A:$J,5,0),"")</f>
        <v/>
      </c>
      <c r="G334" s="25"/>
      <c r="H334" s="25"/>
      <c r="I334" s="24" t="str">
        <f>IFERROR(VLOOKUP($D334,'[1]Base déclaré'!$A:$J,6,0),"")</f>
        <v/>
      </c>
      <c r="J334" s="26"/>
      <c r="K334" s="25"/>
      <c r="L334" s="25">
        <v>1860</v>
      </c>
      <c r="M334" s="25"/>
      <c r="N334" s="21" t="str">
        <f t="shared" si="14"/>
        <v>16584 1860</v>
      </c>
      <c r="O334" s="21"/>
    </row>
    <row r="335" spans="1:15" ht="15" x14ac:dyDescent="0.2">
      <c r="A335" s="25">
        <f t="shared" si="13"/>
        <v>325</v>
      </c>
      <c r="B335" s="21" t="s">
        <v>347</v>
      </c>
      <c r="C335" s="21" t="str">
        <f>IFERROR(VLOOKUP(B335,[1]Feuil2!$A$1:$B$340,2,0)," ")</f>
        <v>DRC-O</v>
      </c>
      <c r="D335" s="25"/>
      <c r="E335" s="24" t="str">
        <f>IFERROR(VLOOKUP($D335,'[1]Base déclaré'!$A:$J,2,0),"")</f>
        <v/>
      </c>
      <c r="F335" s="24" t="str">
        <f>IFERROR(VLOOKUP($D335,'[1]Base déclaré'!$A:$J,5,0),"")</f>
        <v/>
      </c>
      <c r="G335" s="25"/>
      <c r="H335" s="25"/>
      <c r="I335" s="24" t="str">
        <f>IFERROR(VLOOKUP($D335,'[1]Base déclaré'!$A:$J,6,0),"")</f>
        <v/>
      </c>
      <c r="J335" s="26"/>
      <c r="K335" s="25"/>
      <c r="L335" s="25">
        <v>14412.3</v>
      </c>
      <c r="M335" s="25"/>
      <c r="N335" s="21" t="str">
        <f t="shared" si="14"/>
        <v>16584 14412,3</v>
      </c>
      <c r="O335" s="21"/>
    </row>
    <row r="336" spans="1:15" ht="15" x14ac:dyDescent="0.2">
      <c r="A336" s="25">
        <f t="shared" si="13"/>
        <v>326</v>
      </c>
      <c r="B336" s="21" t="s">
        <v>347</v>
      </c>
      <c r="C336" s="21" t="str">
        <f>IFERROR(VLOOKUP(B336,[1]Feuil2!$A$1:$B$340,2,0)," ")</f>
        <v>DRC-O</v>
      </c>
      <c r="D336" s="25"/>
      <c r="E336" s="24" t="str">
        <f>IFERROR(VLOOKUP($D336,'[1]Base déclaré'!$A:$J,2,0),"")</f>
        <v/>
      </c>
      <c r="F336" s="24" t="str">
        <f>IFERROR(VLOOKUP($D336,'[1]Base déclaré'!$A:$J,5,0),"")</f>
        <v/>
      </c>
      <c r="G336" s="25"/>
      <c r="H336" s="25"/>
      <c r="I336" s="24" t="str">
        <f>IFERROR(VLOOKUP($D336,'[1]Base déclaré'!$A:$J,6,0),"")</f>
        <v/>
      </c>
      <c r="J336" s="26"/>
      <c r="K336" s="25"/>
      <c r="L336" s="25">
        <v>1310</v>
      </c>
      <c r="M336" s="25"/>
      <c r="N336" s="21" t="str">
        <f t="shared" si="14"/>
        <v>16584 1310</v>
      </c>
      <c r="O336" s="21"/>
    </row>
    <row r="337" spans="1:15" ht="15" x14ac:dyDescent="0.2">
      <c r="A337" s="25">
        <f t="shared" si="13"/>
        <v>327</v>
      </c>
      <c r="B337" s="21" t="s">
        <v>347</v>
      </c>
      <c r="C337" s="21" t="str">
        <f>IFERROR(VLOOKUP(B337,[1]Feuil2!$A$1:$B$340,2,0)," ")</f>
        <v>DRC-O</v>
      </c>
      <c r="D337" s="25"/>
      <c r="E337" s="24" t="str">
        <f>IFERROR(VLOOKUP($D337,'[1]Base déclaré'!$A:$J,2,0),"")</f>
        <v/>
      </c>
      <c r="F337" s="24" t="str">
        <f>IFERROR(VLOOKUP($D337,'[1]Base déclaré'!$A:$J,5,0),"")</f>
        <v/>
      </c>
      <c r="G337" s="25"/>
      <c r="H337" s="25"/>
      <c r="I337" s="24" t="str">
        <f>IFERROR(VLOOKUP($D337,'[1]Base déclaré'!$A:$J,6,0),"")</f>
        <v/>
      </c>
      <c r="J337" s="26"/>
      <c r="K337" s="25"/>
      <c r="L337" s="25">
        <v>3700</v>
      </c>
      <c r="M337" s="25"/>
      <c r="N337" s="21" t="str">
        <f t="shared" si="14"/>
        <v>16584 3700</v>
      </c>
      <c r="O337" s="21"/>
    </row>
    <row r="338" spans="1:15" ht="15" x14ac:dyDescent="0.2">
      <c r="A338" s="25">
        <f t="shared" si="13"/>
        <v>328</v>
      </c>
      <c r="B338" s="21" t="s">
        <v>347</v>
      </c>
      <c r="C338" s="21" t="str">
        <f>IFERROR(VLOOKUP(B338,[1]Feuil2!$A$1:$B$340,2,0)," ")</f>
        <v>DRC-O</v>
      </c>
      <c r="D338" s="25"/>
      <c r="E338" s="24" t="str">
        <f>IFERROR(VLOOKUP($D338,'[1]Base déclaré'!$A:$J,2,0),"")</f>
        <v/>
      </c>
      <c r="F338" s="24" t="str">
        <f>IFERROR(VLOOKUP($D338,'[1]Base déclaré'!$A:$J,5,0),"")</f>
        <v/>
      </c>
      <c r="G338" s="25"/>
      <c r="H338" s="25"/>
      <c r="I338" s="24" t="str">
        <f>IFERROR(VLOOKUP($D338,'[1]Base déclaré'!$A:$J,6,0),"")</f>
        <v/>
      </c>
      <c r="J338" s="26"/>
      <c r="K338" s="25"/>
      <c r="L338" s="25">
        <v>2726.32</v>
      </c>
      <c r="M338" s="25"/>
      <c r="N338" s="21" t="str">
        <f t="shared" si="14"/>
        <v>16584 2726,32</v>
      </c>
      <c r="O338" s="21"/>
    </row>
    <row r="339" spans="1:15" ht="15" x14ac:dyDescent="0.2">
      <c r="A339" s="25">
        <f t="shared" si="13"/>
        <v>329</v>
      </c>
      <c r="B339" s="21" t="s">
        <v>347</v>
      </c>
      <c r="C339" s="21" t="str">
        <f>IFERROR(VLOOKUP(B339,[1]Feuil2!$A$1:$B$340,2,0)," ")</f>
        <v>DRC-O</v>
      </c>
      <c r="D339" s="25"/>
      <c r="E339" s="24" t="str">
        <f>IFERROR(VLOOKUP($D339,'[1]Base déclaré'!$A:$J,2,0),"")</f>
        <v/>
      </c>
      <c r="F339" s="24" t="str">
        <f>IFERROR(VLOOKUP($D339,'[1]Base déclaré'!$A:$J,5,0),"")</f>
        <v/>
      </c>
      <c r="G339" s="25"/>
      <c r="H339" s="25"/>
      <c r="I339" s="24" t="str">
        <f>IFERROR(VLOOKUP($D339,'[1]Base déclaré'!$A:$J,6,0),"")</f>
        <v/>
      </c>
      <c r="J339" s="26"/>
      <c r="K339" s="25"/>
      <c r="L339" s="25">
        <v>27200</v>
      </c>
      <c r="M339" s="25"/>
      <c r="N339" s="21" t="str">
        <f t="shared" si="14"/>
        <v>16584 27200</v>
      </c>
      <c r="O339" s="21"/>
    </row>
    <row r="340" spans="1:15" ht="15" x14ac:dyDescent="0.2">
      <c r="A340" s="25">
        <f t="shared" si="13"/>
        <v>330</v>
      </c>
      <c r="B340" s="21" t="s">
        <v>348</v>
      </c>
      <c r="C340" s="21" t="str">
        <f>IFERROR(VLOOKUP(B340,[1]Feuil2!$A$1:$B$340,2,0)," ")</f>
        <v>DRC-O</v>
      </c>
      <c r="D340" s="25"/>
      <c r="E340" s="24" t="str">
        <f>IFERROR(VLOOKUP($D340,'[1]Base déclaré'!$A:$J,2,0),"")</f>
        <v/>
      </c>
      <c r="F340" s="24" t="str">
        <f>IFERROR(VLOOKUP($D340,'[1]Base déclaré'!$A:$J,5,0),"")</f>
        <v/>
      </c>
      <c r="G340" s="25"/>
      <c r="H340" s="25"/>
      <c r="I340" s="24" t="str">
        <f>IFERROR(VLOOKUP($D340,'[1]Base déclaré'!$A:$J,6,0),"")</f>
        <v/>
      </c>
      <c r="J340" s="26"/>
      <c r="K340" s="25"/>
      <c r="L340" s="25">
        <v>27200</v>
      </c>
      <c r="M340" s="25"/>
      <c r="N340" s="21" t="str">
        <f t="shared" si="14"/>
        <v>16638 27200</v>
      </c>
      <c r="O340" s="21"/>
    </row>
    <row r="341" spans="1:15" ht="15" x14ac:dyDescent="0.2">
      <c r="A341" s="25">
        <f t="shared" si="13"/>
        <v>331</v>
      </c>
      <c r="B341" s="21" t="s">
        <v>348</v>
      </c>
      <c r="C341" s="21" t="str">
        <f>IFERROR(VLOOKUP(B341,[1]Feuil2!$A$1:$B$340,2,0)," ")</f>
        <v>DRC-O</v>
      </c>
      <c r="D341" s="25"/>
      <c r="E341" s="24" t="str">
        <f>IFERROR(VLOOKUP($D341,'[1]Base déclaré'!$A:$J,2,0),"")</f>
        <v/>
      </c>
      <c r="F341" s="24" t="str">
        <f>IFERROR(VLOOKUP($D341,'[1]Base déclaré'!$A:$J,5,0),"")</f>
        <v/>
      </c>
      <c r="G341" s="25"/>
      <c r="H341" s="25"/>
      <c r="I341" s="24" t="str">
        <f>IFERROR(VLOOKUP($D341,'[1]Base déclaré'!$A:$J,6,0),"")</f>
        <v/>
      </c>
      <c r="J341" s="26"/>
      <c r="K341" s="25"/>
      <c r="L341" s="25">
        <v>1655.58</v>
      </c>
      <c r="M341" s="25"/>
      <c r="N341" s="21" t="str">
        <f t="shared" si="14"/>
        <v>16638 1655,58</v>
      </c>
      <c r="O341" s="21"/>
    </row>
    <row r="342" spans="1:15" ht="15" x14ac:dyDescent="0.2">
      <c r="A342" s="25">
        <f t="shared" si="13"/>
        <v>332</v>
      </c>
      <c r="B342" s="21" t="s">
        <v>349</v>
      </c>
      <c r="C342" s="21" t="str">
        <f>IFERROR(VLOOKUP(B342,[1]Feuil2!$A$1:$B$340,2,0)," ")</f>
        <v xml:space="preserve"> </v>
      </c>
      <c r="D342" s="25"/>
      <c r="E342" s="24" t="str">
        <f>IFERROR(VLOOKUP($D342,'[1]Base déclaré'!$A:$J,2,0),"")</f>
        <v/>
      </c>
      <c r="F342" s="24" t="str">
        <f>IFERROR(VLOOKUP($D342,'[1]Base déclaré'!$A:$J,5,0),"")</f>
        <v/>
      </c>
      <c r="G342" s="25"/>
      <c r="H342" s="25"/>
      <c r="I342" s="24" t="str">
        <f>IFERROR(VLOOKUP($D342,'[1]Base déclaré'!$A:$J,6,0),"")</f>
        <v/>
      </c>
      <c r="J342" s="26"/>
      <c r="K342" s="25"/>
      <c r="L342" s="25">
        <v>140933.39000000001</v>
      </c>
      <c r="M342" s="25"/>
      <c r="N342" s="21" t="str">
        <f t="shared" si="14"/>
        <v>16762 140933,39</v>
      </c>
      <c r="O342" s="21"/>
    </row>
    <row r="343" spans="1:15" ht="15" x14ac:dyDescent="0.2">
      <c r="A343" s="25">
        <f t="shared" si="13"/>
        <v>333</v>
      </c>
      <c r="B343" s="21" t="s">
        <v>349</v>
      </c>
      <c r="C343" s="21" t="str">
        <f>IFERROR(VLOOKUP(B343,[1]Feuil2!$A$1:$B$340,2,0)," ")</f>
        <v xml:space="preserve"> </v>
      </c>
      <c r="D343" s="25"/>
      <c r="E343" s="24" t="str">
        <f>IFERROR(VLOOKUP($D343,'[1]Base déclaré'!$A:$J,2,0),"")</f>
        <v/>
      </c>
      <c r="F343" s="24" t="str">
        <f>IFERROR(VLOOKUP($D343,'[1]Base déclaré'!$A:$J,5,0),"")</f>
        <v/>
      </c>
      <c r="G343" s="25"/>
      <c r="H343" s="25"/>
      <c r="I343" s="24" t="str">
        <f>IFERROR(VLOOKUP($D343,'[1]Base déclaré'!$A:$J,6,0),"")</f>
        <v/>
      </c>
      <c r="J343" s="26"/>
      <c r="K343" s="25"/>
      <c r="L343" s="25">
        <v>3730</v>
      </c>
      <c r="M343" s="25"/>
      <c r="N343" s="21" t="str">
        <f t="shared" si="14"/>
        <v>16762 3730</v>
      </c>
      <c r="O343" s="21"/>
    </row>
    <row r="344" spans="1:15" ht="15" x14ac:dyDescent="0.2">
      <c r="A344" s="25">
        <f t="shared" si="13"/>
        <v>334</v>
      </c>
      <c r="B344" s="21" t="s">
        <v>349</v>
      </c>
      <c r="C344" s="21" t="str">
        <f>IFERROR(VLOOKUP(B344,[1]Feuil2!$A$1:$B$340,2,0)," ")</f>
        <v xml:space="preserve"> </v>
      </c>
      <c r="D344" s="25"/>
      <c r="E344" s="24" t="str">
        <f>IFERROR(VLOOKUP($D344,'[1]Base déclaré'!$A:$J,2,0),"")</f>
        <v/>
      </c>
      <c r="F344" s="24" t="str">
        <f>IFERROR(VLOOKUP($D344,'[1]Base déclaré'!$A:$J,5,0),"")</f>
        <v/>
      </c>
      <c r="G344" s="25"/>
      <c r="H344" s="25"/>
      <c r="I344" s="24" t="str">
        <f>IFERROR(VLOOKUP($D344,'[1]Base déclaré'!$A:$J,6,0),"")</f>
        <v/>
      </c>
      <c r="J344" s="26"/>
      <c r="K344" s="25"/>
      <c r="L344" s="25">
        <v>2060</v>
      </c>
      <c r="M344" s="25"/>
      <c r="N344" s="21" t="str">
        <f t="shared" si="14"/>
        <v>16762 2060</v>
      </c>
      <c r="O344" s="21"/>
    </row>
    <row r="345" spans="1:15" ht="15" x14ac:dyDescent="0.2">
      <c r="A345" s="25">
        <f t="shared" si="13"/>
        <v>335</v>
      </c>
      <c r="B345" s="21" t="s">
        <v>349</v>
      </c>
      <c r="C345" s="21" t="str">
        <f>IFERROR(VLOOKUP(B345,[1]Feuil2!$A$1:$B$340,2,0)," ")</f>
        <v xml:space="preserve"> </v>
      </c>
      <c r="D345" s="25"/>
      <c r="E345" s="24" t="str">
        <f>IFERROR(VLOOKUP($D345,'[1]Base déclaré'!$A:$J,2,0),"")</f>
        <v/>
      </c>
      <c r="F345" s="24" t="str">
        <f>IFERROR(VLOOKUP($D345,'[1]Base déclaré'!$A:$J,5,0),"")</f>
        <v/>
      </c>
      <c r="G345" s="25"/>
      <c r="H345" s="25"/>
      <c r="I345" s="24" t="str">
        <f>IFERROR(VLOOKUP($D345,'[1]Base déclaré'!$A:$J,6,0),"")</f>
        <v/>
      </c>
      <c r="J345" s="26"/>
      <c r="K345" s="25"/>
      <c r="L345" s="25">
        <v>2200</v>
      </c>
      <c r="M345" s="25"/>
      <c r="N345" s="21" t="str">
        <f t="shared" si="14"/>
        <v>16762 2200</v>
      </c>
      <c r="O345" s="21"/>
    </row>
    <row r="346" spans="1:15" ht="15" x14ac:dyDescent="0.2">
      <c r="A346" s="25">
        <f t="shared" si="13"/>
        <v>336</v>
      </c>
      <c r="B346" s="21" t="s">
        <v>349</v>
      </c>
      <c r="C346" s="21" t="str">
        <f>IFERROR(VLOOKUP(B346,[1]Feuil2!$A$1:$B$340,2,0)," ")</f>
        <v xml:space="preserve"> </v>
      </c>
      <c r="D346" s="25"/>
      <c r="E346" s="24" t="str">
        <f>IFERROR(VLOOKUP($D346,'[1]Base déclaré'!$A:$J,2,0),"")</f>
        <v/>
      </c>
      <c r="F346" s="24" t="str">
        <f>IFERROR(VLOOKUP($D346,'[1]Base déclaré'!$A:$J,5,0),"")</f>
        <v/>
      </c>
      <c r="G346" s="25"/>
      <c r="H346" s="25"/>
      <c r="I346" s="24" t="str">
        <f>IFERROR(VLOOKUP($D346,'[1]Base déclaré'!$A:$J,6,0),"")</f>
        <v/>
      </c>
      <c r="J346" s="26"/>
      <c r="K346" s="25"/>
      <c r="L346" s="25">
        <v>2180</v>
      </c>
      <c r="M346" s="25"/>
      <c r="N346" s="21" t="str">
        <f t="shared" si="14"/>
        <v>16762 2180</v>
      </c>
      <c r="O346" s="21"/>
    </row>
    <row r="347" spans="1:15" ht="15" x14ac:dyDescent="0.2">
      <c r="A347" s="25">
        <f t="shared" si="13"/>
        <v>337</v>
      </c>
      <c r="B347" s="21" t="s">
        <v>349</v>
      </c>
      <c r="C347" s="21" t="str">
        <f>IFERROR(VLOOKUP(B347,[1]Feuil2!$A$1:$B$340,2,0)," ")</f>
        <v xml:space="preserve"> </v>
      </c>
      <c r="D347" s="25"/>
      <c r="E347" s="24" t="str">
        <f>IFERROR(VLOOKUP($D347,'[1]Base déclaré'!$A:$J,2,0),"")</f>
        <v/>
      </c>
      <c r="F347" s="24" t="str">
        <f>IFERROR(VLOOKUP($D347,'[1]Base déclaré'!$A:$J,5,0),"")</f>
        <v/>
      </c>
      <c r="G347" s="25"/>
      <c r="H347" s="25"/>
      <c r="I347" s="24" t="str">
        <f>IFERROR(VLOOKUP($D347,'[1]Base déclaré'!$A:$J,6,0),"")</f>
        <v/>
      </c>
      <c r="J347" s="26"/>
      <c r="K347" s="25"/>
      <c r="L347" s="25">
        <v>1820</v>
      </c>
      <c r="M347" s="25"/>
      <c r="N347" s="21" t="str">
        <f t="shared" si="14"/>
        <v>16762 1820</v>
      </c>
      <c r="O347" s="21"/>
    </row>
    <row r="348" spans="1:15" ht="15" x14ac:dyDescent="0.2">
      <c r="A348" s="25">
        <f t="shared" si="13"/>
        <v>338</v>
      </c>
      <c r="B348" s="21" t="s">
        <v>349</v>
      </c>
      <c r="C348" s="21" t="str">
        <f>IFERROR(VLOOKUP(B348,[1]Feuil2!$A$1:$B$340,2,0)," ")</f>
        <v xml:space="preserve"> </v>
      </c>
      <c r="D348" s="25"/>
      <c r="E348" s="24" t="str">
        <f>IFERROR(VLOOKUP($D348,'[1]Base déclaré'!$A:$J,2,0),"")</f>
        <v/>
      </c>
      <c r="F348" s="24" t="str">
        <f>IFERROR(VLOOKUP($D348,'[1]Base déclaré'!$A:$J,5,0),"")</f>
        <v/>
      </c>
      <c r="G348" s="25"/>
      <c r="H348" s="25"/>
      <c r="I348" s="24" t="str">
        <f>IFERROR(VLOOKUP($D348,'[1]Base déclaré'!$A:$J,6,0),"")</f>
        <v/>
      </c>
      <c r="J348" s="26"/>
      <c r="K348" s="25"/>
      <c r="L348" s="25">
        <v>10000</v>
      </c>
      <c r="M348" s="25"/>
      <c r="N348" s="21" t="str">
        <f t="shared" si="14"/>
        <v>16762 10000</v>
      </c>
      <c r="O348" s="21"/>
    </row>
    <row r="349" spans="1:15" ht="15" x14ac:dyDescent="0.2">
      <c r="A349" s="25">
        <f t="shared" si="13"/>
        <v>339</v>
      </c>
      <c r="B349" s="21" t="s">
        <v>349</v>
      </c>
      <c r="C349" s="21" t="str">
        <f>IFERROR(VLOOKUP(B349,[1]Feuil2!$A$1:$B$340,2,0)," ")</f>
        <v xml:space="preserve"> </v>
      </c>
      <c r="D349" s="25"/>
      <c r="E349" s="24" t="str">
        <f>IFERROR(VLOOKUP($D349,'[1]Base déclaré'!$A:$J,2,0),"")</f>
        <v/>
      </c>
      <c r="F349" s="24" t="str">
        <f>IFERROR(VLOOKUP($D349,'[1]Base déclaré'!$A:$J,5,0),"")</f>
        <v/>
      </c>
      <c r="G349" s="25"/>
      <c r="H349" s="25"/>
      <c r="I349" s="24" t="str">
        <f>IFERROR(VLOOKUP($D349,'[1]Base déclaré'!$A:$J,6,0),"")</f>
        <v/>
      </c>
      <c r="J349" s="26"/>
      <c r="K349" s="25"/>
      <c r="L349" s="25">
        <v>3330</v>
      </c>
      <c r="M349" s="25"/>
      <c r="N349" s="21" t="str">
        <f t="shared" si="14"/>
        <v>16762 3330</v>
      </c>
      <c r="O349" s="21"/>
    </row>
    <row r="350" spans="1:15" ht="15" x14ac:dyDescent="0.2">
      <c r="A350" s="25">
        <f t="shared" si="13"/>
        <v>340</v>
      </c>
      <c r="B350" s="21" t="s">
        <v>349</v>
      </c>
      <c r="C350" s="21" t="str">
        <f>IFERROR(VLOOKUP(B350,[1]Feuil2!$A$1:$B$340,2,0)," ")</f>
        <v xml:space="preserve"> </v>
      </c>
      <c r="D350" s="25"/>
      <c r="E350" s="24" t="str">
        <f>IFERROR(VLOOKUP($D350,'[1]Base déclaré'!$A:$J,2,0),"")</f>
        <v/>
      </c>
      <c r="F350" s="24" t="str">
        <f>IFERROR(VLOOKUP($D350,'[1]Base déclaré'!$A:$J,5,0),"")</f>
        <v/>
      </c>
      <c r="G350" s="25"/>
      <c r="H350" s="25"/>
      <c r="I350" s="24" t="str">
        <f>IFERROR(VLOOKUP($D350,'[1]Base déclaré'!$A:$J,6,0),"")</f>
        <v/>
      </c>
      <c r="J350" s="26"/>
      <c r="K350" s="25"/>
      <c r="L350" s="25">
        <v>13000</v>
      </c>
      <c r="M350" s="25"/>
      <c r="N350" s="21" t="str">
        <f t="shared" si="14"/>
        <v>16762 13000</v>
      </c>
      <c r="O350" s="21"/>
    </row>
    <row r="351" spans="1:15" ht="15" x14ac:dyDescent="0.2">
      <c r="A351" s="25">
        <f t="shared" si="13"/>
        <v>341</v>
      </c>
      <c r="B351" s="21" t="s">
        <v>349</v>
      </c>
      <c r="C351" s="21" t="str">
        <f>IFERROR(VLOOKUP(B351,[1]Feuil2!$A$1:$B$340,2,0)," ")</f>
        <v xml:space="preserve"> </v>
      </c>
      <c r="D351" s="25"/>
      <c r="E351" s="24" t="str">
        <f>IFERROR(VLOOKUP($D351,'[1]Base déclaré'!$A:$J,2,0),"")</f>
        <v/>
      </c>
      <c r="F351" s="24" t="str">
        <f>IFERROR(VLOOKUP($D351,'[1]Base déclaré'!$A:$J,5,0),"")</f>
        <v/>
      </c>
      <c r="G351" s="25"/>
      <c r="H351" s="25"/>
      <c r="I351" s="24" t="str">
        <f>IFERROR(VLOOKUP($D351,'[1]Base déclaré'!$A:$J,6,0),"")</f>
        <v/>
      </c>
      <c r="J351" s="26"/>
      <c r="K351" s="25"/>
      <c r="L351" s="25">
        <v>1940</v>
      </c>
      <c r="M351" s="25"/>
      <c r="N351" s="21" t="str">
        <f t="shared" si="14"/>
        <v>16762 1940</v>
      </c>
      <c r="O351" s="21"/>
    </row>
    <row r="352" spans="1:15" ht="15" x14ac:dyDescent="0.2">
      <c r="A352" s="25">
        <f t="shared" si="13"/>
        <v>342</v>
      </c>
      <c r="B352" s="21" t="s">
        <v>349</v>
      </c>
      <c r="C352" s="21" t="str">
        <f>IFERROR(VLOOKUP(B352,[1]Feuil2!$A$1:$B$340,2,0)," ")</f>
        <v xml:space="preserve"> </v>
      </c>
      <c r="D352" s="25"/>
      <c r="E352" s="24" t="str">
        <f>IFERROR(VLOOKUP($D352,'[1]Base déclaré'!$A:$J,2,0),"")</f>
        <v/>
      </c>
      <c r="F352" s="24" t="str">
        <f>IFERROR(VLOOKUP($D352,'[1]Base déclaré'!$A:$J,5,0),"")</f>
        <v/>
      </c>
      <c r="G352" s="25"/>
      <c r="H352" s="25"/>
      <c r="I352" s="24" t="str">
        <f>IFERROR(VLOOKUP($D352,'[1]Base déclaré'!$A:$J,6,0),"")</f>
        <v/>
      </c>
      <c r="J352" s="26"/>
      <c r="K352" s="25"/>
      <c r="L352" s="25">
        <v>1900</v>
      </c>
      <c r="M352" s="25"/>
      <c r="N352" s="21" t="str">
        <f t="shared" si="14"/>
        <v>16762 1900</v>
      </c>
      <c r="O352" s="21"/>
    </row>
    <row r="353" spans="1:15" ht="15" x14ac:dyDescent="0.2">
      <c r="A353" s="25">
        <f t="shared" si="13"/>
        <v>343</v>
      </c>
      <c r="B353" s="21" t="s">
        <v>349</v>
      </c>
      <c r="C353" s="21" t="str">
        <f>IFERROR(VLOOKUP(B353,[1]Feuil2!$A$1:$B$340,2,0)," ")</f>
        <v xml:space="preserve"> </v>
      </c>
      <c r="D353" s="25"/>
      <c r="E353" s="24" t="str">
        <f>IFERROR(VLOOKUP($D353,'[1]Base déclaré'!$A:$J,2,0),"")</f>
        <v/>
      </c>
      <c r="F353" s="24" t="str">
        <f>IFERROR(VLOOKUP($D353,'[1]Base déclaré'!$A:$J,5,0),"")</f>
        <v/>
      </c>
      <c r="G353" s="25"/>
      <c r="H353" s="25"/>
      <c r="I353" s="24" t="str">
        <f>IFERROR(VLOOKUP($D353,'[1]Base déclaré'!$A:$J,6,0),"")</f>
        <v/>
      </c>
      <c r="J353" s="26"/>
      <c r="K353" s="25"/>
      <c r="L353" s="25">
        <v>30428.75</v>
      </c>
      <c r="M353" s="25"/>
      <c r="N353" s="21" t="str">
        <f t="shared" si="14"/>
        <v>16762 30428,75</v>
      </c>
      <c r="O353" s="21"/>
    </row>
    <row r="354" spans="1:15" ht="15" x14ac:dyDescent="0.2">
      <c r="A354" s="25">
        <f t="shared" si="13"/>
        <v>344</v>
      </c>
      <c r="B354" s="21" t="s">
        <v>349</v>
      </c>
      <c r="C354" s="21" t="str">
        <f>IFERROR(VLOOKUP(B354,[1]Feuil2!$A$1:$B$340,2,0)," ")</f>
        <v xml:space="preserve"> </v>
      </c>
      <c r="D354" s="25"/>
      <c r="E354" s="24" t="str">
        <f>IFERROR(VLOOKUP($D354,'[1]Base déclaré'!$A:$J,2,0),"")</f>
        <v/>
      </c>
      <c r="F354" s="24" t="str">
        <f>IFERROR(VLOOKUP($D354,'[1]Base déclaré'!$A:$J,5,0),"")</f>
        <v/>
      </c>
      <c r="G354" s="25"/>
      <c r="H354" s="25"/>
      <c r="I354" s="24" t="str">
        <f>IFERROR(VLOOKUP($D354,'[1]Base déclaré'!$A:$J,6,0),"")</f>
        <v/>
      </c>
      <c r="J354" s="26"/>
      <c r="K354" s="25"/>
      <c r="L354" s="25">
        <v>2300</v>
      </c>
      <c r="M354" s="25"/>
      <c r="N354" s="21" t="str">
        <f t="shared" si="14"/>
        <v>16762 2300</v>
      </c>
      <c r="O354" s="21"/>
    </row>
    <row r="355" spans="1:15" ht="15" x14ac:dyDescent="0.2">
      <c r="A355" s="25">
        <f t="shared" si="13"/>
        <v>345</v>
      </c>
      <c r="B355" s="21" t="s">
        <v>349</v>
      </c>
      <c r="C355" s="21" t="str">
        <f>IFERROR(VLOOKUP(B355,[1]Feuil2!$A$1:$B$340,2,0)," ")</f>
        <v xml:space="preserve"> </v>
      </c>
      <c r="D355" s="25"/>
      <c r="E355" s="24" t="str">
        <f>IFERROR(VLOOKUP($D355,'[1]Base déclaré'!$A:$J,2,0),"")</f>
        <v/>
      </c>
      <c r="F355" s="24" t="str">
        <f>IFERROR(VLOOKUP($D355,'[1]Base déclaré'!$A:$J,5,0),"")</f>
        <v/>
      </c>
      <c r="G355" s="25"/>
      <c r="H355" s="25"/>
      <c r="I355" s="24" t="str">
        <f>IFERROR(VLOOKUP($D355,'[1]Base déclaré'!$A:$J,6,0),"")</f>
        <v/>
      </c>
      <c r="J355" s="26"/>
      <c r="K355" s="25"/>
      <c r="L355" s="25">
        <v>1900</v>
      </c>
      <c r="M355" s="25"/>
      <c r="N355" s="21" t="str">
        <f t="shared" si="14"/>
        <v>16762 1900</v>
      </c>
      <c r="O355" s="21"/>
    </row>
    <row r="356" spans="1:15" ht="15" x14ac:dyDescent="0.2">
      <c r="A356" s="25">
        <f t="shared" si="13"/>
        <v>346</v>
      </c>
      <c r="B356" s="21" t="s">
        <v>349</v>
      </c>
      <c r="C356" s="21" t="str">
        <f>IFERROR(VLOOKUP(B356,[1]Feuil2!$A$1:$B$340,2,0)," ")</f>
        <v xml:space="preserve"> </v>
      </c>
      <c r="D356" s="25"/>
      <c r="E356" s="24" t="str">
        <f>IFERROR(VLOOKUP($D356,'[1]Base déclaré'!$A:$J,2,0),"")</f>
        <v/>
      </c>
      <c r="F356" s="24" t="str">
        <f>IFERROR(VLOOKUP($D356,'[1]Base déclaré'!$A:$J,5,0),"")</f>
        <v/>
      </c>
      <c r="G356" s="25"/>
      <c r="H356" s="25"/>
      <c r="I356" s="24" t="str">
        <f>IFERROR(VLOOKUP($D356,'[1]Base déclaré'!$A:$J,6,0),"")</f>
        <v/>
      </c>
      <c r="J356" s="26"/>
      <c r="K356" s="25"/>
      <c r="L356" s="25">
        <v>23107.45</v>
      </c>
      <c r="M356" s="25"/>
      <c r="N356" s="21" t="str">
        <f t="shared" si="14"/>
        <v>16762 23107,45</v>
      </c>
      <c r="O356" s="21"/>
    </row>
    <row r="357" spans="1:15" ht="15" x14ac:dyDescent="0.2">
      <c r="A357" s="25">
        <f t="shared" si="13"/>
        <v>347</v>
      </c>
      <c r="B357" s="21" t="s">
        <v>349</v>
      </c>
      <c r="C357" s="21" t="str">
        <f>IFERROR(VLOOKUP(B357,[1]Feuil2!$A$1:$B$340,2,0)," ")</f>
        <v xml:space="preserve"> </v>
      </c>
      <c r="D357" s="25"/>
      <c r="E357" s="24" t="str">
        <f>IFERROR(VLOOKUP($D357,'[1]Base déclaré'!$A:$J,2,0),"")</f>
        <v/>
      </c>
      <c r="F357" s="24" t="str">
        <f>IFERROR(VLOOKUP($D357,'[1]Base déclaré'!$A:$J,5,0),"")</f>
        <v/>
      </c>
      <c r="G357" s="25"/>
      <c r="H357" s="25"/>
      <c r="I357" s="24" t="str">
        <f>IFERROR(VLOOKUP($D357,'[1]Base déclaré'!$A:$J,6,0),"")</f>
        <v/>
      </c>
      <c r="J357" s="26"/>
      <c r="K357" s="25"/>
      <c r="L357" s="25">
        <v>1350</v>
      </c>
      <c r="M357" s="25"/>
      <c r="N357" s="21" t="str">
        <f t="shared" si="14"/>
        <v>16762 1350</v>
      </c>
      <c r="O357" s="21"/>
    </row>
    <row r="358" spans="1:15" ht="15" x14ac:dyDescent="0.2">
      <c r="A358" s="25">
        <f t="shared" si="13"/>
        <v>348</v>
      </c>
      <c r="B358" s="21" t="s">
        <v>349</v>
      </c>
      <c r="C358" s="21" t="str">
        <f>IFERROR(VLOOKUP(B358,[1]Feuil2!$A$1:$B$340,2,0)," ")</f>
        <v xml:space="preserve"> </v>
      </c>
      <c r="D358" s="25"/>
      <c r="E358" s="24" t="str">
        <f>IFERROR(VLOOKUP($D358,'[1]Base déclaré'!$A:$J,2,0),"")</f>
        <v/>
      </c>
      <c r="F358" s="24" t="str">
        <f>IFERROR(VLOOKUP($D358,'[1]Base déclaré'!$A:$J,5,0),"")</f>
        <v/>
      </c>
      <c r="G358" s="25"/>
      <c r="H358" s="25"/>
      <c r="I358" s="24" t="str">
        <f>IFERROR(VLOOKUP($D358,'[1]Base déclaré'!$A:$J,6,0),"")</f>
        <v/>
      </c>
      <c r="J358" s="26"/>
      <c r="K358" s="25"/>
      <c r="L358" s="25">
        <v>3500</v>
      </c>
      <c r="M358" s="25"/>
      <c r="N358" s="21" t="str">
        <f t="shared" si="14"/>
        <v>16762 3500</v>
      </c>
      <c r="O358" s="21"/>
    </row>
    <row r="359" spans="1:15" ht="15" x14ac:dyDescent="0.2">
      <c r="A359" s="25">
        <f t="shared" si="13"/>
        <v>349</v>
      </c>
      <c r="B359" s="21" t="s">
        <v>349</v>
      </c>
      <c r="C359" s="21" t="str">
        <f>IFERROR(VLOOKUP(B359,[1]Feuil2!$A$1:$B$340,2,0)," ")</f>
        <v xml:space="preserve"> </v>
      </c>
      <c r="D359" s="25"/>
      <c r="E359" s="24" t="str">
        <f>IFERROR(VLOOKUP($D359,'[1]Base déclaré'!$A:$J,2,0),"")</f>
        <v/>
      </c>
      <c r="F359" s="24" t="str">
        <f>IFERROR(VLOOKUP($D359,'[1]Base déclaré'!$A:$J,5,0),"")</f>
        <v/>
      </c>
      <c r="G359" s="25"/>
      <c r="H359" s="25"/>
      <c r="I359" s="24" t="str">
        <f>IFERROR(VLOOKUP($D359,'[1]Base déclaré'!$A:$J,6,0),"")</f>
        <v/>
      </c>
      <c r="J359" s="26"/>
      <c r="K359" s="25"/>
      <c r="L359" s="25">
        <v>1860</v>
      </c>
      <c r="M359" s="25"/>
      <c r="N359" s="21" t="str">
        <f t="shared" si="14"/>
        <v>16762 1860</v>
      </c>
      <c r="O359" s="21"/>
    </row>
    <row r="360" spans="1:15" ht="15" x14ac:dyDescent="0.2">
      <c r="A360" s="25">
        <f t="shared" si="13"/>
        <v>350</v>
      </c>
      <c r="B360" s="21" t="s">
        <v>349</v>
      </c>
      <c r="C360" s="21" t="str">
        <f>IFERROR(VLOOKUP(B360,[1]Feuil2!$A$1:$B$340,2,0)," ")</f>
        <v xml:space="preserve"> </v>
      </c>
      <c r="D360" s="25"/>
      <c r="E360" s="24" t="str">
        <f>IFERROR(VLOOKUP($D360,'[1]Base déclaré'!$A:$J,2,0),"")</f>
        <v/>
      </c>
      <c r="F360" s="24" t="str">
        <f>IFERROR(VLOOKUP($D360,'[1]Base déclaré'!$A:$J,5,0),"")</f>
        <v/>
      </c>
      <c r="G360" s="25"/>
      <c r="H360" s="25"/>
      <c r="I360" s="24" t="str">
        <f>IFERROR(VLOOKUP($D360,'[1]Base déclaré'!$A:$J,6,0),"")</f>
        <v/>
      </c>
      <c r="J360" s="26"/>
      <c r="K360" s="25"/>
      <c r="L360" s="25">
        <v>9806.27</v>
      </c>
      <c r="M360" s="25"/>
      <c r="N360" s="21" t="str">
        <f t="shared" si="14"/>
        <v>16762 9806,27</v>
      </c>
      <c r="O360" s="21"/>
    </row>
    <row r="361" spans="1:15" ht="15" x14ac:dyDescent="0.2">
      <c r="A361" s="25">
        <f t="shared" si="13"/>
        <v>351</v>
      </c>
      <c r="B361" s="21" t="s">
        <v>349</v>
      </c>
      <c r="C361" s="21" t="str">
        <f>IFERROR(VLOOKUP(B361,[1]Feuil2!$A$1:$B$340,2,0)," ")</f>
        <v xml:space="preserve"> </v>
      </c>
      <c r="D361" s="25"/>
      <c r="E361" s="24" t="str">
        <f>IFERROR(VLOOKUP($D361,'[1]Base déclaré'!$A:$J,2,0),"")</f>
        <v/>
      </c>
      <c r="F361" s="24" t="str">
        <f>IFERROR(VLOOKUP($D361,'[1]Base déclaré'!$A:$J,5,0),"")</f>
        <v/>
      </c>
      <c r="G361" s="25"/>
      <c r="H361" s="25"/>
      <c r="I361" s="24" t="str">
        <f>IFERROR(VLOOKUP($D361,'[1]Base déclaré'!$A:$J,6,0),"")</f>
        <v/>
      </c>
      <c r="J361" s="26"/>
      <c r="K361" s="25"/>
      <c r="L361" s="25">
        <v>98300.63</v>
      </c>
      <c r="M361" s="25"/>
      <c r="N361" s="21" t="str">
        <f t="shared" si="14"/>
        <v>16762 98300,63</v>
      </c>
      <c r="O361" s="21"/>
    </row>
    <row r="362" spans="1:15" ht="15" x14ac:dyDescent="0.2">
      <c r="A362" s="25">
        <f t="shared" si="13"/>
        <v>352</v>
      </c>
      <c r="B362" s="21" t="s">
        <v>349</v>
      </c>
      <c r="C362" s="21" t="str">
        <f>IFERROR(VLOOKUP(B362,[1]Feuil2!$A$1:$B$340,2,0)," ")</f>
        <v xml:space="preserve"> </v>
      </c>
      <c r="D362" s="25"/>
      <c r="E362" s="24" t="str">
        <f>IFERROR(VLOOKUP($D362,'[1]Base déclaré'!$A:$J,2,0),"")</f>
        <v/>
      </c>
      <c r="F362" s="24" t="str">
        <f>IFERROR(VLOOKUP($D362,'[1]Base déclaré'!$A:$J,5,0),"")</f>
        <v/>
      </c>
      <c r="G362" s="25"/>
      <c r="H362" s="25"/>
      <c r="I362" s="24" t="str">
        <f>IFERROR(VLOOKUP($D362,'[1]Base déclaré'!$A:$J,6,0),"")</f>
        <v/>
      </c>
      <c r="J362" s="26"/>
      <c r="K362" s="25"/>
      <c r="L362" s="25">
        <v>15700</v>
      </c>
      <c r="M362" s="25"/>
      <c r="N362" s="21" t="str">
        <f t="shared" si="14"/>
        <v>16762 15700</v>
      </c>
      <c r="O362" s="21"/>
    </row>
    <row r="363" spans="1:15" ht="15" x14ac:dyDescent="0.2">
      <c r="A363" s="25">
        <f t="shared" si="13"/>
        <v>353</v>
      </c>
      <c r="B363" s="21" t="s">
        <v>349</v>
      </c>
      <c r="C363" s="21" t="str">
        <f>IFERROR(VLOOKUP(B363,[1]Feuil2!$A$1:$B$340,2,0)," ")</f>
        <v xml:space="preserve"> </v>
      </c>
      <c r="D363" s="25"/>
      <c r="E363" s="24" t="str">
        <f>IFERROR(VLOOKUP($D363,'[1]Base déclaré'!$A:$J,2,0),"")</f>
        <v/>
      </c>
      <c r="F363" s="24" t="str">
        <f>IFERROR(VLOOKUP($D363,'[1]Base déclaré'!$A:$J,5,0),"")</f>
        <v/>
      </c>
      <c r="G363" s="25"/>
      <c r="H363" s="25"/>
      <c r="I363" s="24" t="str">
        <f>IFERROR(VLOOKUP($D363,'[1]Base déclaré'!$A:$J,6,0),"")</f>
        <v/>
      </c>
      <c r="J363" s="26"/>
      <c r="K363" s="25"/>
      <c r="L363" s="25">
        <v>1980</v>
      </c>
      <c r="M363" s="25"/>
      <c r="N363" s="21" t="str">
        <f t="shared" si="14"/>
        <v>16762 1980</v>
      </c>
      <c r="O363" s="21"/>
    </row>
    <row r="364" spans="1:15" ht="15" x14ac:dyDescent="0.2">
      <c r="A364" s="25">
        <f t="shared" si="13"/>
        <v>354</v>
      </c>
      <c r="B364" s="21" t="s">
        <v>349</v>
      </c>
      <c r="C364" s="21" t="str">
        <f>IFERROR(VLOOKUP(B364,[1]Feuil2!$A$1:$B$340,2,0)," ")</f>
        <v xml:space="preserve"> </v>
      </c>
      <c r="D364" s="25"/>
      <c r="E364" s="24" t="str">
        <f>IFERROR(VLOOKUP($D364,'[1]Base déclaré'!$A:$J,2,0),"")</f>
        <v/>
      </c>
      <c r="F364" s="24" t="str">
        <f>IFERROR(VLOOKUP($D364,'[1]Base déclaré'!$A:$J,5,0),"")</f>
        <v/>
      </c>
      <c r="G364" s="25"/>
      <c r="H364" s="25"/>
      <c r="I364" s="24" t="str">
        <f>IFERROR(VLOOKUP($D364,'[1]Base déclaré'!$A:$J,6,0),"")</f>
        <v/>
      </c>
      <c r="J364" s="26"/>
      <c r="K364" s="25"/>
      <c r="L364" s="25">
        <v>9493.5</v>
      </c>
      <c r="M364" s="25"/>
      <c r="N364" s="21" t="str">
        <f t="shared" si="14"/>
        <v>16762 9493,5</v>
      </c>
      <c r="O364" s="21"/>
    </row>
    <row r="365" spans="1:15" ht="15" x14ac:dyDescent="0.2">
      <c r="A365" s="25">
        <f t="shared" si="13"/>
        <v>355</v>
      </c>
      <c r="B365" s="21" t="s">
        <v>349</v>
      </c>
      <c r="C365" s="21" t="str">
        <f>IFERROR(VLOOKUP(B365,[1]Feuil2!$A$1:$B$340,2,0)," ")</f>
        <v xml:space="preserve"> </v>
      </c>
      <c r="D365" s="25"/>
      <c r="E365" s="24" t="str">
        <f>IFERROR(VLOOKUP($D365,'[1]Base déclaré'!$A:$J,2,0),"")</f>
        <v/>
      </c>
      <c r="F365" s="24" t="str">
        <f>IFERROR(VLOOKUP($D365,'[1]Base déclaré'!$A:$J,5,0),"")</f>
        <v/>
      </c>
      <c r="G365" s="25"/>
      <c r="H365" s="25"/>
      <c r="I365" s="24" t="str">
        <f>IFERROR(VLOOKUP($D365,'[1]Base déclaré'!$A:$J,6,0),"")</f>
        <v/>
      </c>
      <c r="J365" s="26"/>
      <c r="K365" s="25"/>
      <c r="L365" s="25">
        <v>1940</v>
      </c>
      <c r="M365" s="25"/>
      <c r="N365" s="21" t="str">
        <f t="shared" si="14"/>
        <v>16762 1940</v>
      </c>
      <c r="O365" s="21"/>
    </row>
    <row r="366" spans="1:15" ht="15" x14ac:dyDescent="0.2">
      <c r="A366" s="25">
        <f t="shared" si="13"/>
        <v>356</v>
      </c>
      <c r="B366" s="21" t="s">
        <v>349</v>
      </c>
      <c r="C366" s="21" t="str">
        <f>IFERROR(VLOOKUP(B366,[1]Feuil2!$A$1:$B$340,2,0)," ")</f>
        <v xml:space="preserve"> </v>
      </c>
      <c r="D366" s="25"/>
      <c r="E366" s="24" t="str">
        <f>IFERROR(VLOOKUP($D366,'[1]Base déclaré'!$A:$J,2,0),"")</f>
        <v/>
      </c>
      <c r="F366" s="24" t="str">
        <f>IFERROR(VLOOKUP($D366,'[1]Base déclaré'!$A:$J,5,0),"")</f>
        <v/>
      </c>
      <c r="G366" s="25"/>
      <c r="H366" s="25"/>
      <c r="I366" s="24" t="str">
        <f>IFERROR(VLOOKUP($D366,'[1]Base déclaré'!$A:$J,6,0),"")</f>
        <v/>
      </c>
      <c r="J366" s="26"/>
      <c r="K366" s="25"/>
      <c r="L366" s="25">
        <v>10700</v>
      </c>
      <c r="M366" s="25"/>
      <c r="N366" s="21" t="str">
        <f t="shared" si="14"/>
        <v>16762 10700</v>
      </c>
      <c r="O366" s="21"/>
    </row>
    <row r="367" spans="1:15" ht="15" x14ac:dyDescent="0.2">
      <c r="A367" s="25">
        <f t="shared" si="13"/>
        <v>357</v>
      </c>
      <c r="B367" s="21" t="s">
        <v>349</v>
      </c>
      <c r="C367" s="21" t="str">
        <f>IFERROR(VLOOKUP(B367,[1]Feuil2!$A$1:$B$340,2,0)," ")</f>
        <v xml:space="preserve"> </v>
      </c>
      <c r="D367" s="25"/>
      <c r="E367" s="24" t="str">
        <f>IFERROR(VLOOKUP($D367,'[1]Base déclaré'!$A:$J,2,0),"")</f>
        <v/>
      </c>
      <c r="F367" s="24" t="str">
        <f>IFERROR(VLOOKUP($D367,'[1]Base déclaré'!$A:$J,5,0),"")</f>
        <v/>
      </c>
      <c r="G367" s="25"/>
      <c r="H367" s="25"/>
      <c r="I367" s="24" t="str">
        <f>IFERROR(VLOOKUP($D367,'[1]Base déclaré'!$A:$J,6,0),"")</f>
        <v/>
      </c>
      <c r="J367" s="26"/>
      <c r="K367" s="25"/>
      <c r="L367" s="25">
        <v>1940</v>
      </c>
      <c r="M367" s="25"/>
      <c r="N367" s="21" t="str">
        <f t="shared" si="14"/>
        <v>16762 1940</v>
      </c>
      <c r="O367" s="21"/>
    </row>
    <row r="368" spans="1:15" ht="15" x14ac:dyDescent="0.2">
      <c r="A368" s="25">
        <f t="shared" si="13"/>
        <v>358</v>
      </c>
      <c r="B368" s="21" t="s">
        <v>349</v>
      </c>
      <c r="C368" s="21" t="str">
        <f>IFERROR(VLOOKUP(B368,[1]Feuil2!$A$1:$B$340,2,0)," ")</f>
        <v xml:space="preserve"> </v>
      </c>
      <c r="D368" s="25"/>
      <c r="E368" s="24" t="str">
        <f>IFERROR(VLOOKUP($D368,'[1]Base déclaré'!$A:$J,2,0),"")</f>
        <v/>
      </c>
      <c r="F368" s="24" t="str">
        <f>IFERROR(VLOOKUP($D368,'[1]Base déclaré'!$A:$J,5,0),"")</f>
        <v/>
      </c>
      <c r="G368" s="25"/>
      <c r="H368" s="25"/>
      <c r="I368" s="24" t="str">
        <f>IFERROR(VLOOKUP($D368,'[1]Base déclaré'!$A:$J,6,0),"")</f>
        <v/>
      </c>
      <c r="J368" s="26"/>
      <c r="K368" s="25"/>
      <c r="L368" s="25">
        <v>29525</v>
      </c>
      <c r="M368" s="25"/>
      <c r="N368" s="21" t="str">
        <f t="shared" si="14"/>
        <v>16762 29525</v>
      </c>
      <c r="O368" s="21"/>
    </row>
    <row r="369" spans="1:15" ht="15" x14ac:dyDescent="0.2">
      <c r="A369" s="25">
        <f t="shared" si="13"/>
        <v>359</v>
      </c>
      <c r="B369" s="21" t="s">
        <v>349</v>
      </c>
      <c r="C369" s="21" t="str">
        <f>IFERROR(VLOOKUP(B369,[1]Feuil2!$A$1:$B$340,2,0)," ")</f>
        <v xml:space="preserve"> </v>
      </c>
      <c r="D369" s="25"/>
      <c r="E369" s="24" t="str">
        <f>IFERROR(VLOOKUP($D369,'[1]Base déclaré'!$A:$J,2,0),"")</f>
        <v/>
      </c>
      <c r="F369" s="24" t="str">
        <f>IFERROR(VLOOKUP($D369,'[1]Base déclaré'!$A:$J,5,0),"")</f>
        <v/>
      </c>
      <c r="G369" s="25"/>
      <c r="H369" s="25"/>
      <c r="I369" s="24" t="str">
        <f>IFERROR(VLOOKUP($D369,'[1]Base déclaré'!$A:$J,6,0),"")</f>
        <v/>
      </c>
      <c r="J369" s="26"/>
      <c r="K369" s="25"/>
      <c r="L369" s="25">
        <v>2020</v>
      </c>
      <c r="M369" s="25"/>
      <c r="N369" s="21" t="str">
        <f t="shared" si="14"/>
        <v>16762 2020</v>
      </c>
      <c r="O369" s="21"/>
    </row>
    <row r="370" spans="1:15" ht="15" x14ac:dyDescent="0.2">
      <c r="A370" s="25">
        <f t="shared" si="13"/>
        <v>360</v>
      </c>
      <c r="B370" s="21" t="s">
        <v>349</v>
      </c>
      <c r="C370" s="21" t="str">
        <f>IFERROR(VLOOKUP(B370,[1]Feuil2!$A$1:$B$340,2,0)," ")</f>
        <v xml:space="preserve"> </v>
      </c>
      <c r="D370" s="25"/>
      <c r="E370" s="24" t="str">
        <f>IFERROR(VLOOKUP($D370,'[1]Base déclaré'!$A:$J,2,0),"")</f>
        <v/>
      </c>
      <c r="F370" s="24" t="str">
        <f>IFERROR(VLOOKUP($D370,'[1]Base déclaré'!$A:$J,5,0),"")</f>
        <v/>
      </c>
      <c r="G370" s="25"/>
      <c r="H370" s="25"/>
      <c r="I370" s="24" t="str">
        <f>IFERROR(VLOOKUP($D370,'[1]Base déclaré'!$A:$J,6,0),"")</f>
        <v/>
      </c>
      <c r="J370" s="26"/>
      <c r="K370" s="25"/>
      <c r="L370" s="25">
        <v>12556.32</v>
      </c>
      <c r="M370" s="25"/>
      <c r="N370" s="21" t="str">
        <f t="shared" si="14"/>
        <v>16762 12556,32</v>
      </c>
      <c r="O370" s="21"/>
    </row>
    <row r="371" spans="1:15" ht="15" x14ac:dyDescent="0.2">
      <c r="A371" s="25">
        <f t="shared" si="13"/>
        <v>361</v>
      </c>
      <c r="B371" s="21" t="s">
        <v>349</v>
      </c>
      <c r="C371" s="21" t="str">
        <f>IFERROR(VLOOKUP(B371,[1]Feuil2!$A$1:$B$340,2,0)," ")</f>
        <v xml:space="preserve"> </v>
      </c>
      <c r="D371" s="25"/>
      <c r="E371" s="24" t="str">
        <f>IFERROR(VLOOKUP($D371,'[1]Base déclaré'!$A:$J,2,0),"")</f>
        <v/>
      </c>
      <c r="F371" s="24" t="str">
        <f>IFERROR(VLOOKUP($D371,'[1]Base déclaré'!$A:$J,5,0),"")</f>
        <v/>
      </c>
      <c r="G371" s="25"/>
      <c r="H371" s="25"/>
      <c r="I371" s="24" t="str">
        <f>IFERROR(VLOOKUP($D371,'[1]Base déclaré'!$A:$J,6,0),"")</f>
        <v/>
      </c>
      <c r="J371" s="26"/>
      <c r="K371" s="25"/>
      <c r="L371" s="25">
        <v>1900</v>
      </c>
      <c r="M371" s="25"/>
      <c r="N371" s="21" t="str">
        <f t="shared" si="14"/>
        <v>16762 1900</v>
      </c>
      <c r="O371" s="21"/>
    </row>
    <row r="372" spans="1:15" ht="15" x14ac:dyDescent="0.2">
      <c r="A372" s="25">
        <f t="shared" si="13"/>
        <v>362</v>
      </c>
      <c r="B372" s="21" t="s">
        <v>349</v>
      </c>
      <c r="C372" s="21" t="str">
        <f>IFERROR(VLOOKUP(B372,[1]Feuil2!$A$1:$B$340,2,0)," ")</f>
        <v xml:space="preserve"> </v>
      </c>
      <c r="D372" s="25"/>
      <c r="E372" s="24" t="str">
        <f>IFERROR(VLOOKUP($D372,'[1]Base déclaré'!$A:$J,2,0),"")</f>
        <v/>
      </c>
      <c r="F372" s="24" t="str">
        <f>IFERROR(VLOOKUP($D372,'[1]Base déclaré'!$A:$J,5,0),"")</f>
        <v/>
      </c>
      <c r="G372" s="25"/>
      <c r="H372" s="25"/>
      <c r="I372" s="24" t="str">
        <f>IFERROR(VLOOKUP($D372,'[1]Base déclaré'!$A:$J,6,0),"")</f>
        <v/>
      </c>
      <c r="J372" s="26"/>
      <c r="K372" s="25"/>
      <c r="L372" s="25">
        <v>91823.15</v>
      </c>
      <c r="M372" s="25"/>
      <c r="N372" s="21" t="str">
        <f t="shared" si="14"/>
        <v>16762 91823,15</v>
      </c>
      <c r="O372" s="21"/>
    </row>
    <row r="373" spans="1:15" ht="15" x14ac:dyDescent="0.2">
      <c r="A373" s="25">
        <f t="shared" si="13"/>
        <v>363</v>
      </c>
      <c r="B373" s="21" t="s">
        <v>350</v>
      </c>
      <c r="C373" s="21" t="str">
        <f>IFERROR(VLOOKUP(B373,[1]Feuil2!$A$1:$B$340,2,0)," ")</f>
        <v>DRB</v>
      </c>
      <c r="D373" s="25"/>
      <c r="E373" s="24" t="str">
        <f>IFERROR(VLOOKUP($D373,'[1]Base déclaré'!$A:$J,2,0),"")</f>
        <v/>
      </c>
      <c r="F373" s="24" t="str">
        <f>IFERROR(VLOOKUP($D373,'[1]Base déclaré'!$A:$J,5,0),"")</f>
        <v/>
      </c>
      <c r="G373" s="25"/>
      <c r="H373" s="25"/>
      <c r="I373" s="24" t="str">
        <f>IFERROR(VLOOKUP($D373,'[1]Base déclaré'!$A:$J,6,0),"")</f>
        <v/>
      </c>
      <c r="J373" s="26"/>
      <c r="K373" s="25"/>
      <c r="L373" s="25">
        <v>7276.35</v>
      </c>
      <c r="M373" s="25"/>
      <c r="N373" s="21" t="str">
        <f t="shared" si="14"/>
        <v>26172 7276,35</v>
      </c>
      <c r="O373" s="21"/>
    </row>
    <row r="374" spans="1:15" ht="15" x14ac:dyDescent="0.2">
      <c r="A374" s="25">
        <f t="shared" si="13"/>
        <v>364</v>
      </c>
      <c r="B374" s="21" t="s">
        <v>351</v>
      </c>
      <c r="C374" s="21" t="str">
        <f>IFERROR(VLOOKUP(B374,[1]Feuil2!$A$1:$B$340,2,0)," ")</f>
        <v>DRC-O</v>
      </c>
      <c r="D374" s="25"/>
      <c r="E374" s="24" t="str">
        <f>IFERROR(VLOOKUP($D374,'[1]Base déclaré'!$A:$J,2,0),"")</f>
        <v/>
      </c>
      <c r="F374" s="24" t="str">
        <f>IFERROR(VLOOKUP($D374,'[1]Base déclaré'!$A:$J,5,0),"")</f>
        <v/>
      </c>
      <c r="G374" s="25"/>
      <c r="H374" s="25"/>
      <c r="I374" s="24" t="str">
        <f>IFERROR(VLOOKUP($D374,'[1]Base déclaré'!$A:$J,6,0),"")</f>
        <v/>
      </c>
      <c r="J374" s="26"/>
      <c r="K374" s="25"/>
      <c r="L374" s="25">
        <v>2540</v>
      </c>
      <c r="M374" s="25"/>
      <c r="N374" s="21" t="str">
        <f t="shared" si="14"/>
        <v>42273 2540</v>
      </c>
      <c r="O374" s="21"/>
    </row>
    <row r="375" spans="1:15" ht="15" x14ac:dyDescent="0.2">
      <c r="A375" s="25">
        <f t="shared" si="13"/>
        <v>365</v>
      </c>
      <c r="B375" s="21" t="s">
        <v>351</v>
      </c>
      <c r="C375" s="21" t="str">
        <f>IFERROR(VLOOKUP(B375,[1]Feuil2!$A$1:$B$340,2,0)," ")</f>
        <v>DRC-O</v>
      </c>
      <c r="D375" s="25"/>
      <c r="E375" s="24" t="str">
        <f>IFERROR(VLOOKUP($D375,'[1]Base déclaré'!$A:$J,2,0),"")</f>
        <v/>
      </c>
      <c r="F375" s="24" t="str">
        <f>IFERROR(VLOOKUP($D375,'[1]Base déclaré'!$A:$J,5,0),"")</f>
        <v/>
      </c>
      <c r="G375" s="25"/>
      <c r="H375" s="25"/>
      <c r="I375" s="24" t="str">
        <f>IFERROR(VLOOKUP($D375,'[1]Base déclaré'!$A:$J,6,0),"")</f>
        <v/>
      </c>
      <c r="J375" s="26"/>
      <c r="K375" s="25"/>
      <c r="L375" s="25">
        <v>2780</v>
      </c>
      <c r="M375" s="25"/>
      <c r="N375" s="21" t="str">
        <f t="shared" si="14"/>
        <v>42273 2780</v>
      </c>
      <c r="O375" s="21"/>
    </row>
    <row r="376" spans="1:15" ht="15" x14ac:dyDescent="0.2">
      <c r="A376" s="25">
        <f t="shared" si="13"/>
        <v>366</v>
      </c>
      <c r="B376" s="21" t="s">
        <v>351</v>
      </c>
      <c r="C376" s="21" t="str">
        <f>IFERROR(VLOOKUP(B376,[1]Feuil2!$A$1:$B$340,2,0)," ")</f>
        <v>DRC-O</v>
      </c>
      <c r="D376" s="25"/>
      <c r="E376" s="24" t="str">
        <f>IFERROR(VLOOKUP($D376,'[1]Base déclaré'!$A:$J,2,0),"")</f>
        <v/>
      </c>
      <c r="F376" s="24" t="str">
        <f>IFERROR(VLOOKUP($D376,'[1]Base déclaré'!$A:$J,5,0),"")</f>
        <v/>
      </c>
      <c r="G376" s="25"/>
      <c r="H376" s="25"/>
      <c r="I376" s="24" t="str">
        <f>IFERROR(VLOOKUP($D376,'[1]Base déclaré'!$A:$J,6,0),"")</f>
        <v/>
      </c>
      <c r="J376" s="26"/>
      <c r="K376" s="25"/>
      <c r="L376" s="25">
        <v>2100</v>
      </c>
      <c r="M376" s="25"/>
      <c r="N376" s="21" t="str">
        <f t="shared" si="14"/>
        <v>42273 2100</v>
      </c>
      <c r="O376" s="21"/>
    </row>
    <row r="377" spans="1:15" ht="15" x14ac:dyDescent="0.2">
      <c r="A377" s="25">
        <f t="shared" si="13"/>
        <v>367</v>
      </c>
      <c r="B377" s="21" t="s">
        <v>351</v>
      </c>
      <c r="C377" s="21" t="str">
        <f>IFERROR(VLOOKUP(B377,[1]Feuil2!$A$1:$B$340,2,0)," ")</f>
        <v>DRC-O</v>
      </c>
      <c r="D377" s="25"/>
      <c r="E377" s="24" t="str">
        <f>IFERROR(VLOOKUP($D377,'[1]Base déclaré'!$A:$J,2,0),"")</f>
        <v/>
      </c>
      <c r="F377" s="24" t="str">
        <f>IFERROR(VLOOKUP($D377,'[1]Base déclaré'!$A:$J,5,0),"")</f>
        <v/>
      </c>
      <c r="G377" s="25"/>
      <c r="H377" s="25"/>
      <c r="I377" s="24" t="str">
        <f>IFERROR(VLOOKUP($D377,'[1]Base déclaré'!$A:$J,6,0),"")</f>
        <v/>
      </c>
      <c r="J377" s="26"/>
      <c r="K377" s="25"/>
      <c r="L377" s="25">
        <v>2540</v>
      </c>
      <c r="M377" s="25"/>
      <c r="N377" s="21" t="str">
        <f t="shared" si="14"/>
        <v>42273 2540</v>
      </c>
      <c r="O377" s="21"/>
    </row>
    <row r="378" spans="1:15" ht="15" x14ac:dyDescent="0.2">
      <c r="A378" s="25">
        <f t="shared" si="13"/>
        <v>368</v>
      </c>
      <c r="B378" s="21" t="s">
        <v>352</v>
      </c>
      <c r="C378" s="21" t="str">
        <f>IFERROR(VLOOKUP(B378,[1]Feuil2!$A$1:$B$340,2,0)," ")</f>
        <v>DRC-O</v>
      </c>
      <c r="D378" s="25"/>
      <c r="E378" s="24" t="str">
        <f>IFERROR(VLOOKUP($D378,'[1]Base déclaré'!$A:$J,2,0),"")</f>
        <v/>
      </c>
      <c r="F378" s="24" t="str">
        <f>IFERROR(VLOOKUP($D378,'[1]Base déclaré'!$A:$J,5,0),"")</f>
        <v/>
      </c>
      <c r="G378" s="25"/>
      <c r="H378" s="25"/>
      <c r="I378" s="24" t="str">
        <f>IFERROR(VLOOKUP($D378,'[1]Base déclaré'!$A:$J,6,0),"")</f>
        <v/>
      </c>
      <c r="J378" s="26"/>
      <c r="K378" s="25"/>
      <c r="L378" s="25">
        <v>1499.06</v>
      </c>
      <c r="M378" s="25"/>
      <c r="N378" s="21" t="str">
        <f t="shared" si="14"/>
        <v>42506 1499,06</v>
      </c>
      <c r="O378" s="21"/>
    </row>
    <row r="379" spans="1:15" ht="15" x14ac:dyDescent="0.2">
      <c r="A379" s="25">
        <f t="shared" si="13"/>
        <v>369</v>
      </c>
      <c r="B379" s="21" t="s">
        <v>352</v>
      </c>
      <c r="C379" s="21" t="str">
        <f>IFERROR(VLOOKUP(B379,[1]Feuil2!$A$1:$B$340,2,0)," ")</f>
        <v>DRC-O</v>
      </c>
      <c r="D379" s="25"/>
      <c r="E379" s="24" t="str">
        <f>IFERROR(VLOOKUP($D379,'[1]Base déclaré'!$A:$J,2,0),"")</f>
        <v/>
      </c>
      <c r="F379" s="24" t="str">
        <f>IFERROR(VLOOKUP($D379,'[1]Base déclaré'!$A:$J,5,0),"")</f>
        <v/>
      </c>
      <c r="G379" s="25"/>
      <c r="H379" s="25"/>
      <c r="I379" s="24" t="str">
        <f>IFERROR(VLOOKUP($D379,'[1]Base déclaré'!$A:$J,6,0),"")</f>
        <v/>
      </c>
      <c r="J379" s="26"/>
      <c r="K379" s="25"/>
      <c r="L379" s="25">
        <v>1379.88</v>
      </c>
      <c r="M379" s="25"/>
      <c r="N379" s="21" t="str">
        <f t="shared" si="14"/>
        <v>42506 1379,88</v>
      </c>
      <c r="O379" s="21"/>
    </row>
    <row r="380" spans="1:15" ht="15" x14ac:dyDescent="0.2">
      <c r="A380" s="25">
        <f t="shared" si="13"/>
        <v>370</v>
      </c>
      <c r="B380" s="21" t="s">
        <v>352</v>
      </c>
      <c r="C380" s="21" t="str">
        <f>IFERROR(VLOOKUP(B380,[1]Feuil2!$A$1:$B$340,2,0)," ")</f>
        <v>DRC-O</v>
      </c>
      <c r="D380" s="25"/>
      <c r="E380" s="24" t="str">
        <f>IFERROR(VLOOKUP($D380,'[1]Base déclaré'!$A:$J,2,0),"")</f>
        <v/>
      </c>
      <c r="F380" s="24" t="str">
        <f>IFERROR(VLOOKUP($D380,'[1]Base déclaré'!$A:$J,5,0),"")</f>
        <v/>
      </c>
      <c r="G380" s="25"/>
      <c r="H380" s="25"/>
      <c r="I380" s="24" t="str">
        <f>IFERROR(VLOOKUP($D380,'[1]Base déclaré'!$A:$J,6,0),"")</f>
        <v/>
      </c>
      <c r="J380" s="26"/>
      <c r="K380" s="25"/>
      <c r="L380" s="25">
        <v>1641.91</v>
      </c>
      <c r="M380" s="25"/>
      <c r="N380" s="21" t="str">
        <f t="shared" si="14"/>
        <v>42506 1641,91</v>
      </c>
      <c r="O380" s="21"/>
    </row>
    <row r="381" spans="1:15" ht="15" x14ac:dyDescent="0.2">
      <c r="A381" s="25">
        <f t="shared" si="13"/>
        <v>371</v>
      </c>
      <c r="B381" s="21" t="s">
        <v>352</v>
      </c>
      <c r="C381" s="21" t="str">
        <f>IFERROR(VLOOKUP(B381,[1]Feuil2!$A$1:$B$340,2,0)," ")</f>
        <v>DRC-O</v>
      </c>
      <c r="D381" s="25"/>
      <c r="E381" s="24" t="str">
        <f>IFERROR(VLOOKUP($D381,'[1]Base déclaré'!$A:$J,2,0),"")</f>
        <v/>
      </c>
      <c r="F381" s="24" t="str">
        <f>IFERROR(VLOOKUP($D381,'[1]Base déclaré'!$A:$J,5,0),"")</f>
        <v/>
      </c>
      <c r="G381" s="25"/>
      <c r="H381" s="25"/>
      <c r="I381" s="24" t="str">
        <f>IFERROR(VLOOKUP($D381,'[1]Base déclaré'!$A:$J,6,0),"")</f>
        <v/>
      </c>
      <c r="J381" s="26"/>
      <c r="K381" s="25"/>
      <c r="L381" s="25">
        <v>1575.84</v>
      </c>
      <c r="M381" s="25"/>
      <c r="N381" s="21" t="str">
        <f t="shared" si="14"/>
        <v>42506 1575,84</v>
      </c>
      <c r="O381" s="21"/>
    </row>
    <row r="382" spans="1:15" ht="15" x14ac:dyDescent="0.2">
      <c r="A382" s="25">
        <f t="shared" si="13"/>
        <v>372</v>
      </c>
      <c r="B382" s="21" t="s">
        <v>352</v>
      </c>
      <c r="C382" s="21" t="str">
        <f>IFERROR(VLOOKUP(B382,[1]Feuil2!$A$1:$B$340,2,0)," ")</f>
        <v>DRC-O</v>
      </c>
      <c r="D382" s="25"/>
      <c r="E382" s="24" t="str">
        <f>IFERROR(VLOOKUP($D382,'[1]Base déclaré'!$A:$J,2,0),"")</f>
        <v/>
      </c>
      <c r="F382" s="24" t="str">
        <f>IFERROR(VLOOKUP($D382,'[1]Base déclaré'!$A:$J,5,0),"")</f>
        <v/>
      </c>
      <c r="G382" s="25"/>
      <c r="H382" s="25"/>
      <c r="I382" s="24" t="str">
        <f>IFERROR(VLOOKUP($D382,'[1]Base déclaré'!$A:$J,6,0),"")</f>
        <v/>
      </c>
      <c r="J382" s="26"/>
      <c r="K382" s="25"/>
      <c r="L382" s="25">
        <v>1556.25</v>
      </c>
      <c r="M382" s="25"/>
      <c r="N382" s="21" t="str">
        <f t="shared" si="14"/>
        <v>42506 1556,25</v>
      </c>
      <c r="O382" s="21"/>
    </row>
    <row r="383" spans="1:15" ht="15" x14ac:dyDescent="0.2">
      <c r="A383" s="25">
        <f t="shared" si="13"/>
        <v>373</v>
      </c>
      <c r="B383" s="21" t="s">
        <v>352</v>
      </c>
      <c r="C383" s="21" t="str">
        <f>IFERROR(VLOOKUP(B383,[1]Feuil2!$A$1:$B$340,2,0)," ")</f>
        <v>DRC-O</v>
      </c>
      <c r="D383" s="25"/>
      <c r="E383" s="24" t="str">
        <f>IFERROR(VLOOKUP($D383,'[1]Base déclaré'!$A:$J,2,0),"")</f>
        <v/>
      </c>
      <c r="F383" s="24" t="str">
        <f>IFERROR(VLOOKUP($D383,'[1]Base déclaré'!$A:$J,5,0),"")</f>
        <v/>
      </c>
      <c r="G383" s="25"/>
      <c r="H383" s="25"/>
      <c r="I383" s="24" t="str">
        <f>IFERROR(VLOOKUP($D383,'[1]Base déclaré'!$A:$J,6,0),"")</f>
        <v/>
      </c>
      <c r="J383" s="26"/>
      <c r="K383" s="25"/>
      <c r="L383" s="25">
        <v>1310</v>
      </c>
      <c r="M383" s="25"/>
      <c r="N383" s="21" t="str">
        <f t="shared" si="14"/>
        <v>42506 1310</v>
      </c>
      <c r="O383" s="21"/>
    </row>
    <row r="384" spans="1:15" ht="15" x14ac:dyDescent="0.2">
      <c r="A384" s="25">
        <f t="shared" si="13"/>
        <v>374</v>
      </c>
      <c r="B384" s="21" t="s">
        <v>353</v>
      </c>
      <c r="C384" s="21" t="str">
        <f>IFERROR(VLOOKUP(B384,[1]Feuil2!$A$1:$B$340,2,0)," ")</f>
        <v>DRB</v>
      </c>
      <c r="D384" s="25"/>
      <c r="E384" s="24" t="str">
        <f>IFERROR(VLOOKUP($D384,'[1]Base déclaré'!$A:$J,2,0),"")</f>
        <v/>
      </c>
      <c r="F384" s="24" t="str">
        <f>IFERROR(VLOOKUP($D384,'[1]Base déclaré'!$A:$J,5,0),"")</f>
        <v/>
      </c>
      <c r="G384" s="25"/>
      <c r="H384" s="25"/>
      <c r="I384" s="24" t="str">
        <f>IFERROR(VLOOKUP($D384,'[1]Base déclaré'!$A:$J,6,0),"")</f>
        <v/>
      </c>
      <c r="J384" s="26"/>
      <c r="K384" s="25"/>
      <c r="L384" s="25">
        <v>13354</v>
      </c>
      <c r="M384" s="25"/>
      <c r="N384" s="21" t="str">
        <f t="shared" si="14"/>
        <v>44214 13354</v>
      </c>
      <c r="O384" s="21"/>
    </row>
    <row r="385" spans="1:15" ht="15" x14ac:dyDescent="0.2">
      <c r="A385" s="25">
        <f t="shared" si="13"/>
        <v>375</v>
      </c>
      <c r="B385" s="21" t="s">
        <v>353</v>
      </c>
      <c r="C385" s="21" t="str">
        <f>IFERROR(VLOOKUP(B385,[1]Feuil2!$A$1:$B$340,2,0)," ")</f>
        <v>DRB</v>
      </c>
      <c r="D385" s="25"/>
      <c r="E385" s="24" t="str">
        <f>IFERROR(VLOOKUP($D385,'[1]Base déclaré'!$A:$J,2,0),"")</f>
        <v/>
      </c>
      <c r="F385" s="24" t="str">
        <f>IFERROR(VLOOKUP($D385,'[1]Base déclaré'!$A:$J,5,0),"")</f>
        <v/>
      </c>
      <c r="G385" s="25"/>
      <c r="H385" s="25"/>
      <c r="I385" s="24" t="str">
        <f>IFERROR(VLOOKUP($D385,'[1]Base déclaré'!$A:$J,6,0),"")</f>
        <v/>
      </c>
      <c r="J385" s="26"/>
      <c r="K385" s="25"/>
      <c r="L385" s="25">
        <v>52081.25</v>
      </c>
      <c r="M385" s="25"/>
      <c r="N385" s="21" t="str">
        <f t="shared" si="14"/>
        <v>44214 52081,25</v>
      </c>
      <c r="O385" s="21"/>
    </row>
    <row r="386" spans="1:15" ht="15" x14ac:dyDescent="0.2">
      <c r="A386" s="25">
        <f t="shared" si="13"/>
        <v>376</v>
      </c>
      <c r="B386" s="21" t="s">
        <v>329</v>
      </c>
      <c r="C386" s="21" t="str">
        <f>IFERROR(VLOOKUP(B386,[1]Feuil2!$A$1:$B$340,2,0)," ")</f>
        <v>DRB</v>
      </c>
      <c r="D386" s="25"/>
      <c r="E386" s="24" t="str">
        <f>IFERROR(VLOOKUP($D386,'[1]Base déclaré'!$A:$J,2,0),"")</f>
        <v/>
      </c>
      <c r="F386" s="24" t="str">
        <f>IFERROR(VLOOKUP($D386,'[1]Base déclaré'!$A:$J,5,0),"")</f>
        <v/>
      </c>
      <c r="G386" s="25"/>
      <c r="H386" s="25"/>
      <c r="I386" s="24" t="str">
        <f>IFERROR(VLOOKUP($D386,'[1]Base déclaré'!$A:$J,6,0),"")</f>
        <v/>
      </c>
      <c r="J386" s="26"/>
      <c r="K386" s="25"/>
      <c r="L386" s="25">
        <v>109466.86</v>
      </c>
      <c r="M386" s="25"/>
      <c r="N386" s="21" t="str">
        <f t="shared" si="14"/>
        <v>44228 109466,86</v>
      </c>
      <c r="O386" s="21"/>
    </row>
    <row r="387" spans="1:15" ht="15" x14ac:dyDescent="0.2">
      <c r="A387" s="25">
        <f t="shared" si="13"/>
        <v>377</v>
      </c>
      <c r="B387" s="21" t="s">
        <v>354</v>
      </c>
      <c r="C387" s="21" t="str">
        <f>IFERROR(VLOOKUP(B387,[1]Feuil2!$A$1:$B$340,2,0)," ")</f>
        <v>DRB</v>
      </c>
      <c r="D387" s="25"/>
      <c r="E387" s="24" t="str">
        <f>IFERROR(VLOOKUP($D387,'[1]Base déclaré'!$A:$J,2,0),"")</f>
        <v/>
      </c>
      <c r="F387" s="24" t="str">
        <f>IFERROR(VLOOKUP($D387,'[1]Base déclaré'!$A:$J,5,0),"")</f>
        <v/>
      </c>
      <c r="G387" s="25"/>
      <c r="H387" s="25"/>
      <c r="I387" s="24" t="str">
        <f>IFERROR(VLOOKUP($D387,'[1]Base déclaré'!$A:$J,6,0),"")</f>
        <v/>
      </c>
      <c r="J387" s="26"/>
      <c r="K387" s="25"/>
      <c r="L387" s="25">
        <v>85466</v>
      </c>
      <c r="M387" s="25"/>
      <c r="N387" s="21" t="str">
        <f t="shared" si="14"/>
        <v>44268 85466</v>
      </c>
      <c r="O387" s="21"/>
    </row>
    <row r="388" spans="1:15" ht="15" x14ac:dyDescent="0.2">
      <c r="A388" s="25">
        <f t="shared" si="13"/>
        <v>378</v>
      </c>
      <c r="B388" s="21" t="s">
        <v>330</v>
      </c>
      <c r="C388" s="21" t="str">
        <f>IFERROR(VLOOKUP(B388,[1]Feuil2!$A$1:$B$340,2,0)," ")</f>
        <v>DRB</v>
      </c>
      <c r="D388" s="25"/>
      <c r="E388" s="24" t="str">
        <f>IFERROR(VLOOKUP($D388,'[1]Base déclaré'!$A:$J,2,0),"")</f>
        <v/>
      </c>
      <c r="F388" s="24" t="str">
        <f>IFERROR(VLOOKUP($D388,'[1]Base déclaré'!$A:$J,5,0),"")</f>
        <v/>
      </c>
      <c r="G388" s="25"/>
      <c r="H388" s="25"/>
      <c r="I388" s="24" t="str">
        <f>IFERROR(VLOOKUP($D388,'[1]Base déclaré'!$A:$J,6,0),"")</f>
        <v/>
      </c>
      <c r="J388" s="26"/>
      <c r="K388" s="25"/>
      <c r="L388" s="25">
        <v>30650</v>
      </c>
      <c r="M388" s="25"/>
      <c r="N388" s="21" t="str">
        <f t="shared" si="14"/>
        <v>44598 30650</v>
      </c>
      <c r="O388" s="21"/>
    </row>
    <row r="389" spans="1:15" ht="15" x14ac:dyDescent="0.2">
      <c r="A389" s="25">
        <f t="shared" ref="A389:A452" si="15">IF(COUNTIF($B389,"&gt;&lt;"),ROW()-10,"")</f>
        <v>379</v>
      </c>
      <c r="B389" s="21" t="s">
        <v>330</v>
      </c>
      <c r="C389" s="21" t="str">
        <f>IFERROR(VLOOKUP(B389,[1]Feuil2!$A$1:$B$340,2,0)," ")</f>
        <v>DRB</v>
      </c>
      <c r="D389" s="25"/>
      <c r="E389" s="24" t="str">
        <f>IFERROR(VLOOKUP($D389,'[1]Base déclaré'!$A:$J,2,0),"")</f>
        <v/>
      </c>
      <c r="F389" s="24" t="str">
        <f>IFERROR(VLOOKUP($D389,'[1]Base déclaré'!$A:$J,5,0),"")</f>
        <v/>
      </c>
      <c r="G389" s="25"/>
      <c r="H389" s="25"/>
      <c r="I389" s="24" t="str">
        <f>IFERROR(VLOOKUP($D389,'[1]Base déclaré'!$A:$J,6,0),"")</f>
        <v/>
      </c>
      <c r="J389" s="26"/>
      <c r="K389" s="25"/>
      <c r="L389" s="25">
        <v>15557</v>
      </c>
      <c r="M389" s="25"/>
      <c r="N389" s="21" t="str">
        <f t="shared" si="14"/>
        <v>44598 15557</v>
      </c>
      <c r="O389" s="21"/>
    </row>
    <row r="390" spans="1:15" ht="15" x14ac:dyDescent="0.2">
      <c r="A390" s="25">
        <f t="shared" si="15"/>
        <v>380</v>
      </c>
      <c r="B390" s="21" t="s">
        <v>355</v>
      </c>
      <c r="C390" s="21" t="str">
        <f>IFERROR(VLOOKUP(B390,[1]Feuil2!$A$1:$B$340,2,0)," ")</f>
        <v>DRS</v>
      </c>
      <c r="D390" s="25"/>
      <c r="E390" s="24" t="str">
        <f>IFERROR(VLOOKUP($D390,'[1]Base déclaré'!$A:$J,2,0),"")</f>
        <v/>
      </c>
      <c r="F390" s="24" t="str">
        <f>IFERROR(VLOOKUP($D390,'[1]Base déclaré'!$A:$J,5,0),"")</f>
        <v/>
      </c>
      <c r="G390" s="25"/>
      <c r="H390" s="25"/>
      <c r="I390" s="24" t="str">
        <f>IFERROR(VLOOKUP($D390,'[1]Base déclaré'!$A:$J,6,0),"")</f>
        <v/>
      </c>
      <c r="J390" s="26"/>
      <c r="K390" s="25"/>
      <c r="L390" s="25">
        <v>144200</v>
      </c>
      <c r="M390" s="25"/>
      <c r="N390" s="21" t="str">
        <f t="shared" ref="N390:N453" si="16">IF(LEN(VALUE(B390))&lt;4,"0"&amp;B390&amp;" "&amp;L390,B390&amp;" "&amp;L390)</f>
        <v>05059 144200</v>
      </c>
      <c r="O390" s="21"/>
    </row>
    <row r="391" spans="1:15" ht="15" x14ac:dyDescent="0.2">
      <c r="A391" s="25">
        <f t="shared" si="15"/>
        <v>381</v>
      </c>
      <c r="B391" s="21" t="s">
        <v>355</v>
      </c>
      <c r="C391" s="21" t="str">
        <f>IFERROR(VLOOKUP(B391,[1]Feuil2!$A$1:$B$340,2,0)," ")</f>
        <v>DRS</v>
      </c>
      <c r="D391" s="25"/>
      <c r="E391" s="24" t="str">
        <f>IFERROR(VLOOKUP($D391,'[1]Base déclaré'!$A:$J,2,0),"")</f>
        <v/>
      </c>
      <c r="F391" s="24" t="str">
        <f>IFERROR(VLOOKUP($D391,'[1]Base déclaré'!$A:$J,5,0),"")</f>
        <v/>
      </c>
      <c r="G391" s="25"/>
      <c r="H391" s="25"/>
      <c r="I391" s="24" t="str">
        <f>IFERROR(VLOOKUP($D391,'[1]Base déclaré'!$A:$J,6,0),"")</f>
        <v/>
      </c>
      <c r="J391" s="26"/>
      <c r="K391" s="25"/>
      <c r="L391" s="25">
        <v>145000</v>
      </c>
      <c r="M391" s="25"/>
      <c r="N391" s="21" t="str">
        <f t="shared" si="16"/>
        <v>05059 145000</v>
      </c>
      <c r="O391" s="21"/>
    </row>
    <row r="392" spans="1:15" ht="15" x14ac:dyDescent="0.2">
      <c r="A392" s="25">
        <f t="shared" si="15"/>
        <v>382</v>
      </c>
      <c r="B392" s="21" t="s">
        <v>356</v>
      </c>
      <c r="C392" s="21" t="str">
        <f>IFERROR(VLOOKUP(B392,[1]Feuil2!$A$1:$B$340,2,0)," ")</f>
        <v>DRS</v>
      </c>
      <c r="D392" s="25"/>
      <c r="E392" s="24" t="str">
        <f>IFERROR(VLOOKUP($D392,'[1]Base déclaré'!$A:$J,2,0),"")</f>
        <v/>
      </c>
      <c r="F392" s="24" t="str">
        <f>IFERROR(VLOOKUP($D392,'[1]Base déclaré'!$A:$J,5,0),"")</f>
        <v/>
      </c>
      <c r="G392" s="25"/>
      <c r="H392" s="25"/>
      <c r="I392" s="24" t="str">
        <f>IFERROR(VLOOKUP($D392,'[1]Base déclaré'!$A:$J,6,0),"")</f>
        <v/>
      </c>
      <c r="J392" s="26"/>
      <c r="K392" s="25"/>
      <c r="L392" s="25">
        <v>2345.33</v>
      </c>
      <c r="M392" s="25"/>
      <c r="N392" s="21" t="str">
        <f t="shared" si="16"/>
        <v>05087 2345,33</v>
      </c>
      <c r="O392" s="21"/>
    </row>
    <row r="393" spans="1:15" ht="15" x14ac:dyDescent="0.2">
      <c r="A393" s="25">
        <f t="shared" si="15"/>
        <v>383</v>
      </c>
      <c r="B393" s="21" t="s">
        <v>357</v>
      </c>
      <c r="C393" s="21" t="str">
        <f>IFERROR(VLOOKUP(B393,[1]Feuil2!$A$1:$B$340,2,0)," ")</f>
        <v>DRS</v>
      </c>
      <c r="D393" s="25"/>
      <c r="E393" s="24" t="str">
        <f>IFERROR(VLOOKUP($D393,'[1]Base déclaré'!$A:$J,2,0),"")</f>
        <v/>
      </c>
      <c r="F393" s="24" t="str">
        <f>IFERROR(VLOOKUP($D393,'[1]Base déclaré'!$A:$J,5,0),"")</f>
        <v/>
      </c>
      <c r="G393" s="25"/>
      <c r="H393" s="25"/>
      <c r="I393" s="24" t="str">
        <f>IFERROR(VLOOKUP($D393,'[1]Base déclaré'!$A:$J,6,0),"")</f>
        <v/>
      </c>
      <c r="J393" s="26"/>
      <c r="K393" s="25"/>
      <c r="L393" s="25">
        <v>2091.98</v>
      </c>
      <c r="M393" s="25"/>
      <c r="N393" s="21" t="str">
        <f t="shared" si="16"/>
        <v>05209 2091,98</v>
      </c>
      <c r="O393" s="21"/>
    </row>
    <row r="394" spans="1:15" ht="15" x14ac:dyDescent="0.2">
      <c r="A394" s="25">
        <f t="shared" si="15"/>
        <v>384</v>
      </c>
      <c r="B394" s="21" t="s">
        <v>357</v>
      </c>
      <c r="C394" s="21" t="str">
        <f>IFERROR(VLOOKUP(B394,[1]Feuil2!$A$1:$B$340,2,0)," ")</f>
        <v>DRS</v>
      </c>
      <c r="D394" s="25"/>
      <c r="E394" s="24" t="str">
        <f>IFERROR(VLOOKUP($D394,'[1]Base déclaré'!$A:$J,2,0),"")</f>
        <v/>
      </c>
      <c r="F394" s="24" t="str">
        <f>IFERROR(VLOOKUP($D394,'[1]Base déclaré'!$A:$J,5,0),"")</f>
        <v/>
      </c>
      <c r="G394" s="25"/>
      <c r="H394" s="25"/>
      <c r="I394" s="24" t="str">
        <f>IFERROR(VLOOKUP($D394,'[1]Base déclaré'!$A:$J,6,0),"")</f>
        <v/>
      </c>
      <c r="J394" s="26"/>
      <c r="K394" s="25"/>
      <c r="L394" s="25">
        <v>4404.3500000000004</v>
      </c>
      <c r="M394" s="25"/>
      <c r="N394" s="21" t="str">
        <f t="shared" si="16"/>
        <v>05209 4404,35</v>
      </c>
      <c r="O394" s="21"/>
    </row>
    <row r="395" spans="1:15" ht="15" x14ac:dyDescent="0.2">
      <c r="A395" s="25">
        <f t="shared" si="15"/>
        <v>385</v>
      </c>
      <c r="B395" s="21" t="s">
        <v>357</v>
      </c>
      <c r="C395" s="21" t="str">
        <f>IFERROR(VLOOKUP(B395,[1]Feuil2!$A$1:$B$340,2,0)," ")</f>
        <v>DRS</v>
      </c>
      <c r="D395" s="25"/>
      <c r="E395" s="24" t="str">
        <f>IFERROR(VLOOKUP($D395,'[1]Base déclaré'!$A:$J,2,0),"")</f>
        <v/>
      </c>
      <c r="F395" s="24" t="str">
        <f>IFERROR(VLOOKUP($D395,'[1]Base déclaré'!$A:$J,5,0),"")</f>
        <v/>
      </c>
      <c r="G395" s="25"/>
      <c r="H395" s="25"/>
      <c r="I395" s="24" t="str">
        <f>IFERROR(VLOOKUP($D395,'[1]Base déclaré'!$A:$J,6,0),"")</f>
        <v/>
      </c>
      <c r="J395" s="26"/>
      <c r="K395" s="25"/>
      <c r="L395" s="25">
        <v>11295.2</v>
      </c>
      <c r="M395" s="25"/>
      <c r="N395" s="21" t="str">
        <f t="shared" si="16"/>
        <v>05209 11295,2</v>
      </c>
      <c r="O395" s="21"/>
    </row>
    <row r="396" spans="1:15" ht="15" x14ac:dyDescent="0.2">
      <c r="A396" s="25">
        <f t="shared" si="15"/>
        <v>386</v>
      </c>
      <c r="B396" s="21" t="s">
        <v>357</v>
      </c>
      <c r="C396" s="21" t="str">
        <f>IFERROR(VLOOKUP(B396,[1]Feuil2!$A$1:$B$340,2,0)," ")</f>
        <v>DRS</v>
      </c>
      <c r="D396" s="25"/>
      <c r="E396" s="24" t="str">
        <f>IFERROR(VLOOKUP($D396,'[1]Base déclaré'!$A:$J,2,0),"")</f>
        <v/>
      </c>
      <c r="F396" s="24" t="str">
        <f>IFERROR(VLOOKUP($D396,'[1]Base déclaré'!$A:$J,5,0),"")</f>
        <v/>
      </c>
      <c r="G396" s="25"/>
      <c r="H396" s="25"/>
      <c r="I396" s="24" t="str">
        <f>IFERROR(VLOOKUP($D396,'[1]Base déclaré'!$A:$J,6,0),"")</f>
        <v/>
      </c>
      <c r="J396" s="26"/>
      <c r="K396" s="25"/>
      <c r="L396" s="25">
        <v>1687.73</v>
      </c>
      <c r="M396" s="25"/>
      <c r="N396" s="21" t="str">
        <f t="shared" si="16"/>
        <v>05209 1687,73</v>
      </c>
      <c r="O396" s="21"/>
    </row>
    <row r="397" spans="1:15" ht="15" x14ac:dyDescent="0.2">
      <c r="A397" s="25">
        <f t="shared" si="15"/>
        <v>387</v>
      </c>
      <c r="B397" s="21" t="s">
        <v>357</v>
      </c>
      <c r="C397" s="21" t="str">
        <f>IFERROR(VLOOKUP(B397,[1]Feuil2!$A$1:$B$340,2,0)," ")</f>
        <v>DRS</v>
      </c>
      <c r="D397" s="25"/>
      <c r="E397" s="24" t="str">
        <f>IFERROR(VLOOKUP($D397,'[1]Base déclaré'!$A:$J,2,0),"")</f>
        <v/>
      </c>
      <c r="F397" s="24" t="str">
        <f>IFERROR(VLOOKUP($D397,'[1]Base déclaré'!$A:$J,5,0),"")</f>
        <v/>
      </c>
      <c r="G397" s="25"/>
      <c r="H397" s="25"/>
      <c r="I397" s="24" t="str">
        <f>IFERROR(VLOOKUP($D397,'[1]Base déclaré'!$A:$J,6,0),"")</f>
        <v/>
      </c>
      <c r="J397" s="26"/>
      <c r="K397" s="25"/>
      <c r="L397" s="25">
        <v>1470</v>
      </c>
      <c r="M397" s="25"/>
      <c r="N397" s="21" t="str">
        <f t="shared" si="16"/>
        <v>05209 1470</v>
      </c>
      <c r="O397" s="21"/>
    </row>
    <row r="398" spans="1:15" ht="15" x14ac:dyDescent="0.2">
      <c r="A398" s="25">
        <f t="shared" si="15"/>
        <v>388</v>
      </c>
      <c r="B398" s="21" t="s">
        <v>357</v>
      </c>
      <c r="C398" s="21" t="str">
        <f>IFERROR(VLOOKUP(B398,[1]Feuil2!$A$1:$B$340,2,0)," ")</f>
        <v>DRS</v>
      </c>
      <c r="D398" s="25"/>
      <c r="E398" s="24" t="str">
        <f>IFERROR(VLOOKUP($D398,'[1]Base déclaré'!$A:$J,2,0),"")</f>
        <v/>
      </c>
      <c r="F398" s="24" t="str">
        <f>IFERROR(VLOOKUP($D398,'[1]Base déclaré'!$A:$J,5,0),"")</f>
        <v/>
      </c>
      <c r="G398" s="25"/>
      <c r="H398" s="25"/>
      <c r="I398" s="24" t="str">
        <f>IFERROR(VLOOKUP($D398,'[1]Base déclaré'!$A:$J,6,0),"")</f>
        <v/>
      </c>
      <c r="J398" s="26"/>
      <c r="K398" s="25"/>
      <c r="L398" s="25">
        <v>2798.96</v>
      </c>
      <c r="M398" s="25"/>
      <c r="N398" s="21" t="str">
        <f t="shared" si="16"/>
        <v>05209 2798,96</v>
      </c>
      <c r="O398" s="21"/>
    </row>
    <row r="399" spans="1:15" ht="15" x14ac:dyDescent="0.2">
      <c r="A399" s="25">
        <f t="shared" si="15"/>
        <v>389</v>
      </c>
      <c r="B399" s="21" t="s">
        <v>358</v>
      </c>
      <c r="C399" s="21" t="str">
        <f>IFERROR(VLOOKUP(B399,[1]Feuil2!$A$1:$B$340,2,0)," ")</f>
        <v xml:space="preserve"> </v>
      </c>
      <c r="D399" s="25"/>
      <c r="E399" s="24" t="str">
        <f>IFERROR(VLOOKUP($D399,'[1]Base déclaré'!$A:$J,2,0),"")</f>
        <v/>
      </c>
      <c r="F399" s="24" t="str">
        <f>IFERROR(VLOOKUP($D399,'[1]Base déclaré'!$A:$J,5,0),"")</f>
        <v/>
      </c>
      <c r="G399" s="25"/>
      <c r="H399" s="25"/>
      <c r="I399" s="24" t="str">
        <f>IFERROR(VLOOKUP($D399,'[1]Base déclaré'!$A:$J,6,0),"")</f>
        <v/>
      </c>
      <c r="J399" s="26"/>
      <c r="K399" s="25"/>
      <c r="L399" s="25">
        <v>3184.73</v>
      </c>
      <c r="M399" s="25"/>
      <c r="N399" s="21" t="str">
        <f t="shared" si="16"/>
        <v>05300 3184,73</v>
      </c>
      <c r="O399" s="21"/>
    </row>
    <row r="400" spans="1:15" ht="15" x14ac:dyDescent="0.2">
      <c r="A400" s="25">
        <f t="shared" si="15"/>
        <v>390</v>
      </c>
      <c r="B400" s="21" t="s">
        <v>359</v>
      </c>
      <c r="C400" s="21" t="str">
        <f>IFERROR(VLOOKUP(B400,[1]Feuil2!$A$1:$B$340,2,0)," ")</f>
        <v>DRS</v>
      </c>
      <c r="D400" s="25"/>
      <c r="E400" s="24" t="str">
        <f>IFERROR(VLOOKUP($D400,'[1]Base déclaré'!$A:$J,2,0),"")</f>
        <v/>
      </c>
      <c r="F400" s="24" t="str">
        <f>IFERROR(VLOOKUP($D400,'[1]Base déclaré'!$A:$J,5,0),"")</f>
        <v/>
      </c>
      <c r="G400" s="25"/>
      <c r="H400" s="25"/>
      <c r="I400" s="24" t="str">
        <f>IFERROR(VLOOKUP($D400,'[1]Base déclaré'!$A:$J,6,0),"")</f>
        <v/>
      </c>
      <c r="J400" s="26"/>
      <c r="K400" s="25"/>
      <c r="L400" s="25">
        <v>1511.25</v>
      </c>
      <c r="M400" s="25"/>
      <c r="N400" s="21" t="str">
        <f t="shared" si="16"/>
        <v>05619 1511,25</v>
      </c>
      <c r="O400" s="21"/>
    </row>
    <row r="401" spans="1:15" ht="15" x14ac:dyDescent="0.2">
      <c r="A401" s="25">
        <f t="shared" si="15"/>
        <v>391</v>
      </c>
      <c r="B401" s="21" t="s">
        <v>359</v>
      </c>
      <c r="C401" s="21" t="str">
        <f>IFERROR(VLOOKUP(B401,[1]Feuil2!$A$1:$B$340,2,0)," ")</f>
        <v>DRS</v>
      </c>
      <c r="D401" s="25"/>
      <c r="E401" s="24" t="str">
        <f>IFERROR(VLOOKUP($D401,'[1]Base déclaré'!$A:$J,2,0),"")</f>
        <v/>
      </c>
      <c r="F401" s="24" t="str">
        <f>IFERROR(VLOOKUP($D401,'[1]Base déclaré'!$A:$J,5,0),"")</f>
        <v/>
      </c>
      <c r="G401" s="25"/>
      <c r="H401" s="25"/>
      <c r="I401" s="24" t="str">
        <f>IFERROR(VLOOKUP($D401,'[1]Base déclaré'!$A:$J,6,0),"")</f>
        <v/>
      </c>
      <c r="J401" s="26"/>
      <c r="K401" s="25"/>
      <c r="L401" s="25">
        <v>1470</v>
      </c>
      <c r="M401" s="25"/>
      <c r="N401" s="21" t="str">
        <f t="shared" si="16"/>
        <v>05619 1470</v>
      </c>
      <c r="O401" s="21"/>
    </row>
    <row r="402" spans="1:15" ht="15" x14ac:dyDescent="0.2">
      <c r="A402" s="25">
        <f t="shared" si="15"/>
        <v>392</v>
      </c>
      <c r="B402" s="21" t="s">
        <v>359</v>
      </c>
      <c r="C402" s="21" t="str">
        <f>IFERROR(VLOOKUP(B402,[1]Feuil2!$A$1:$B$340,2,0)," ")</f>
        <v>DRS</v>
      </c>
      <c r="D402" s="25"/>
      <c r="E402" s="24" t="str">
        <f>IFERROR(VLOOKUP($D402,'[1]Base déclaré'!$A:$J,2,0),"")</f>
        <v/>
      </c>
      <c r="F402" s="24" t="str">
        <f>IFERROR(VLOOKUP($D402,'[1]Base déclaré'!$A:$J,5,0),"")</f>
        <v/>
      </c>
      <c r="G402" s="25"/>
      <c r="H402" s="25"/>
      <c r="I402" s="24" t="str">
        <f>IFERROR(VLOOKUP($D402,'[1]Base déclaré'!$A:$J,6,0),"")</f>
        <v/>
      </c>
      <c r="J402" s="26"/>
      <c r="K402" s="25"/>
      <c r="L402" s="25">
        <v>3223.26</v>
      </c>
      <c r="M402" s="25"/>
      <c r="N402" s="21" t="str">
        <f t="shared" si="16"/>
        <v>05619 3223,26</v>
      </c>
      <c r="O402" s="21"/>
    </row>
    <row r="403" spans="1:15" ht="15" x14ac:dyDescent="0.2">
      <c r="A403" s="25">
        <f t="shared" si="15"/>
        <v>393</v>
      </c>
      <c r="B403" s="21" t="s">
        <v>360</v>
      </c>
      <c r="C403" s="21" t="str">
        <f>IFERROR(VLOOKUP(B403,[1]Feuil2!$A$1:$B$340,2,0)," ")</f>
        <v>DRS</v>
      </c>
      <c r="D403" s="25"/>
      <c r="E403" s="24" t="str">
        <f>IFERROR(VLOOKUP($D403,'[1]Base déclaré'!$A:$J,2,0),"")</f>
        <v/>
      </c>
      <c r="F403" s="24" t="str">
        <f>IFERROR(VLOOKUP($D403,'[1]Base déclaré'!$A:$J,5,0),"")</f>
        <v/>
      </c>
      <c r="G403" s="25"/>
      <c r="H403" s="25"/>
      <c r="I403" s="24" t="str">
        <f>IFERROR(VLOOKUP($D403,'[1]Base déclaré'!$A:$J,6,0),"")</f>
        <v/>
      </c>
      <c r="J403" s="26"/>
      <c r="K403" s="25"/>
      <c r="L403" s="25">
        <v>1726.38</v>
      </c>
      <c r="M403" s="25"/>
      <c r="N403" s="21" t="str">
        <f t="shared" si="16"/>
        <v>06276 1726,38</v>
      </c>
      <c r="O403" s="21"/>
    </row>
    <row r="404" spans="1:15" ht="15" x14ac:dyDescent="0.2">
      <c r="A404" s="25">
        <f t="shared" si="15"/>
        <v>394</v>
      </c>
      <c r="B404" s="21" t="s">
        <v>360</v>
      </c>
      <c r="C404" s="21" t="str">
        <f>IFERROR(VLOOKUP(B404,[1]Feuil2!$A$1:$B$340,2,0)," ")</f>
        <v>DRS</v>
      </c>
      <c r="D404" s="25"/>
      <c r="E404" s="24" t="str">
        <f>IFERROR(VLOOKUP($D404,'[1]Base déclaré'!$A:$J,2,0),"")</f>
        <v/>
      </c>
      <c r="F404" s="24" t="str">
        <f>IFERROR(VLOOKUP($D404,'[1]Base déclaré'!$A:$J,5,0),"")</f>
        <v/>
      </c>
      <c r="G404" s="25"/>
      <c r="H404" s="25"/>
      <c r="I404" s="24" t="str">
        <f>IFERROR(VLOOKUP($D404,'[1]Base déclaré'!$A:$J,6,0),"")</f>
        <v/>
      </c>
      <c r="J404" s="26"/>
      <c r="K404" s="25"/>
      <c r="L404" s="25">
        <v>7200</v>
      </c>
      <c r="M404" s="25"/>
      <c r="N404" s="21" t="str">
        <f t="shared" si="16"/>
        <v>06276 7200</v>
      </c>
      <c r="O404" s="21"/>
    </row>
    <row r="405" spans="1:15" ht="15" x14ac:dyDescent="0.2">
      <c r="A405" s="25">
        <f t="shared" si="15"/>
        <v>395</v>
      </c>
      <c r="B405" s="21" t="s">
        <v>360</v>
      </c>
      <c r="C405" s="21" t="str">
        <f>IFERROR(VLOOKUP(B405,[1]Feuil2!$A$1:$B$340,2,0)," ")</f>
        <v>DRS</v>
      </c>
      <c r="D405" s="25"/>
      <c r="E405" s="24" t="str">
        <f>IFERROR(VLOOKUP($D405,'[1]Base déclaré'!$A:$J,2,0),"")</f>
        <v/>
      </c>
      <c r="F405" s="24" t="str">
        <f>IFERROR(VLOOKUP($D405,'[1]Base déclaré'!$A:$J,5,0),"")</f>
        <v/>
      </c>
      <c r="G405" s="25"/>
      <c r="H405" s="25"/>
      <c r="I405" s="24" t="str">
        <f>IFERROR(VLOOKUP($D405,'[1]Base déclaré'!$A:$J,6,0),"")</f>
        <v/>
      </c>
      <c r="J405" s="26"/>
      <c r="K405" s="25"/>
      <c r="L405" s="25">
        <v>1785.88</v>
      </c>
      <c r="M405" s="25"/>
      <c r="N405" s="21" t="str">
        <f t="shared" si="16"/>
        <v>06276 1785,88</v>
      </c>
      <c r="O405" s="21"/>
    </row>
    <row r="406" spans="1:15" ht="15" x14ac:dyDescent="0.2">
      <c r="A406" s="25">
        <f t="shared" si="15"/>
        <v>396</v>
      </c>
      <c r="B406" s="21" t="s">
        <v>360</v>
      </c>
      <c r="C406" s="21" t="str">
        <f>IFERROR(VLOOKUP(B406,[1]Feuil2!$A$1:$B$340,2,0)," ")</f>
        <v>DRS</v>
      </c>
      <c r="D406" s="25"/>
      <c r="E406" s="24" t="str">
        <f>IFERROR(VLOOKUP($D406,'[1]Base déclaré'!$A:$J,2,0),"")</f>
        <v/>
      </c>
      <c r="F406" s="24" t="str">
        <f>IFERROR(VLOOKUP($D406,'[1]Base déclaré'!$A:$J,5,0),"")</f>
        <v/>
      </c>
      <c r="G406" s="25"/>
      <c r="H406" s="25"/>
      <c r="I406" s="24" t="str">
        <f>IFERROR(VLOOKUP($D406,'[1]Base déclaré'!$A:$J,6,0),"")</f>
        <v/>
      </c>
      <c r="J406" s="26"/>
      <c r="K406" s="25"/>
      <c r="L406" s="25">
        <v>2095.25</v>
      </c>
      <c r="M406" s="25"/>
      <c r="N406" s="21" t="str">
        <f t="shared" si="16"/>
        <v>06276 2095,25</v>
      </c>
      <c r="O406" s="21"/>
    </row>
    <row r="407" spans="1:15" ht="15" x14ac:dyDescent="0.2">
      <c r="A407" s="25">
        <f t="shared" si="15"/>
        <v>397</v>
      </c>
      <c r="B407" s="21" t="s">
        <v>360</v>
      </c>
      <c r="C407" s="21" t="str">
        <f>IFERROR(VLOOKUP(B407,[1]Feuil2!$A$1:$B$340,2,0)," ")</f>
        <v>DRS</v>
      </c>
      <c r="D407" s="25"/>
      <c r="E407" s="24" t="str">
        <f>IFERROR(VLOOKUP($D407,'[1]Base déclaré'!$A:$J,2,0),"")</f>
        <v/>
      </c>
      <c r="F407" s="24" t="str">
        <f>IFERROR(VLOOKUP($D407,'[1]Base déclaré'!$A:$J,5,0),"")</f>
        <v/>
      </c>
      <c r="G407" s="25"/>
      <c r="H407" s="25"/>
      <c r="I407" s="24" t="str">
        <f>IFERROR(VLOOKUP($D407,'[1]Base déclaré'!$A:$J,6,0),"")</f>
        <v/>
      </c>
      <c r="J407" s="26"/>
      <c r="K407" s="25"/>
      <c r="L407" s="25">
        <v>2151.7800000000002</v>
      </c>
      <c r="M407" s="25"/>
      <c r="N407" s="21" t="str">
        <f t="shared" si="16"/>
        <v>06276 2151,78</v>
      </c>
      <c r="O407" s="21"/>
    </row>
    <row r="408" spans="1:15" ht="15" x14ac:dyDescent="0.2">
      <c r="A408" s="25">
        <f t="shared" si="15"/>
        <v>398</v>
      </c>
      <c r="B408" s="21" t="s">
        <v>360</v>
      </c>
      <c r="C408" s="21" t="str">
        <f>IFERROR(VLOOKUP(B408,[1]Feuil2!$A$1:$B$340,2,0)," ")</f>
        <v>DRS</v>
      </c>
      <c r="D408" s="25"/>
      <c r="E408" s="24" t="str">
        <f>IFERROR(VLOOKUP($D408,'[1]Base déclaré'!$A:$J,2,0),"")</f>
        <v/>
      </c>
      <c r="F408" s="24" t="str">
        <f>IFERROR(VLOOKUP($D408,'[1]Base déclaré'!$A:$J,5,0),"")</f>
        <v/>
      </c>
      <c r="G408" s="25"/>
      <c r="H408" s="25"/>
      <c r="I408" s="24" t="str">
        <f>IFERROR(VLOOKUP($D408,'[1]Base déclaré'!$A:$J,6,0),"")</f>
        <v/>
      </c>
      <c r="J408" s="26"/>
      <c r="K408" s="25"/>
      <c r="L408" s="25">
        <v>2124</v>
      </c>
      <c r="M408" s="25"/>
      <c r="N408" s="21" t="str">
        <f t="shared" si="16"/>
        <v>06276 2124</v>
      </c>
      <c r="O408" s="21"/>
    </row>
    <row r="409" spans="1:15" ht="15" x14ac:dyDescent="0.2">
      <c r="A409" s="25">
        <f t="shared" si="15"/>
        <v>399</v>
      </c>
      <c r="B409" s="21" t="s">
        <v>361</v>
      </c>
      <c r="C409" s="21" t="str">
        <f>IFERROR(VLOOKUP(B409,[1]Feuil2!$A$1:$B$340,2,0)," ")</f>
        <v>DRS</v>
      </c>
      <c r="D409" s="25"/>
      <c r="E409" s="24" t="str">
        <f>IFERROR(VLOOKUP($D409,'[1]Base déclaré'!$A:$J,2,0),"")</f>
        <v/>
      </c>
      <c r="F409" s="24" t="str">
        <f>IFERROR(VLOOKUP($D409,'[1]Base déclaré'!$A:$J,5,0),"")</f>
        <v/>
      </c>
      <c r="G409" s="25"/>
      <c r="H409" s="25"/>
      <c r="I409" s="24" t="str">
        <f>IFERROR(VLOOKUP($D409,'[1]Base déclaré'!$A:$J,6,0),"")</f>
        <v/>
      </c>
      <c r="J409" s="26"/>
      <c r="K409" s="25"/>
      <c r="L409" s="25">
        <v>1860</v>
      </c>
      <c r="M409" s="25"/>
      <c r="N409" s="21" t="str">
        <f t="shared" si="16"/>
        <v>06532 1860</v>
      </c>
      <c r="O409" s="21"/>
    </row>
    <row r="410" spans="1:15" ht="15" x14ac:dyDescent="0.2">
      <c r="A410" s="25">
        <f t="shared" si="15"/>
        <v>400</v>
      </c>
      <c r="B410" s="21" t="s">
        <v>361</v>
      </c>
      <c r="C410" s="21" t="str">
        <f>IFERROR(VLOOKUP(B410,[1]Feuil2!$A$1:$B$340,2,0)," ")</f>
        <v>DRS</v>
      </c>
      <c r="D410" s="25"/>
      <c r="E410" s="24" t="str">
        <f>IFERROR(VLOOKUP($D410,'[1]Base déclaré'!$A:$J,2,0),"")</f>
        <v/>
      </c>
      <c r="F410" s="24" t="str">
        <f>IFERROR(VLOOKUP($D410,'[1]Base déclaré'!$A:$J,5,0),"")</f>
        <v/>
      </c>
      <c r="G410" s="25"/>
      <c r="H410" s="25"/>
      <c r="I410" s="24" t="str">
        <f>IFERROR(VLOOKUP($D410,'[1]Base déclaré'!$A:$J,6,0),"")</f>
        <v/>
      </c>
      <c r="J410" s="26"/>
      <c r="K410" s="25"/>
      <c r="L410" s="25">
        <v>1479.13</v>
      </c>
      <c r="M410" s="25"/>
      <c r="N410" s="21" t="str">
        <f t="shared" si="16"/>
        <v>06532 1479,13</v>
      </c>
      <c r="O410" s="21"/>
    </row>
    <row r="411" spans="1:15" ht="15" x14ac:dyDescent="0.2">
      <c r="A411" s="25">
        <f t="shared" si="15"/>
        <v>401</v>
      </c>
      <c r="B411" s="21" t="s">
        <v>361</v>
      </c>
      <c r="C411" s="21" t="str">
        <f>IFERROR(VLOOKUP(B411,[1]Feuil2!$A$1:$B$340,2,0)," ")</f>
        <v>DRS</v>
      </c>
      <c r="D411" s="25"/>
      <c r="E411" s="24" t="str">
        <f>IFERROR(VLOOKUP($D411,'[1]Base déclaré'!$A:$J,2,0),"")</f>
        <v/>
      </c>
      <c r="F411" s="24" t="str">
        <f>IFERROR(VLOOKUP($D411,'[1]Base déclaré'!$A:$J,5,0),"")</f>
        <v/>
      </c>
      <c r="G411" s="25"/>
      <c r="H411" s="25"/>
      <c r="I411" s="24" t="str">
        <f>IFERROR(VLOOKUP($D411,'[1]Base déclaré'!$A:$J,6,0),"")</f>
        <v/>
      </c>
      <c r="J411" s="26"/>
      <c r="K411" s="25"/>
      <c r="L411" s="25">
        <v>1286.5</v>
      </c>
      <c r="M411" s="25"/>
      <c r="N411" s="21" t="str">
        <f t="shared" si="16"/>
        <v>06532 1286,5</v>
      </c>
      <c r="O411" s="21"/>
    </row>
    <row r="412" spans="1:15" ht="15" x14ac:dyDescent="0.2">
      <c r="A412" s="25">
        <f t="shared" si="15"/>
        <v>402</v>
      </c>
      <c r="B412" s="21" t="s">
        <v>361</v>
      </c>
      <c r="C412" s="21" t="str">
        <f>IFERROR(VLOOKUP(B412,[1]Feuil2!$A$1:$B$340,2,0)," ")</f>
        <v>DRS</v>
      </c>
      <c r="D412" s="25"/>
      <c r="E412" s="24" t="str">
        <f>IFERROR(VLOOKUP($D412,'[1]Base déclaré'!$A:$J,2,0),"")</f>
        <v/>
      </c>
      <c r="F412" s="24" t="str">
        <f>IFERROR(VLOOKUP($D412,'[1]Base déclaré'!$A:$J,5,0),"")</f>
        <v/>
      </c>
      <c r="G412" s="25"/>
      <c r="H412" s="25"/>
      <c r="I412" s="24" t="str">
        <f>IFERROR(VLOOKUP($D412,'[1]Base déclaré'!$A:$J,6,0),"")</f>
        <v/>
      </c>
      <c r="J412" s="26"/>
      <c r="K412" s="25"/>
      <c r="L412" s="25">
        <v>1860</v>
      </c>
      <c r="M412" s="25"/>
      <c r="N412" s="21" t="str">
        <f t="shared" si="16"/>
        <v>06532 1860</v>
      </c>
      <c r="O412" s="21"/>
    </row>
    <row r="413" spans="1:15" ht="15" x14ac:dyDescent="0.2">
      <c r="A413" s="25">
        <f t="shared" si="15"/>
        <v>403</v>
      </c>
      <c r="B413" s="21" t="s">
        <v>362</v>
      </c>
      <c r="C413" s="21" t="str">
        <f>IFERROR(VLOOKUP(B413,[1]Feuil2!$A$1:$B$340,2,0)," ")</f>
        <v>DRS</v>
      </c>
      <c r="D413" s="25"/>
      <c r="E413" s="24" t="str">
        <f>IFERROR(VLOOKUP($D413,'[1]Base déclaré'!$A:$J,2,0),"")</f>
        <v/>
      </c>
      <c r="F413" s="24" t="str">
        <f>IFERROR(VLOOKUP($D413,'[1]Base déclaré'!$A:$J,5,0),"")</f>
        <v/>
      </c>
      <c r="G413" s="25"/>
      <c r="H413" s="25"/>
      <c r="I413" s="24" t="str">
        <f>IFERROR(VLOOKUP($D413,'[1]Base déclaré'!$A:$J,6,0),"")</f>
        <v/>
      </c>
      <c r="J413" s="26"/>
      <c r="K413" s="25"/>
      <c r="L413" s="25">
        <v>158155.88</v>
      </c>
      <c r="M413" s="25"/>
      <c r="N413" s="21" t="str">
        <f t="shared" si="16"/>
        <v>19010 158155,88</v>
      </c>
      <c r="O413" s="21"/>
    </row>
    <row r="414" spans="1:15" ht="15" x14ac:dyDescent="0.2">
      <c r="A414" s="25">
        <f t="shared" si="15"/>
        <v>404</v>
      </c>
      <c r="B414" s="21" t="s">
        <v>362</v>
      </c>
      <c r="C414" s="21" t="str">
        <f>IFERROR(VLOOKUP(B414,[1]Feuil2!$A$1:$B$340,2,0)," ")</f>
        <v>DRS</v>
      </c>
      <c r="D414" s="25"/>
      <c r="E414" s="24" t="str">
        <f>IFERROR(VLOOKUP($D414,'[1]Base déclaré'!$A:$J,2,0),"")</f>
        <v/>
      </c>
      <c r="F414" s="24" t="str">
        <f>IFERROR(VLOOKUP($D414,'[1]Base déclaré'!$A:$J,5,0),"")</f>
        <v/>
      </c>
      <c r="G414" s="25"/>
      <c r="H414" s="25"/>
      <c r="I414" s="24" t="str">
        <f>IFERROR(VLOOKUP($D414,'[1]Base déclaré'!$A:$J,6,0),"")</f>
        <v/>
      </c>
      <c r="J414" s="26"/>
      <c r="K414" s="25"/>
      <c r="L414" s="25">
        <v>54347.27</v>
      </c>
      <c r="M414" s="25"/>
      <c r="N414" s="21" t="str">
        <f t="shared" si="16"/>
        <v>19010 54347,27</v>
      </c>
      <c r="O414" s="21"/>
    </row>
    <row r="415" spans="1:15" ht="15" x14ac:dyDescent="0.2">
      <c r="A415" s="25">
        <f t="shared" si="15"/>
        <v>405</v>
      </c>
      <c r="B415" s="21" t="s">
        <v>362</v>
      </c>
      <c r="C415" s="21" t="str">
        <f>IFERROR(VLOOKUP(B415,[1]Feuil2!$A$1:$B$340,2,0)," ")</f>
        <v>DRS</v>
      </c>
      <c r="D415" s="25"/>
      <c r="E415" s="24" t="str">
        <f>IFERROR(VLOOKUP($D415,'[1]Base déclaré'!$A:$J,2,0),"")</f>
        <v/>
      </c>
      <c r="F415" s="24" t="str">
        <f>IFERROR(VLOOKUP($D415,'[1]Base déclaré'!$A:$J,5,0),"")</f>
        <v/>
      </c>
      <c r="G415" s="25"/>
      <c r="H415" s="25"/>
      <c r="I415" s="24" t="str">
        <f>IFERROR(VLOOKUP($D415,'[1]Base déclaré'!$A:$J,6,0),"")</f>
        <v/>
      </c>
      <c r="J415" s="26"/>
      <c r="K415" s="25"/>
      <c r="L415" s="25">
        <v>16428.5</v>
      </c>
      <c r="M415" s="25"/>
      <c r="N415" s="21" t="str">
        <f t="shared" si="16"/>
        <v>19010 16428,5</v>
      </c>
      <c r="O415" s="21"/>
    </row>
    <row r="416" spans="1:15" ht="15" x14ac:dyDescent="0.2">
      <c r="A416" s="25">
        <f t="shared" si="15"/>
        <v>406</v>
      </c>
      <c r="B416" s="21" t="s">
        <v>362</v>
      </c>
      <c r="C416" s="21" t="str">
        <f>IFERROR(VLOOKUP(B416,[1]Feuil2!$A$1:$B$340,2,0)," ")</f>
        <v>DRS</v>
      </c>
      <c r="D416" s="25"/>
      <c r="E416" s="24" t="str">
        <f>IFERROR(VLOOKUP($D416,'[1]Base déclaré'!$A:$J,2,0),"")</f>
        <v/>
      </c>
      <c r="F416" s="24" t="str">
        <f>IFERROR(VLOOKUP($D416,'[1]Base déclaré'!$A:$J,5,0),"")</f>
        <v/>
      </c>
      <c r="G416" s="25"/>
      <c r="H416" s="25"/>
      <c r="I416" s="24" t="str">
        <f>IFERROR(VLOOKUP($D416,'[1]Base déclaré'!$A:$J,6,0),"")</f>
        <v/>
      </c>
      <c r="J416" s="26"/>
      <c r="K416" s="25"/>
      <c r="L416" s="25">
        <v>3150</v>
      </c>
      <c r="M416" s="25"/>
      <c r="N416" s="21" t="str">
        <f t="shared" si="16"/>
        <v>19010 3150</v>
      </c>
      <c r="O416" s="21"/>
    </row>
    <row r="417" spans="1:15" ht="15" x14ac:dyDescent="0.2">
      <c r="A417" s="25">
        <f t="shared" si="15"/>
        <v>407</v>
      </c>
      <c r="B417" s="21" t="s">
        <v>362</v>
      </c>
      <c r="C417" s="21" t="str">
        <f>IFERROR(VLOOKUP(B417,[1]Feuil2!$A$1:$B$340,2,0)," ")</f>
        <v>DRS</v>
      </c>
      <c r="D417" s="25"/>
      <c r="E417" s="24" t="str">
        <f>IFERROR(VLOOKUP($D417,'[1]Base déclaré'!$A:$J,2,0),"")</f>
        <v/>
      </c>
      <c r="F417" s="24" t="str">
        <f>IFERROR(VLOOKUP($D417,'[1]Base déclaré'!$A:$J,5,0),"")</f>
        <v/>
      </c>
      <c r="G417" s="25"/>
      <c r="H417" s="25"/>
      <c r="I417" s="24" t="str">
        <f>IFERROR(VLOOKUP($D417,'[1]Base déclaré'!$A:$J,6,0),"")</f>
        <v/>
      </c>
      <c r="J417" s="26"/>
      <c r="K417" s="25"/>
      <c r="L417" s="25">
        <v>22790.42</v>
      </c>
      <c r="M417" s="25"/>
      <c r="N417" s="21" t="str">
        <f t="shared" si="16"/>
        <v>19010 22790,42</v>
      </c>
      <c r="O417" s="21"/>
    </row>
    <row r="418" spans="1:15" ht="15" x14ac:dyDescent="0.2">
      <c r="A418" s="25">
        <f t="shared" si="15"/>
        <v>408</v>
      </c>
      <c r="B418" s="21" t="s">
        <v>362</v>
      </c>
      <c r="C418" s="21" t="str">
        <f>IFERROR(VLOOKUP(B418,[1]Feuil2!$A$1:$B$340,2,0)," ")</f>
        <v>DRS</v>
      </c>
      <c r="D418" s="25"/>
      <c r="E418" s="24" t="str">
        <f>IFERROR(VLOOKUP($D418,'[1]Base déclaré'!$A:$J,2,0),"")</f>
        <v/>
      </c>
      <c r="F418" s="24" t="str">
        <f>IFERROR(VLOOKUP($D418,'[1]Base déclaré'!$A:$J,5,0),"")</f>
        <v/>
      </c>
      <c r="G418" s="25"/>
      <c r="H418" s="25"/>
      <c r="I418" s="24" t="str">
        <f>IFERROR(VLOOKUP($D418,'[1]Base déclaré'!$A:$J,6,0),"")</f>
        <v/>
      </c>
      <c r="J418" s="26"/>
      <c r="K418" s="25"/>
      <c r="L418" s="25">
        <v>1564.37</v>
      </c>
      <c r="M418" s="25"/>
      <c r="N418" s="21" t="str">
        <f t="shared" si="16"/>
        <v>19010 1564,37</v>
      </c>
      <c r="O418" s="21"/>
    </row>
    <row r="419" spans="1:15" ht="15" x14ac:dyDescent="0.2">
      <c r="A419" s="25">
        <f t="shared" si="15"/>
        <v>409</v>
      </c>
      <c r="B419" s="21" t="s">
        <v>362</v>
      </c>
      <c r="C419" s="21" t="str">
        <f>IFERROR(VLOOKUP(B419,[1]Feuil2!$A$1:$B$340,2,0)," ")</f>
        <v>DRS</v>
      </c>
      <c r="D419" s="25"/>
      <c r="E419" s="24" t="str">
        <f>IFERROR(VLOOKUP($D419,'[1]Base déclaré'!$A:$J,2,0),"")</f>
        <v/>
      </c>
      <c r="F419" s="24" t="str">
        <f>IFERROR(VLOOKUP($D419,'[1]Base déclaré'!$A:$J,5,0),"")</f>
        <v/>
      </c>
      <c r="G419" s="25"/>
      <c r="H419" s="25"/>
      <c r="I419" s="24" t="str">
        <f>IFERROR(VLOOKUP($D419,'[1]Base déclaré'!$A:$J,6,0),"")</f>
        <v/>
      </c>
      <c r="J419" s="26"/>
      <c r="K419" s="25"/>
      <c r="L419" s="25">
        <v>0</v>
      </c>
      <c r="M419" s="25"/>
      <c r="N419" s="21" t="str">
        <f t="shared" si="16"/>
        <v>19010 0</v>
      </c>
      <c r="O419" s="21"/>
    </row>
    <row r="420" spans="1:15" ht="15" x14ac:dyDescent="0.2">
      <c r="A420" s="25">
        <f t="shared" si="15"/>
        <v>410</v>
      </c>
      <c r="B420" s="21" t="s">
        <v>362</v>
      </c>
      <c r="C420" s="21" t="str">
        <f>IFERROR(VLOOKUP(B420,[1]Feuil2!$A$1:$B$340,2,0)," ")</f>
        <v>DRS</v>
      </c>
      <c r="D420" s="25"/>
      <c r="E420" s="24" t="str">
        <f>IFERROR(VLOOKUP($D420,'[1]Base déclaré'!$A:$J,2,0),"")</f>
        <v/>
      </c>
      <c r="F420" s="24" t="str">
        <f>IFERROR(VLOOKUP($D420,'[1]Base déclaré'!$A:$J,5,0),"")</f>
        <v/>
      </c>
      <c r="G420" s="25"/>
      <c r="H420" s="25"/>
      <c r="I420" s="24" t="str">
        <f>IFERROR(VLOOKUP($D420,'[1]Base déclaré'!$A:$J,6,0),"")</f>
        <v/>
      </c>
      <c r="J420" s="26"/>
      <c r="K420" s="25"/>
      <c r="L420" s="25">
        <v>7200</v>
      </c>
      <c r="M420" s="25"/>
      <c r="N420" s="21" t="str">
        <f t="shared" si="16"/>
        <v>19010 7200</v>
      </c>
      <c r="O420" s="21"/>
    </row>
    <row r="421" spans="1:15" ht="15" x14ac:dyDescent="0.2">
      <c r="A421" s="25">
        <f t="shared" si="15"/>
        <v>411</v>
      </c>
      <c r="B421" s="21" t="s">
        <v>362</v>
      </c>
      <c r="C421" s="21" t="str">
        <f>IFERROR(VLOOKUP(B421,[1]Feuil2!$A$1:$B$340,2,0)," ")</f>
        <v>DRS</v>
      </c>
      <c r="D421" s="25"/>
      <c r="E421" s="24" t="str">
        <f>IFERROR(VLOOKUP($D421,'[1]Base déclaré'!$A:$J,2,0),"")</f>
        <v/>
      </c>
      <c r="F421" s="24" t="str">
        <f>IFERROR(VLOOKUP($D421,'[1]Base déclaré'!$A:$J,5,0),"")</f>
        <v/>
      </c>
      <c r="G421" s="25"/>
      <c r="H421" s="25"/>
      <c r="I421" s="24" t="str">
        <f>IFERROR(VLOOKUP($D421,'[1]Base déclaré'!$A:$J,6,0),"")</f>
        <v/>
      </c>
      <c r="J421" s="26"/>
      <c r="K421" s="25"/>
      <c r="L421" s="25">
        <v>2777.81</v>
      </c>
      <c r="M421" s="25"/>
      <c r="N421" s="21" t="str">
        <f t="shared" si="16"/>
        <v>19010 2777,81</v>
      </c>
      <c r="O421" s="21"/>
    </row>
    <row r="422" spans="1:15" ht="15" x14ac:dyDescent="0.2">
      <c r="A422" s="25">
        <f t="shared" si="15"/>
        <v>412</v>
      </c>
      <c r="B422" s="21" t="s">
        <v>362</v>
      </c>
      <c r="C422" s="21" t="str">
        <f>IFERROR(VLOOKUP(B422,[1]Feuil2!$A$1:$B$340,2,0)," ")</f>
        <v>DRS</v>
      </c>
      <c r="D422" s="25"/>
      <c r="E422" s="24" t="str">
        <f>IFERROR(VLOOKUP($D422,'[1]Base déclaré'!$A:$J,2,0),"")</f>
        <v/>
      </c>
      <c r="F422" s="24" t="str">
        <f>IFERROR(VLOOKUP($D422,'[1]Base déclaré'!$A:$J,5,0),"")</f>
        <v/>
      </c>
      <c r="G422" s="25"/>
      <c r="H422" s="25"/>
      <c r="I422" s="24" t="str">
        <f>IFERROR(VLOOKUP($D422,'[1]Base déclaré'!$A:$J,6,0),"")</f>
        <v/>
      </c>
      <c r="J422" s="26"/>
      <c r="K422" s="25"/>
      <c r="L422" s="25">
        <v>5200</v>
      </c>
      <c r="M422" s="25"/>
      <c r="N422" s="21" t="str">
        <f t="shared" si="16"/>
        <v>19010 5200</v>
      </c>
      <c r="O422" s="21"/>
    </row>
    <row r="423" spans="1:15" ht="15" x14ac:dyDescent="0.2">
      <c r="A423" s="25">
        <f t="shared" si="15"/>
        <v>413</v>
      </c>
      <c r="B423" s="21" t="s">
        <v>362</v>
      </c>
      <c r="C423" s="21" t="str">
        <f>IFERROR(VLOOKUP(B423,[1]Feuil2!$A$1:$B$340,2,0)," ")</f>
        <v>DRS</v>
      </c>
      <c r="D423" s="25"/>
      <c r="E423" s="24" t="str">
        <f>IFERROR(VLOOKUP($D423,'[1]Base déclaré'!$A:$J,2,0),"")</f>
        <v/>
      </c>
      <c r="F423" s="24" t="str">
        <f>IFERROR(VLOOKUP($D423,'[1]Base déclaré'!$A:$J,5,0),"")</f>
        <v/>
      </c>
      <c r="G423" s="25"/>
      <c r="H423" s="25"/>
      <c r="I423" s="24" t="str">
        <f>IFERROR(VLOOKUP($D423,'[1]Base déclaré'!$A:$J,6,0),"")</f>
        <v/>
      </c>
      <c r="J423" s="26"/>
      <c r="K423" s="25"/>
      <c r="L423" s="25">
        <v>17200</v>
      </c>
      <c r="M423" s="25"/>
      <c r="N423" s="21" t="str">
        <f t="shared" si="16"/>
        <v>19010 17200</v>
      </c>
      <c r="O423" s="21"/>
    </row>
    <row r="424" spans="1:15" ht="15" x14ac:dyDescent="0.2">
      <c r="A424" s="25">
        <f t="shared" si="15"/>
        <v>414</v>
      </c>
      <c r="B424" s="21" t="s">
        <v>362</v>
      </c>
      <c r="C424" s="21" t="str">
        <f>IFERROR(VLOOKUP(B424,[1]Feuil2!$A$1:$B$340,2,0)," ")</f>
        <v>DRS</v>
      </c>
      <c r="D424" s="25"/>
      <c r="E424" s="24" t="str">
        <f>IFERROR(VLOOKUP($D424,'[1]Base déclaré'!$A:$J,2,0),"")</f>
        <v/>
      </c>
      <c r="F424" s="24" t="str">
        <f>IFERROR(VLOOKUP($D424,'[1]Base déclaré'!$A:$J,5,0),"")</f>
        <v/>
      </c>
      <c r="G424" s="25"/>
      <c r="H424" s="25"/>
      <c r="I424" s="24" t="str">
        <f>IFERROR(VLOOKUP($D424,'[1]Base déclaré'!$A:$J,6,0),"")</f>
        <v/>
      </c>
      <c r="J424" s="26"/>
      <c r="K424" s="25"/>
      <c r="L424" s="25">
        <v>7200</v>
      </c>
      <c r="M424" s="25"/>
      <c r="N424" s="21" t="str">
        <f t="shared" si="16"/>
        <v>19010 7200</v>
      </c>
      <c r="O424" s="21"/>
    </row>
    <row r="425" spans="1:15" ht="15" x14ac:dyDescent="0.2">
      <c r="A425" s="25">
        <f t="shared" si="15"/>
        <v>415</v>
      </c>
      <c r="B425" s="21" t="s">
        <v>362</v>
      </c>
      <c r="C425" s="21" t="str">
        <f>IFERROR(VLOOKUP(B425,[1]Feuil2!$A$1:$B$340,2,0)," ")</f>
        <v>DRS</v>
      </c>
      <c r="D425" s="25"/>
      <c r="E425" s="24" t="str">
        <f>IFERROR(VLOOKUP($D425,'[1]Base déclaré'!$A:$J,2,0),"")</f>
        <v/>
      </c>
      <c r="F425" s="24" t="str">
        <f>IFERROR(VLOOKUP($D425,'[1]Base déclaré'!$A:$J,5,0),"")</f>
        <v/>
      </c>
      <c r="G425" s="25"/>
      <c r="H425" s="25"/>
      <c r="I425" s="24" t="str">
        <f>IFERROR(VLOOKUP($D425,'[1]Base déclaré'!$A:$J,6,0),"")</f>
        <v/>
      </c>
      <c r="J425" s="26"/>
      <c r="K425" s="25"/>
      <c r="L425" s="25">
        <v>2132</v>
      </c>
      <c r="M425" s="25"/>
      <c r="N425" s="21" t="str">
        <f t="shared" si="16"/>
        <v>19010 2132</v>
      </c>
      <c r="O425" s="21"/>
    </row>
    <row r="426" spans="1:15" ht="15" x14ac:dyDescent="0.2">
      <c r="A426" s="25">
        <f t="shared" si="15"/>
        <v>416</v>
      </c>
      <c r="B426" s="21" t="s">
        <v>362</v>
      </c>
      <c r="C426" s="21" t="str">
        <f>IFERROR(VLOOKUP(B426,[1]Feuil2!$A$1:$B$340,2,0)," ")</f>
        <v>DRS</v>
      </c>
      <c r="D426" s="25"/>
      <c r="E426" s="24" t="str">
        <f>IFERROR(VLOOKUP($D426,'[1]Base déclaré'!$A:$J,2,0),"")</f>
        <v/>
      </c>
      <c r="F426" s="24" t="str">
        <f>IFERROR(VLOOKUP($D426,'[1]Base déclaré'!$A:$J,5,0),"")</f>
        <v/>
      </c>
      <c r="G426" s="25"/>
      <c r="H426" s="25"/>
      <c r="I426" s="24" t="str">
        <f>IFERROR(VLOOKUP($D426,'[1]Base déclaré'!$A:$J,6,0),"")</f>
        <v/>
      </c>
      <c r="J426" s="26"/>
      <c r="K426" s="25"/>
      <c r="L426" s="25">
        <v>20400</v>
      </c>
      <c r="M426" s="25"/>
      <c r="N426" s="21" t="str">
        <f t="shared" si="16"/>
        <v>19010 20400</v>
      </c>
      <c r="O426" s="21"/>
    </row>
    <row r="427" spans="1:15" ht="15" x14ac:dyDescent="0.2">
      <c r="A427" s="25">
        <f t="shared" si="15"/>
        <v>417</v>
      </c>
      <c r="B427" s="21" t="s">
        <v>362</v>
      </c>
      <c r="C427" s="21" t="str">
        <f>IFERROR(VLOOKUP(B427,[1]Feuil2!$A$1:$B$340,2,0)," ")</f>
        <v>DRS</v>
      </c>
      <c r="D427" s="25"/>
      <c r="E427" s="24" t="str">
        <f>IFERROR(VLOOKUP($D427,'[1]Base déclaré'!$A:$J,2,0),"")</f>
        <v/>
      </c>
      <c r="F427" s="24" t="str">
        <f>IFERROR(VLOOKUP($D427,'[1]Base déclaré'!$A:$J,5,0),"")</f>
        <v/>
      </c>
      <c r="G427" s="25"/>
      <c r="H427" s="25"/>
      <c r="I427" s="24" t="str">
        <f>IFERROR(VLOOKUP($D427,'[1]Base déclaré'!$A:$J,6,0),"")</f>
        <v/>
      </c>
      <c r="J427" s="26"/>
      <c r="K427" s="25"/>
      <c r="L427" s="25">
        <v>1582.5</v>
      </c>
      <c r="M427" s="25"/>
      <c r="N427" s="21" t="str">
        <f t="shared" si="16"/>
        <v>19010 1582,5</v>
      </c>
      <c r="O427" s="21"/>
    </row>
    <row r="428" spans="1:15" ht="15" x14ac:dyDescent="0.2">
      <c r="A428" s="25">
        <f t="shared" si="15"/>
        <v>418</v>
      </c>
      <c r="B428" s="21" t="s">
        <v>362</v>
      </c>
      <c r="C428" s="21" t="str">
        <f>IFERROR(VLOOKUP(B428,[1]Feuil2!$A$1:$B$340,2,0)," ")</f>
        <v>DRS</v>
      </c>
      <c r="D428" s="25"/>
      <c r="E428" s="24" t="str">
        <f>IFERROR(VLOOKUP($D428,'[1]Base déclaré'!$A:$J,2,0),"")</f>
        <v/>
      </c>
      <c r="F428" s="24" t="str">
        <f>IFERROR(VLOOKUP($D428,'[1]Base déclaré'!$A:$J,5,0),"")</f>
        <v/>
      </c>
      <c r="G428" s="25"/>
      <c r="H428" s="25"/>
      <c r="I428" s="24" t="str">
        <f>IFERROR(VLOOKUP($D428,'[1]Base déclaré'!$A:$J,6,0),"")</f>
        <v/>
      </c>
      <c r="J428" s="26"/>
      <c r="K428" s="25"/>
      <c r="L428" s="25">
        <v>1700.23</v>
      </c>
      <c r="M428" s="25"/>
      <c r="N428" s="21" t="str">
        <f t="shared" si="16"/>
        <v>19010 1700,23</v>
      </c>
      <c r="O428" s="21"/>
    </row>
    <row r="429" spans="1:15" ht="15" x14ac:dyDescent="0.2">
      <c r="A429" s="25">
        <f t="shared" si="15"/>
        <v>419</v>
      </c>
      <c r="B429" s="21" t="s">
        <v>362</v>
      </c>
      <c r="C429" s="21" t="str">
        <f>IFERROR(VLOOKUP(B429,[1]Feuil2!$A$1:$B$340,2,0)," ")</f>
        <v>DRS</v>
      </c>
      <c r="D429" s="25"/>
      <c r="E429" s="24" t="str">
        <f>IFERROR(VLOOKUP($D429,'[1]Base déclaré'!$A:$J,2,0),"")</f>
        <v/>
      </c>
      <c r="F429" s="24" t="str">
        <f>IFERROR(VLOOKUP($D429,'[1]Base déclaré'!$A:$J,5,0),"")</f>
        <v/>
      </c>
      <c r="G429" s="25"/>
      <c r="H429" s="25"/>
      <c r="I429" s="24" t="str">
        <f>IFERROR(VLOOKUP($D429,'[1]Base déclaré'!$A:$J,6,0),"")</f>
        <v/>
      </c>
      <c r="J429" s="26"/>
      <c r="K429" s="25"/>
      <c r="L429" s="25">
        <v>90600.97</v>
      </c>
      <c r="M429" s="25"/>
      <c r="N429" s="21" t="str">
        <f t="shared" si="16"/>
        <v>19010 90600,97</v>
      </c>
      <c r="O429" s="21"/>
    </row>
    <row r="430" spans="1:15" ht="15" x14ac:dyDescent="0.2">
      <c r="A430" s="25">
        <f t="shared" si="15"/>
        <v>420</v>
      </c>
      <c r="B430" s="21" t="s">
        <v>362</v>
      </c>
      <c r="C430" s="21" t="str">
        <f>IFERROR(VLOOKUP(B430,[1]Feuil2!$A$1:$B$340,2,0)," ")</f>
        <v>DRS</v>
      </c>
      <c r="D430" s="25"/>
      <c r="E430" s="24" t="str">
        <f>IFERROR(VLOOKUP($D430,'[1]Base déclaré'!$A:$J,2,0),"")</f>
        <v/>
      </c>
      <c r="F430" s="24" t="str">
        <f>IFERROR(VLOOKUP($D430,'[1]Base déclaré'!$A:$J,5,0),"")</f>
        <v/>
      </c>
      <c r="G430" s="25"/>
      <c r="H430" s="25"/>
      <c r="I430" s="24" t="str">
        <f>IFERROR(VLOOKUP($D430,'[1]Base déclaré'!$A:$J,6,0),"")</f>
        <v/>
      </c>
      <c r="J430" s="26"/>
      <c r="K430" s="25"/>
      <c r="L430" s="25">
        <v>23923.119999999999</v>
      </c>
      <c r="M430" s="25"/>
      <c r="N430" s="21" t="str">
        <f t="shared" si="16"/>
        <v>19010 23923,12</v>
      </c>
      <c r="O430" s="21"/>
    </row>
    <row r="431" spans="1:15" ht="15" x14ac:dyDescent="0.2">
      <c r="A431" s="25">
        <f t="shared" si="15"/>
        <v>421</v>
      </c>
      <c r="B431" s="21" t="s">
        <v>362</v>
      </c>
      <c r="C431" s="21" t="str">
        <f>IFERROR(VLOOKUP(B431,[1]Feuil2!$A$1:$B$340,2,0)," ")</f>
        <v>DRS</v>
      </c>
      <c r="D431" s="25"/>
      <c r="E431" s="24" t="str">
        <f>IFERROR(VLOOKUP($D431,'[1]Base déclaré'!$A:$J,2,0),"")</f>
        <v/>
      </c>
      <c r="F431" s="24" t="str">
        <f>IFERROR(VLOOKUP($D431,'[1]Base déclaré'!$A:$J,5,0),"")</f>
        <v/>
      </c>
      <c r="G431" s="25"/>
      <c r="H431" s="25"/>
      <c r="I431" s="24" t="str">
        <f>IFERROR(VLOOKUP($D431,'[1]Base déclaré'!$A:$J,6,0),"")</f>
        <v/>
      </c>
      <c r="J431" s="26"/>
      <c r="K431" s="25"/>
      <c r="L431" s="25">
        <v>1885.6</v>
      </c>
      <c r="M431" s="25"/>
      <c r="N431" s="21" t="str">
        <f t="shared" si="16"/>
        <v>19010 1885,6</v>
      </c>
      <c r="O431" s="21"/>
    </row>
    <row r="432" spans="1:15" ht="15" x14ac:dyDescent="0.2">
      <c r="A432" s="25">
        <f t="shared" si="15"/>
        <v>422</v>
      </c>
      <c r="B432" s="21" t="s">
        <v>362</v>
      </c>
      <c r="C432" s="21" t="str">
        <f>IFERROR(VLOOKUP(B432,[1]Feuil2!$A$1:$B$340,2,0)," ")</f>
        <v>DRS</v>
      </c>
      <c r="D432" s="25"/>
      <c r="E432" s="24" t="str">
        <f>IFERROR(VLOOKUP($D432,'[1]Base déclaré'!$A:$J,2,0),"")</f>
        <v/>
      </c>
      <c r="F432" s="24" t="str">
        <f>IFERROR(VLOOKUP($D432,'[1]Base déclaré'!$A:$J,5,0),"")</f>
        <v/>
      </c>
      <c r="G432" s="25"/>
      <c r="H432" s="25"/>
      <c r="I432" s="24" t="str">
        <f>IFERROR(VLOOKUP($D432,'[1]Base déclaré'!$A:$J,6,0),"")</f>
        <v/>
      </c>
      <c r="J432" s="26"/>
      <c r="K432" s="25"/>
      <c r="L432" s="25">
        <v>26654.45</v>
      </c>
      <c r="M432" s="25"/>
      <c r="N432" s="21" t="str">
        <f t="shared" si="16"/>
        <v>19010 26654,45</v>
      </c>
      <c r="O432" s="21"/>
    </row>
    <row r="433" spans="1:15" ht="15" x14ac:dyDescent="0.2">
      <c r="A433" s="25">
        <f t="shared" si="15"/>
        <v>423</v>
      </c>
      <c r="B433" s="21" t="s">
        <v>363</v>
      </c>
      <c r="C433" s="21" t="str">
        <f>IFERROR(VLOOKUP(B433,[1]Feuil2!$A$1:$B$340,2,0)," ")</f>
        <v>DRS</v>
      </c>
      <c r="D433" s="25"/>
      <c r="E433" s="24" t="str">
        <f>IFERROR(VLOOKUP($D433,'[1]Base déclaré'!$A:$J,2,0),"")</f>
        <v/>
      </c>
      <c r="F433" s="24" t="str">
        <f>IFERROR(VLOOKUP($D433,'[1]Base déclaré'!$A:$J,5,0),"")</f>
        <v/>
      </c>
      <c r="G433" s="25"/>
      <c r="H433" s="25"/>
      <c r="I433" s="24" t="str">
        <f>IFERROR(VLOOKUP($D433,'[1]Base déclaré'!$A:$J,6,0),"")</f>
        <v/>
      </c>
      <c r="J433" s="26"/>
      <c r="K433" s="25"/>
      <c r="L433" s="25">
        <v>0</v>
      </c>
      <c r="M433" s="25"/>
      <c r="N433" s="21" t="str">
        <f t="shared" si="16"/>
        <v>19011 0</v>
      </c>
      <c r="O433" s="21"/>
    </row>
    <row r="434" spans="1:15" ht="15" x14ac:dyDescent="0.2">
      <c r="A434" s="25">
        <f t="shared" si="15"/>
        <v>424</v>
      </c>
      <c r="B434" s="21" t="s">
        <v>363</v>
      </c>
      <c r="C434" s="21" t="str">
        <f>IFERROR(VLOOKUP(B434,[1]Feuil2!$A$1:$B$340,2,0)," ")</f>
        <v>DRS</v>
      </c>
      <c r="D434" s="25"/>
      <c r="E434" s="24" t="str">
        <f>IFERROR(VLOOKUP($D434,'[1]Base déclaré'!$A:$J,2,0),"")</f>
        <v/>
      </c>
      <c r="F434" s="24" t="str">
        <f>IFERROR(VLOOKUP($D434,'[1]Base déclaré'!$A:$J,5,0),"")</f>
        <v/>
      </c>
      <c r="G434" s="25"/>
      <c r="H434" s="25"/>
      <c r="I434" s="24" t="str">
        <f>IFERROR(VLOOKUP($D434,'[1]Base déclaré'!$A:$J,6,0),"")</f>
        <v/>
      </c>
      <c r="J434" s="26"/>
      <c r="K434" s="25"/>
      <c r="L434" s="25">
        <v>0</v>
      </c>
      <c r="M434" s="25"/>
      <c r="N434" s="21" t="str">
        <f t="shared" si="16"/>
        <v>19011 0</v>
      </c>
      <c r="O434" s="21"/>
    </row>
    <row r="435" spans="1:15" ht="15" x14ac:dyDescent="0.2">
      <c r="A435" s="25">
        <f t="shared" si="15"/>
        <v>425</v>
      </c>
      <c r="B435" s="21" t="s">
        <v>363</v>
      </c>
      <c r="C435" s="21" t="str">
        <f>IFERROR(VLOOKUP(B435,[1]Feuil2!$A$1:$B$340,2,0)," ")</f>
        <v>DRS</v>
      </c>
      <c r="D435" s="25"/>
      <c r="E435" s="24" t="str">
        <f>IFERROR(VLOOKUP($D435,'[1]Base déclaré'!$A:$J,2,0),"")</f>
        <v/>
      </c>
      <c r="F435" s="24" t="str">
        <f>IFERROR(VLOOKUP($D435,'[1]Base déclaré'!$A:$J,5,0),"")</f>
        <v/>
      </c>
      <c r="G435" s="25"/>
      <c r="H435" s="25"/>
      <c r="I435" s="24" t="str">
        <f>IFERROR(VLOOKUP($D435,'[1]Base déclaré'!$A:$J,6,0),"")</f>
        <v/>
      </c>
      <c r="J435" s="26"/>
      <c r="K435" s="25"/>
      <c r="L435" s="25">
        <v>0</v>
      </c>
      <c r="M435" s="25"/>
      <c r="N435" s="21" t="str">
        <f t="shared" si="16"/>
        <v>19011 0</v>
      </c>
      <c r="O435" s="21"/>
    </row>
    <row r="436" spans="1:15" ht="15" x14ac:dyDescent="0.2">
      <c r="A436" s="25">
        <f t="shared" si="15"/>
        <v>426</v>
      </c>
      <c r="B436" s="21" t="s">
        <v>363</v>
      </c>
      <c r="C436" s="21" t="str">
        <f>IFERROR(VLOOKUP(B436,[1]Feuil2!$A$1:$B$340,2,0)," ")</f>
        <v>DRS</v>
      </c>
      <c r="D436" s="25"/>
      <c r="E436" s="24" t="str">
        <f>IFERROR(VLOOKUP($D436,'[1]Base déclaré'!$A:$J,2,0),"")</f>
        <v/>
      </c>
      <c r="F436" s="24" t="str">
        <f>IFERROR(VLOOKUP($D436,'[1]Base déclaré'!$A:$J,5,0),"")</f>
        <v/>
      </c>
      <c r="G436" s="25"/>
      <c r="H436" s="25"/>
      <c r="I436" s="24" t="str">
        <f>IFERROR(VLOOKUP($D436,'[1]Base déclaré'!$A:$J,6,0),"")</f>
        <v/>
      </c>
      <c r="J436" s="26"/>
      <c r="K436" s="25"/>
      <c r="L436" s="25">
        <v>0</v>
      </c>
      <c r="M436" s="25"/>
      <c r="N436" s="21" t="str">
        <f t="shared" si="16"/>
        <v>19011 0</v>
      </c>
      <c r="O436" s="21"/>
    </row>
    <row r="437" spans="1:15" ht="15" x14ac:dyDescent="0.2">
      <c r="A437" s="25">
        <f t="shared" si="15"/>
        <v>427</v>
      </c>
      <c r="B437" s="21" t="s">
        <v>363</v>
      </c>
      <c r="C437" s="21" t="str">
        <f>IFERROR(VLOOKUP(B437,[1]Feuil2!$A$1:$B$340,2,0)," ")</f>
        <v>DRS</v>
      </c>
      <c r="D437" s="25"/>
      <c r="E437" s="24" t="str">
        <f>IFERROR(VLOOKUP($D437,'[1]Base déclaré'!$A:$J,2,0),"")</f>
        <v/>
      </c>
      <c r="F437" s="24" t="str">
        <f>IFERROR(VLOOKUP($D437,'[1]Base déclaré'!$A:$J,5,0),"")</f>
        <v/>
      </c>
      <c r="G437" s="25"/>
      <c r="H437" s="25"/>
      <c r="I437" s="24" t="str">
        <f>IFERROR(VLOOKUP($D437,'[1]Base déclaré'!$A:$J,6,0),"")</f>
        <v/>
      </c>
      <c r="J437" s="26"/>
      <c r="K437" s="25"/>
      <c r="L437" s="25">
        <v>0</v>
      </c>
      <c r="M437" s="25"/>
      <c r="N437" s="21" t="str">
        <f t="shared" si="16"/>
        <v>19011 0</v>
      </c>
      <c r="O437" s="21"/>
    </row>
    <row r="438" spans="1:15" ht="15" x14ac:dyDescent="0.2">
      <c r="A438" s="25">
        <f t="shared" si="15"/>
        <v>428</v>
      </c>
      <c r="B438" s="21" t="s">
        <v>363</v>
      </c>
      <c r="C438" s="21" t="str">
        <f>IFERROR(VLOOKUP(B438,[1]Feuil2!$A$1:$B$340,2,0)," ")</f>
        <v>DRS</v>
      </c>
      <c r="D438" s="25"/>
      <c r="E438" s="24" t="str">
        <f>IFERROR(VLOOKUP($D438,'[1]Base déclaré'!$A:$J,2,0),"")</f>
        <v/>
      </c>
      <c r="F438" s="24" t="str">
        <f>IFERROR(VLOOKUP($D438,'[1]Base déclaré'!$A:$J,5,0),"")</f>
        <v/>
      </c>
      <c r="G438" s="25"/>
      <c r="H438" s="25"/>
      <c r="I438" s="24" t="str">
        <f>IFERROR(VLOOKUP($D438,'[1]Base déclaré'!$A:$J,6,0),"")</f>
        <v/>
      </c>
      <c r="J438" s="26"/>
      <c r="K438" s="25"/>
      <c r="L438" s="25">
        <v>49500</v>
      </c>
      <c r="M438" s="25"/>
      <c r="N438" s="21" t="str">
        <f t="shared" si="16"/>
        <v>19011 49500</v>
      </c>
      <c r="O438" s="21"/>
    </row>
    <row r="439" spans="1:15" ht="15" x14ac:dyDescent="0.2">
      <c r="A439" s="25">
        <f t="shared" si="15"/>
        <v>429</v>
      </c>
      <c r="B439" s="21" t="s">
        <v>363</v>
      </c>
      <c r="C439" s="21" t="str">
        <f>IFERROR(VLOOKUP(B439,[1]Feuil2!$A$1:$B$340,2,0)," ")</f>
        <v>DRS</v>
      </c>
      <c r="D439" s="25"/>
      <c r="E439" s="24" t="str">
        <f>IFERROR(VLOOKUP($D439,'[1]Base déclaré'!$A:$J,2,0),"")</f>
        <v/>
      </c>
      <c r="F439" s="24" t="str">
        <f>IFERROR(VLOOKUP($D439,'[1]Base déclaré'!$A:$J,5,0),"")</f>
        <v/>
      </c>
      <c r="G439" s="25"/>
      <c r="H439" s="25"/>
      <c r="I439" s="24" t="str">
        <f>IFERROR(VLOOKUP($D439,'[1]Base déclaré'!$A:$J,6,0),"")</f>
        <v/>
      </c>
      <c r="J439" s="26"/>
      <c r="K439" s="25"/>
      <c r="L439" s="25">
        <v>2191.25</v>
      </c>
      <c r="M439" s="25"/>
      <c r="N439" s="21" t="str">
        <f t="shared" si="16"/>
        <v>19011 2191,25</v>
      </c>
      <c r="O439" s="21"/>
    </row>
    <row r="440" spans="1:15" ht="15" x14ac:dyDescent="0.2">
      <c r="A440" s="25">
        <f t="shared" si="15"/>
        <v>430</v>
      </c>
      <c r="B440" s="21" t="s">
        <v>363</v>
      </c>
      <c r="C440" s="21" t="str">
        <f>IFERROR(VLOOKUP(B440,[1]Feuil2!$A$1:$B$340,2,0)," ")</f>
        <v>DRS</v>
      </c>
      <c r="D440" s="25"/>
      <c r="E440" s="24" t="str">
        <f>IFERROR(VLOOKUP($D440,'[1]Base déclaré'!$A:$J,2,0),"")</f>
        <v/>
      </c>
      <c r="F440" s="24" t="str">
        <f>IFERROR(VLOOKUP($D440,'[1]Base déclaré'!$A:$J,5,0),"")</f>
        <v/>
      </c>
      <c r="G440" s="25"/>
      <c r="H440" s="25"/>
      <c r="I440" s="24" t="str">
        <f>IFERROR(VLOOKUP($D440,'[1]Base déclaré'!$A:$J,6,0),"")</f>
        <v/>
      </c>
      <c r="J440" s="26"/>
      <c r="K440" s="25"/>
      <c r="L440" s="25">
        <v>69386.7</v>
      </c>
      <c r="M440" s="25"/>
      <c r="N440" s="21" t="str">
        <f t="shared" si="16"/>
        <v>19011 69386,7</v>
      </c>
      <c r="O440" s="21"/>
    </row>
    <row r="441" spans="1:15" ht="15" x14ac:dyDescent="0.2">
      <c r="A441" s="25">
        <f t="shared" si="15"/>
        <v>431</v>
      </c>
      <c r="B441" s="21" t="s">
        <v>363</v>
      </c>
      <c r="C441" s="21" t="str">
        <f>IFERROR(VLOOKUP(B441,[1]Feuil2!$A$1:$B$340,2,0)," ")</f>
        <v>DRS</v>
      </c>
      <c r="D441" s="25"/>
      <c r="E441" s="24" t="str">
        <f>IFERROR(VLOOKUP($D441,'[1]Base déclaré'!$A:$J,2,0),"")</f>
        <v/>
      </c>
      <c r="F441" s="24" t="str">
        <f>IFERROR(VLOOKUP($D441,'[1]Base déclaré'!$A:$J,5,0),"")</f>
        <v/>
      </c>
      <c r="G441" s="25"/>
      <c r="H441" s="25"/>
      <c r="I441" s="24" t="str">
        <f>IFERROR(VLOOKUP($D441,'[1]Base déclaré'!$A:$J,6,0),"")</f>
        <v/>
      </c>
      <c r="J441" s="26"/>
      <c r="K441" s="25"/>
      <c r="L441" s="25">
        <v>0</v>
      </c>
      <c r="M441" s="25"/>
      <c r="N441" s="21" t="str">
        <f t="shared" si="16"/>
        <v>19011 0</v>
      </c>
      <c r="O441" s="21"/>
    </row>
    <row r="442" spans="1:15" ht="15" x14ac:dyDescent="0.2">
      <c r="A442" s="25">
        <f t="shared" si="15"/>
        <v>432</v>
      </c>
      <c r="B442" s="21" t="s">
        <v>363</v>
      </c>
      <c r="C442" s="21" t="str">
        <f>IFERROR(VLOOKUP(B442,[1]Feuil2!$A$1:$B$340,2,0)," ")</f>
        <v>DRS</v>
      </c>
      <c r="D442" s="25"/>
      <c r="E442" s="24" t="str">
        <f>IFERROR(VLOOKUP($D442,'[1]Base déclaré'!$A:$J,2,0),"")</f>
        <v/>
      </c>
      <c r="F442" s="24" t="str">
        <f>IFERROR(VLOOKUP($D442,'[1]Base déclaré'!$A:$J,5,0),"")</f>
        <v/>
      </c>
      <c r="G442" s="25"/>
      <c r="H442" s="25"/>
      <c r="I442" s="24" t="str">
        <f>IFERROR(VLOOKUP($D442,'[1]Base déclaré'!$A:$J,6,0),"")</f>
        <v/>
      </c>
      <c r="J442" s="26"/>
      <c r="K442" s="25"/>
      <c r="L442" s="25">
        <v>0</v>
      </c>
      <c r="M442" s="25"/>
      <c r="N442" s="21" t="str">
        <f t="shared" si="16"/>
        <v>19011 0</v>
      </c>
      <c r="O442" s="21"/>
    </row>
    <row r="443" spans="1:15" ht="15" x14ac:dyDescent="0.2">
      <c r="A443" s="25">
        <f t="shared" si="15"/>
        <v>433</v>
      </c>
      <c r="B443" s="21" t="s">
        <v>364</v>
      </c>
      <c r="C443" s="21" t="str">
        <f>IFERROR(VLOOKUP(B443,[1]Feuil2!$A$1:$B$340,2,0)," ")</f>
        <v>DRS</v>
      </c>
      <c r="D443" s="25"/>
      <c r="E443" s="24" t="str">
        <f>IFERROR(VLOOKUP($D443,'[1]Base déclaré'!$A:$J,2,0),"")</f>
        <v/>
      </c>
      <c r="F443" s="24" t="str">
        <f>IFERROR(VLOOKUP($D443,'[1]Base déclaré'!$A:$J,5,0),"")</f>
        <v/>
      </c>
      <c r="G443" s="25"/>
      <c r="H443" s="25"/>
      <c r="I443" s="24" t="str">
        <f>IFERROR(VLOOKUP($D443,'[1]Base déclaré'!$A:$J,6,0),"")</f>
        <v/>
      </c>
      <c r="J443" s="26"/>
      <c r="K443" s="25"/>
      <c r="L443" s="25">
        <v>76398.41</v>
      </c>
      <c r="M443" s="25"/>
      <c r="N443" s="21" t="str">
        <f t="shared" si="16"/>
        <v>19039 76398,41</v>
      </c>
      <c r="O443" s="21"/>
    </row>
    <row r="444" spans="1:15" ht="15" x14ac:dyDescent="0.2">
      <c r="A444" s="25">
        <f t="shared" si="15"/>
        <v>434</v>
      </c>
      <c r="B444" s="21" t="s">
        <v>364</v>
      </c>
      <c r="C444" s="21" t="str">
        <f>IFERROR(VLOOKUP(B444,[1]Feuil2!$A$1:$B$340,2,0)," ")</f>
        <v>DRS</v>
      </c>
      <c r="D444" s="25"/>
      <c r="E444" s="24" t="str">
        <f>IFERROR(VLOOKUP($D444,'[1]Base déclaré'!$A:$J,2,0),"")</f>
        <v/>
      </c>
      <c r="F444" s="24" t="str">
        <f>IFERROR(VLOOKUP($D444,'[1]Base déclaré'!$A:$J,5,0),"")</f>
        <v/>
      </c>
      <c r="G444" s="25"/>
      <c r="H444" s="25"/>
      <c r="I444" s="24" t="str">
        <f>IFERROR(VLOOKUP($D444,'[1]Base déclaré'!$A:$J,6,0),"")</f>
        <v/>
      </c>
      <c r="J444" s="26"/>
      <c r="K444" s="25"/>
      <c r="L444" s="25">
        <v>1630</v>
      </c>
      <c r="M444" s="25"/>
      <c r="N444" s="21" t="str">
        <f t="shared" si="16"/>
        <v>19039 1630</v>
      </c>
      <c r="O444" s="21"/>
    </row>
    <row r="445" spans="1:15" ht="15" x14ac:dyDescent="0.2">
      <c r="A445" s="25">
        <f t="shared" si="15"/>
        <v>435</v>
      </c>
      <c r="B445" s="21" t="s">
        <v>364</v>
      </c>
      <c r="C445" s="21" t="str">
        <f>IFERROR(VLOOKUP(B445,[1]Feuil2!$A$1:$B$340,2,0)," ")</f>
        <v>DRS</v>
      </c>
      <c r="D445" s="25"/>
      <c r="E445" s="24" t="str">
        <f>IFERROR(VLOOKUP($D445,'[1]Base déclaré'!$A:$J,2,0),"")</f>
        <v/>
      </c>
      <c r="F445" s="24" t="str">
        <f>IFERROR(VLOOKUP($D445,'[1]Base déclaré'!$A:$J,5,0),"")</f>
        <v/>
      </c>
      <c r="G445" s="25"/>
      <c r="H445" s="25"/>
      <c r="I445" s="24" t="str">
        <f>IFERROR(VLOOKUP($D445,'[1]Base déclaré'!$A:$J,6,0),"")</f>
        <v/>
      </c>
      <c r="J445" s="26"/>
      <c r="K445" s="25"/>
      <c r="L445" s="25">
        <v>2104.69</v>
      </c>
      <c r="M445" s="25"/>
      <c r="N445" s="21" t="str">
        <f t="shared" si="16"/>
        <v>19039 2104,69</v>
      </c>
      <c r="O445" s="21"/>
    </row>
    <row r="446" spans="1:15" ht="15" x14ac:dyDescent="0.2">
      <c r="A446" s="25">
        <f t="shared" si="15"/>
        <v>436</v>
      </c>
      <c r="B446" s="21" t="s">
        <v>364</v>
      </c>
      <c r="C446" s="21" t="str">
        <f>IFERROR(VLOOKUP(B446,[1]Feuil2!$A$1:$B$340,2,0)," ")</f>
        <v>DRS</v>
      </c>
      <c r="D446" s="25"/>
      <c r="E446" s="24" t="str">
        <f>IFERROR(VLOOKUP($D446,'[1]Base déclaré'!$A:$J,2,0),"")</f>
        <v/>
      </c>
      <c r="F446" s="24" t="str">
        <f>IFERROR(VLOOKUP($D446,'[1]Base déclaré'!$A:$J,5,0),"")</f>
        <v/>
      </c>
      <c r="G446" s="25"/>
      <c r="H446" s="25"/>
      <c r="I446" s="24" t="str">
        <f>IFERROR(VLOOKUP($D446,'[1]Base déclaré'!$A:$J,6,0),"")</f>
        <v/>
      </c>
      <c r="J446" s="26"/>
      <c r="K446" s="25"/>
      <c r="L446" s="25">
        <v>1978.81</v>
      </c>
      <c r="M446" s="25"/>
      <c r="N446" s="21" t="str">
        <f t="shared" si="16"/>
        <v>19039 1978,81</v>
      </c>
      <c r="O446" s="21"/>
    </row>
    <row r="447" spans="1:15" ht="15" x14ac:dyDescent="0.2">
      <c r="A447" s="25">
        <f t="shared" si="15"/>
        <v>437</v>
      </c>
      <c r="B447" s="21" t="s">
        <v>364</v>
      </c>
      <c r="C447" s="21" t="str">
        <f>IFERROR(VLOOKUP(B447,[1]Feuil2!$A$1:$B$340,2,0)," ")</f>
        <v>DRS</v>
      </c>
      <c r="D447" s="25"/>
      <c r="E447" s="24" t="str">
        <f>IFERROR(VLOOKUP($D447,'[1]Base déclaré'!$A:$J,2,0),"")</f>
        <v/>
      </c>
      <c r="F447" s="24" t="str">
        <f>IFERROR(VLOOKUP($D447,'[1]Base déclaré'!$A:$J,5,0),"")</f>
        <v/>
      </c>
      <c r="G447" s="25"/>
      <c r="H447" s="25"/>
      <c r="I447" s="24" t="str">
        <f>IFERROR(VLOOKUP($D447,'[1]Base déclaré'!$A:$J,6,0),"")</f>
        <v/>
      </c>
      <c r="J447" s="26"/>
      <c r="K447" s="25"/>
      <c r="L447" s="25">
        <v>1402.48</v>
      </c>
      <c r="M447" s="25"/>
      <c r="N447" s="21" t="str">
        <f t="shared" si="16"/>
        <v>19039 1402,48</v>
      </c>
      <c r="O447" s="21"/>
    </row>
    <row r="448" spans="1:15" ht="15" x14ac:dyDescent="0.2">
      <c r="A448" s="25">
        <f t="shared" si="15"/>
        <v>438</v>
      </c>
      <c r="B448" s="21" t="s">
        <v>364</v>
      </c>
      <c r="C448" s="21" t="str">
        <f>IFERROR(VLOOKUP(B448,[1]Feuil2!$A$1:$B$340,2,0)," ")</f>
        <v>DRS</v>
      </c>
      <c r="D448" s="25"/>
      <c r="E448" s="24" t="str">
        <f>IFERROR(VLOOKUP($D448,'[1]Base déclaré'!$A:$J,2,0),"")</f>
        <v/>
      </c>
      <c r="F448" s="24" t="str">
        <f>IFERROR(VLOOKUP($D448,'[1]Base déclaré'!$A:$J,5,0),"")</f>
        <v/>
      </c>
      <c r="G448" s="25"/>
      <c r="H448" s="25"/>
      <c r="I448" s="24" t="str">
        <f>IFERROR(VLOOKUP($D448,'[1]Base déclaré'!$A:$J,6,0),"")</f>
        <v/>
      </c>
      <c r="J448" s="26"/>
      <c r="K448" s="25"/>
      <c r="L448" s="25">
        <v>1505.63</v>
      </c>
      <c r="M448" s="25"/>
      <c r="N448" s="21" t="str">
        <f t="shared" si="16"/>
        <v>19039 1505,63</v>
      </c>
      <c r="O448" s="21"/>
    </row>
    <row r="449" spans="1:15" ht="15" x14ac:dyDescent="0.2">
      <c r="A449" s="25">
        <f t="shared" si="15"/>
        <v>439</v>
      </c>
      <c r="B449" s="21" t="s">
        <v>365</v>
      </c>
      <c r="C449" s="21" t="str">
        <f>IFERROR(VLOOKUP(B449,[1]Feuil2!$A$1:$B$340,2,0)," ")</f>
        <v>DRS</v>
      </c>
      <c r="D449" s="25"/>
      <c r="E449" s="24" t="str">
        <f>IFERROR(VLOOKUP($D449,'[1]Base déclaré'!$A:$J,2,0),"")</f>
        <v/>
      </c>
      <c r="F449" s="24" t="str">
        <f>IFERROR(VLOOKUP($D449,'[1]Base déclaré'!$A:$J,5,0),"")</f>
        <v/>
      </c>
      <c r="G449" s="25"/>
      <c r="H449" s="25"/>
      <c r="I449" s="24" t="str">
        <f>IFERROR(VLOOKUP($D449,'[1]Base déclaré'!$A:$J,6,0),"")</f>
        <v/>
      </c>
      <c r="J449" s="26"/>
      <c r="K449" s="25"/>
      <c r="L449" s="25">
        <v>0</v>
      </c>
      <c r="M449" s="25"/>
      <c r="N449" s="21" t="str">
        <f t="shared" si="16"/>
        <v>19055 0</v>
      </c>
      <c r="O449" s="21"/>
    </row>
    <row r="450" spans="1:15" ht="15" x14ac:dyDescent="0.2">
      <c r="A450" s="25">
        <f t="shared" si="15"/>
        <v>440</v>
      </c>
      <c r="B450" s="21" t="s">
        <v>365</v>
      </c>
      <c r="C450" s="21" t="str">
        <f>IFERROR(VLOOKUP(B450,[1]Feuil2!$A$1:$B$340,2,0)," ")</f>
        <v>DRS</v>
      </c>
      <c r="D450" s="25"/>
      <c r="E450" s="24" t="str">
        <f>IFERROR(VLOOKUP($D450,'[1]Base déclaré'!$A:$J,2,0),"")</f>
        <v/>
      </c>
      <c r="F450" s="24" t="str">
        <f>IFERROR(VLOOKUP($D450,'[1]Base déclaré'!$A:$J,5,0),"")</f>
        <v/>
      </c>
      <c r="G450" s="25"/>
      <c r="H450" s="25"/>
      <c r="I450" s="24" t="str">
        <f>IFERROR(VLOOKUP($D450,'[1]Base déclaré'!$A:$J,6,0),"")</f>
        <v/>
      </c>
      <c r="J450" s="26"/>
      <c r="K450" s="25"/>
      <c r="L450" s="25">
        <v>7200</v>
      </c>
      <c r="M450" s="25"/>
      <c r="N450" s="21" t="str">
        <f t="shared" si="16"/>
        <v>19055 7200</v>
      </c>
      <c r="O450" s="21"/>
    </row>
    <row r="451" spans="1:15" ht="15" x14ac:dyDescent="0.2">
      <c r="A451" s="25">
        <f t="shared" si="15"/>
        <v>441</v>
      </c>
      <c r="B451" s="21" t="s">
        <v>365</v>
      </c>
      <c r="C451" s="21" t="str">
        <f>IFERROR(VLOOKUP(B451,[1]Feuil2!$A$1:$B$340,2,0)," ")</f>
        <v>DRS</v>
      </c>
      <c r="D451" s="25"/>
      <c r="E451" s="24" t="str">
        <f>IFERROR(VLOOKUP($D451,'[1]Base déclaré'!$A:$J,2,0),"")</f>
        <v/>
      </c>
      <c r="F451" s="24" t="str">
        <f>IFERROR(VLOOKUP($D451,'[1]Base déclaré'!$A:$J,5,0),"")</f>
        <v/>
      </c>
      <c r="G451" s="25"/>
      <c r="H451" s="25"/>
      <c r="I451" s="24" t="str">
        <f>IFERROR(VLOOKUP($D451,'[1]Base déclaré'!$A:$J,6,0),"")</f>
        <v/>
      </c>
      <c r="J451" s="26"/>
      <c r="K451" s="25"/>
      <c r="L451" s="25">
        <v>2330.38</v>
      </c>
      <c r="M451" s="25"/>
      <c r="N451" s="21" t="str">
        <f t="shared" si="16"/>
        <v>19055 2330,38</v>
      </c>
      <c r="O451" s="21"/>
    </row>
    <row r="452" spans="1:15" ht="15" x14ac:dyDescent="0.2">
      <c r="A452" s="25">
        <f t="shared" si="15"/>
        <v>442</v>
      </c>
      <c r="B452" s="21" t="s">
        <v>365</v>
      </c>
      <c r="C452" s="21" t="str">
        <f>IFERROR(VLOOKUP(B452,[1]Feuil2!$A$1:$B$340,2,0)," ")</f>
        <v>DRS</v>
      </c>
      <c r="D452" s="25"/>
      <c r="E452" s="24" t="str">
        <f>IFERROR(VLOOKUP($D452,'[1]Base déclaré'!$A:$J,2,0),"")</f>
        <v/>
      </c>
      <c r="F452" s="24" t="str">
        <f>IFERROR(VLOOKUP($D452,'[1]Base déclaré'!$A:$J,5,0),"")</f>
        <v/>
      </c>
      <c r="G452" s="25"/>
      <c r="H452" s="25"/>
      <c r="I452" s="24" t="str">
        <f>IFERROR(VLOOKUP($D452,'[1]Base déclaré'!$A:$J,6,0),"")</f>
        <v/>
      </c>
      <c r="J452" s="26"/>
      <c r="K452" s="25"/>
      <c r="L452" s="25">
        <v>1457.5</v>
      </c>
      <c r="M452" s="25"/>
      <c r="N452" s="21" t="str">
        <f t="shared" si="16"/>
        <v>19055 1457,5</v>
      </c>
      <c r="O452" s="21"/>
    </row>
    <row r="453" spans="1:15" ht="15" x14ac:dyDescent="0.2">
      <c r="A453" s="25">
        <f t="shared" ref="A453:A516" si="17">IF(COUNTIF($B453,"&gt;&lt;"),ROW()-10,"")</f>
        <v>443</v>
      </c>
      <c r="B453" s="21" t="s">
        <v>365</v>
      </c>
      <c r="C453" s="21" t="str">
        <f>IFERROR(VLOOKUP(B453,[1]Feuil2!$A$1:$B$340,2,0)," ")</f>
        <v>DRS</v>
      </c>
      <c r="D453" s="25"/>
      <c r="E453" s="24" t="str">
        <f>IFERROR(VLOOKUP($D453,'[1]Base déclaré'!$A:$J,2,0),"")</f>
        <v/>
      </c>
      <c r="F453" s="24" t="str">
        <f>IFERROR(VLOOKUP($D453,'[1]Base déclaré'!$A:$J,5,0),"")</f>
        <v/>
      </c>
      <c r="G453" s="25"/>
      <c r="H453" s="25"/>
      <c r="I453" s="24" t="str">
        <f>IFERROR(VLOOKUP($D453,'[1]Base déclaré'!$A:$J,6,0),"")</f>
        <v/>
      </c>
      <c r="J453" s="26"/>
      <c r="K453" s="25"/>
      <c r="L453" s="25">
        <v>7200</v>
      </c>
      <c r="M453" s="25"/>
      <c r="N453" s="21" t="str">
        <f t="shared" si="16"/>
        <v>19055 7200</v>
      </c>
      <c r="O453" s="21"/>
    </row>
    <row r="454" spans="1:15" ht="15" x14ac:dyDescent="0.2">
      <c r="A454" s="25">
        <f t="shared" si="17"/>
        <v>444</v>
      </c>
      <c r="B454" s="21" t="s">
        <v>365</v>
      </c>
      <c r="C454" s="21" t="str">
        <f>IFERROR(VLOOKUP(B454,[1]Feuil2!$A$1:$B$340,2,0)," ")</f>
        <v>DRS</v>
      </c>
      <c r="D454" s="25"/>
      <c r="E454" s="24" t="str">
        <f>IFERROR(VLOOKUP($D454,'[1]Base déclaré'!$A:$J,2,0),"")</f>
        <v/>
      </c>
      <c r="F454" s="24" t="str">
        <f>IFERROR(VLOOKUP($D454,'[1]Base déclaré'!$A:$J,5,0),"")</f>
        <v/>
      </c>
      <c r="G454" s="25"/>
      <c r="H454" s="25"/>
      <c r="I454" s="24" t="str">
        <f>IFERROR(VLOOKUP($D454,'[1]Base déclaré'!$A:$J,6,0),"")</f>
        <v/>
      </c>
      <c r="J454" s="26"/>
      <c r="K454" s="25"/>
      <c r="L454" s="25">
        <v>1819.22</v>
      </c>
      <c r="M454" s="25"/>
      <c r="N454" s="21" t="str">
        <f t="shared" ref="N454:N517" si="18">IF(LEN(VALUE(B454))&lt;4,"0"&amp;B454&amp;" "&amp;L454,B454&amp;" "&amp;L454)</f>
        <v>19055 1819,22</v>
      </c>
      <c r="O454" s="21"/>
    </row>
    <row r="455" spans="1:15" ht="15" x14ac:dyDescent="0.2">
      <c r="A455" s="25">
        <f t="shared" si="17"/>
        <v>445</v>
      </c>
      <c r="B455" s="21" t="s">
        <v>365</v>
      </c>
      <c r="C455" s="21" t="str">
        <f>IFERROR(VLOOKUP(B455,[1]Feuil2!$A$1:$B$340,2,0)," ")</f>
        <v>DRS</v>
      </c>
      <c r="D455" s="25"/>
      <c r="E455" s="24" t="str">
        <f>IFERROR(VLOOKUP($D455,'[1]Base déclaré'!$A:$J,2,0),"")</f>
        <v/>
      </c>
      <c r="F455" s="24" t="str">
        <f>IFERROR(VLOOKUP($D455,'[1]Base déclaré'!$A:$J,5,0),"")</f>
        <v/>
      </c>
      <c r="G455" s="25"/>
      <c r="H455" s="25"/>
      <c r="I455" s="24" t="str">
        <f>IFERROR(VLOOKUP($D455,'[1]Base déclaré'!$A:$J,6,0),"")</f>
        <v/>
      </c>
      <c r="J455" s="26"/>
      <c r="K455" s="25"/>
      <c r="L455" s="25">
        <v>7200</v>
      </c>
      <c r="M455" s="25"/>
      <c r="N455" s="21" t="str">
        <f t="shared" si="18"/>
        <v>19055 7200</v>
      </c>
      <c r="O455" s="21"/>
    </row>
    <row r="456" spans="1:15" ht="15" x14ac:dyDescent="0.2">
      <c r="A456" s="25">
        <f t="shared" si="17"/>
        <v>446</v>
      </c>
      <c r="B456" s="21" t="s">
        <v>365</v>
      </c>
      <c r="C456" s="21" t="str">
        <f>IFERROR(VLOOKUP(B456,[1]Feuil2!$A$1:$B$340,2,0)," ")</f>
        <v>DRS</v>
      </c>
      <c r="D456" s="25"/>
      <c r="E456" s="24" t="str">
        <f>IFERROR(VLOOKUP($D456,'[1]Base déclaré'!$A:$J,2,0),"")</f>
        <v/>
      </c>
      <c r="F456" s="24" t="str">
        <f>IFERROR(VLOOKUP($D456,'[1]Base déclaré'!$A:$J,5,0),"")</f>
        <v/>
      </c>
      <c r="G456" s="25"/>
      <c r="H456" s="25"/>
      <c r="I456" s="24" t="str">
        <f>IFERROR(VLOOKUP($D456,'[1]Base déclaré'!$A:$J,6,0),"")</f>
        <v/>
      </c>
      <c r="J456" s="26"/>
      <c r="K456" s="25"/>
      <c r="L456" s="25">
        <v>1555.5</v>
      </c>
      <c r="M456" s="25"/>
      <c r="N456" s="21" t="str">
        <f t="shared" si="18"/>
        <v>19055 1555,5</v>
      </c>
      <c r="O456" s="21"/>
    </row>
    <row r="457" spans="1:15" ht="15" x14ac:dyDescent="0.2">
      <c r="A457" s="25">
        <f t="shared" si="17"/>
        <v>447</v>
      </c>
      <c r="B457" s="21" t="s">
        <v>365</v>
      </c>
      <c r="C457" s="21" t="str">
        <f>IFERROR(VLOOKUP(B457,[1]Feuil2!$A$1:$B$340,2,0)," ")</f>
        <v>DRS</v>
      </c>
      <c r="D457" s="25"/>
      <c r="E457" s="24" t="str">
        <f>IFERROR(VLOOKUP($D457,'[1]Base déclaré'!$A:$J,2,0),"")</f>
        <v/>
      </c>
      <c r="F457" s="24" t="str">
        <f>IFERROR(VLOOKUP($D457,'[1]Base déclaré'!$A:$J,5,0),"")</f>
        <v/>
      </c>
      <c r="G457" s="25"/>
      <c r="H457" s="25"/>
      <c r="I457" s="24" t="str">
        <f>IFERROR(VLOOKUP($D457,'[1]Base déclaré'!$A:$J,6,0),"")</f>
        <v/>
      </c>
      <c r="J457" s="26"/>
      <c r="K457" s="25"/>
      <c r="L457" s="25">
        <v>2997.42</v>
      </c>
      <c r="M457" s="25"/>
      <c r="N457" s="21" t="str">
        <f t="shared" si="18"/>
        <v>19055 2997,42</v>
      </c>
      <c r="O457" s="21"/>
    </row>
    <row r="458" spans="1:15" ht="15" x14ac:dyDescent="0.2">
      <c r="A458" s="25">
        <f t="shared" si="17"/>
        <v>448</v>
      </c>
      <c r="B458" s="21" t="s">
        <v>365</v>
      </c>
      <c r="C458" s="21" t="str">
        <f>IFERROR(VLOOKUP(B458,[1]Feuil2!$A$1:$B$340,2,0)," ")</f>
        <v>DRS</v>
      </c>
      <c r="D458" s="25"/>
      <c r="E458" s="24" t="str">
        <f>IFERROR(VLOOKUP($D458,'[1]Base déclaré'!$A:$J,2,0),"")</f>
        <v/>
      </c>
      <c r="F458" s="24" t="str">
        <f>IFERROR(VLOOKUP($D458,'[1]Base déclaré'!$A:$J,5,0),"")</f>
        <v/>
      </c>
      <c r="G458" s="25"/>
      <c r="H458" s="25"/>
      <c r="I458" s="24" t="str">
        <f>IFERROR(VLOOKUP($D458,'[1]Base déclaré'!$A:$J,6,0),"")</f>
        <v/>
      </c>
      <c r="J458" s="26"/>
      <c r="K458" s="25"/>
      <c r="L458" s="25">
        <v>7200</v>
      </c>
      <c r="M458" s="25"/>
      <c r="N458" s="21" t="str">
        <f t="shared" si="18"/>
        <v>19055 7200</v>
      </c>
      <c r="O458" s="21"/>
    </row>
    <row r="459" spans="1:15" ht="15" x14ac:dyDescent="0.2">
      <c r="A459" s="25">
        <f t="shared" si="17"/>
        <v>449</v>
      </c>
      <c r="B459" s="21" t="s">
        <v>365</v>
      </c>
      <c r="C459" s="21" t="str">
        <f>IFERROR(VLOOKUP(B459,[1]Feuil2!$A$1:$B$340,2,0)," ")</f>
        <v>DRS</v>
      </c>
      <c r="D459" s="25"/>
      <c r="E459" s="24" t="str">
        <f>IFERROR(VLOOKUP($D459,'[1]Base déclaré'!$A:$J,2,0),"")</f>
        <v/>
      </c>
      <c r="F459" s="24" t="str">
        <f>IFERROR(VLOOKUP($D459,'[1]Base déclaré'!$A:$J,5,0),"")</f>
        <v/>
      </c>
      <c r="G459" s="25"/>
      <c r="H459" s="25"/>
      <c r="I459" s="24" t="str">
        <f>IFERROR(VLOOKUP($D459,'[1]Base déclaré'!$A:$J,6,0),"")</f>
        <v/>
      </c>
      <c r="J459" s="26"/>
      <c r="K459" s="25"/>
      <c r="L459" s="25">
        <v>1850</v>
      </c>
      <c r="M459" s="25"/>
      <c r="N459" s="21" t="str">
        <f t="shared" si="18"/>
        <v>19055 1850</v>
      </c>
      <c r="O459" s="21"/>
    </row>
    <row r="460" spans="1:15" ht="15" x14ac:dyDescent="0.2">
      <c r="A460" s="25">
        <f t="shared" si="17"/>
        <v>450</v>
      </c>
      <c r="B460" s="21" t="s">
        <v>365</v>
      </c>
      <c r="C460" s="21" t="str">
        <f>IFERROR(VLOOKUP(B460,[1]Feuil2!$A$1:$B$340,2,0)," ")</f>
        <v>DRS</v>
      </c>
      <c r="D460" s="25"/>
      <c r="E460" s="24" t="str">
        <f>IFERROR(VLOOKUP($D460,'[1]Base déclaré'!$A:$J,2,0),"")</f>
        <v/>
      </c>
      <c r="F460" s="24" t="str">
        <f>IFERROR(VLOOKUP($D460,'[1]Base déclaré'!$A:$J,5,0),"")</f>
        <v/>
      </c>
      <c r="G460" s="25"/>
      <c r="H460" s="25"/>
      <c r="I460" s="24" t="str">
        <f>IFERROR(VLOOKUP($D460,'[1]Base déclaré'!$A:$J,6,0),"")</f>
        <v/>
      </c>
      <c r="J460" s="26"/>
      <c r="K460" s="25"/>
      <c r="L460" s="25">
        <v>7200</v>
      </c>
      <c r="M460" s="25"/>
      <c r="N460" s="21" t="str">
        <f t="shared" si="18"/>
        <v>19055 7200</v>
      </c>
      <c r="O460" s="21"/>
    </row>
    <row r="461" spans="1:15" ht="15" x14ac:dyDescent="0.2">
      <c r="A461" s="25">
        <f t="shared" si="17"/>
        <v>451</v>
      </c>
      <c r="B461" s="21" t="s">
        <v>365</v>
      </c>
      <c r="C461" s="21" t="str">
        <f>IFERROR(VLOOKUP(B461,[1]Feuil2!$A$1:$B$340,2,0)," ")</f>
        <v>DRS</v>
      </c>
      <c r="D461" s="25"/>
      <c r="E461" s="24" t="str">
        <f>IFERROR(VLOOKUP($D461,'[1]Base déclaré'!$A:$J,2,0),"")</f>
        <v/>
      </c>
      <c r="F461" s="24" t="str">
        <f>IFERROR(VLOOKUP($D461,'[1]Base déclaré'!$A:$J,5,0),"")</f>
        <v/>
      </c>
      <c r="G461" s="25"/>
      <c r="H461" s="25"/>
      <c r="I461" s="24" t="str">
        <f>IFERROR(VLOOKUP($D461,'[1]Base déclaré'!$A:$J,6,0),"")</f>
        <v/>
      </c>
      <c r="J461" s="26"/>
      <c r="K461" s="25"/>
      <c r="L461" s="25">
        <v>1991.91</v>
      </c>
      <c r="M461" s="25"/>
      <c r="N461" s="21" t="str">
        <f t="shared" si="18"/>
        <v>19055 1991,91</v>
      </c>
      <c r="O461" s="21"/>
    </row>
    <row r="462" spans="1:15" ht="15" x14ac:dyDescent="0.2">
      <c r="A462" s="25">
        <f t="shared" si="17"/>
        <v>452</v>
      </c>
      <c r="B462" s="21" t="s">
        <v>365</v>
      </c>
      <c r="C462" s="21" t="str">
        <f>IFERROR(VLOOKUP(B462,[1]Feuil2!$A$1:$B$340,2,0)," ")</f>
        <v>DRS</v>
      </c>
      <c r="D462" s="25"/>
      <c r="E462" s="24" t="str">
        <f>IFERROR(VLOOKUP($D462,'[1]Base déclaré'!$A:$J,2,0),"")</f>
        <v/>
      </c>
      <c r="F462" s="24" t="str">
        <f>IFERROR(VLOOKUP($D462,'[1]Base déclaré'!$A:$J,5,0),"")</f>
        <v/>
      </c>
      <c r="G462" s="25"/>
      <c r="H462" s="25"/>
      <c r="I462" s="24" t="str">
        <f>IFERROR(VLOOKUP($D462,'[1]Base déclaré'!$A:$J,6,0),"")</f>
        <v/>
      </c>
      <c r="J462" s="26"/>
      <c r="K462" s="25"/>
      <c r="L462" s="25">
        <v>17200</v>
      </c>
      <c r="M462" s="25"/>
      <c r="N462" s="21" t="str">
        <f t="shared" si="18"/>
        <v>19055 17200</v>
      </c>
      <c r="O462" s="21"/>
    </row>
    <row r="463" spans="1:15" ht="15" x14ac:dyDescent="0.2">
      <c r="A463" s="25">
        <f t="shared" si="17"/>
        <v>453</v>
      </c>
      <c r="B463" s="21" t="s">
        <v>365</v>
      </c>
      <c r="C463" s="21" t="str">
        <f>IFERROR(VLOOKUP(B463,[1]Feuil2!$A$1:$B$340,2,0)," ")</f>
        <v>DRS</v>
      </c>
      <c r="D463" s="25"/>
      <c r="E463" s="24" t="str">
        <f>IFERROR(VLOOKUP($D463,'[1]Base déclaré'!$A:$J,2,0),"")</f>
        <v/>
      </c>
      <c r="F463" s="24" t="str">
        <f>IFERROR(VLOOKUP($D463,'[1]Base déclaré'!$A:$J,5,0),"")</f>
        <v/>
      </c>
      <c r="G463" s="25"/>
      <c r="H463" s="25"/>
      <c r="I463" s="24" t="str">
        <f>IFERROR(VLOOKUP($D463,'[1]Base déclaré'!$A:$J,6,0),"")</f>
        <v/>
      </c>
      <c r="J463" s="26"/>
      <c r="K463" s="25"/>
      <c r="L463" s="25">
        <v>7200</v>
      </c>
      <c r="M463" s="25"/>
      <c r="N463" s="21" t="str">
        <f t="shared" si="18"/>
        <v>19055 7200</v>
      </c>
      <c r="O463" s="21"/>
    </row>
    <row r="464" spans="1:15" ht="15" x14ac:dyDescent="0.2">
      <c r="A464" s="25">
        <f t="shared" si="17"/>
        <v>454</v>
      </c>
      <c r="B464" s="21" t="s">
        <v>365</v>
      </c>
      <c r="C464" s="21" t="str">
        <f>IFERROR(VLOOKUP(B464,[1]Feuil2!$A$1:$B$340,2,0)," ")</f>
        <v>DRS</v>
      </c>
      <c r="D464" s="25"/>
      <c r="E464" s="24" t="str">
        <f>IFERROR(VLOOKUP($D464,'[1]Base déclaré'!$A:$J,2,0),"")</f>
        <v/>
      </c>
      <c r="F464" s="24" t="str">
        <f>IFERROR(VLOOKUP($D464,'[1]Base déclaré'!$A:$J,5,0),"")</f>
        <v/>
      </c>
      <c r="G464" s="25"/>
      <c r="H464" s="25"/>
      <c r="I464" s="24" t="str">
        <f>IFERROR(VLOOKUP($D464,'[1]Base déclaré'!$A:$J,6,0),"")</f>
        <v/>
      </c>
      <c r="J464" s="26"/>
      <c r="K464" s="25"/>
      <c r="L464" s="25">
        <v>1836.7</v>
      </c>
      <c r="M464" s="25"/>
      <c r="N464" s="21" t="str">
        <f t="shared" si="18"/>
        <v>19055 1836,7</v>
      </c>
      <c r="O464" s="21"/>
    </row>
    <row r="465" spans="1:15" ht="15" x14ac:dyDescent="0.2">
      <c r="A465" s="25">
        <f t="shared" si="17"/>
        <v>455</v>
      </c>
      <c r="B465" s="21" t="s">
        <v>365</v>
      </c>
      <c r="C465" s="21" t="str">
        <f>IFERROR(VLOOKUP(B465,[1]Feuil2!$A$1:$B$340,2,0)," ")</f>
        <v>DRS</v>
      </c>
      <c r="D465" s="25"/>
      <c r="E465" s="24" t="str">
        <f>IFERROR(VLOOKUP($D465,'[1]Base déclaré'!$A:$J,2,0),"")</f>
        <v/>
      </c>
      <c r="F465" s="24" t="str">
        <f>IFERROR(VLOOKUP($D465,'[1]Base déclaré'!$A:$J,5,0),"")</f>
        <v/>
      </c>
      <c r="G465" s="25"/>
      <c r="H465" s="25"/>
      <c r="I465" s="24" t="str">
        <f>IFERROR(VLOOKUP($D465,'[1]Base déclaré'!$A:$J,6,0),"")</f>
        <v/>
      </c>
      <c r="J465" s="26"/>
      <c r="K465" s="25"/>
      <c r="L465" s="25">
        <v>2343.52</v>
      </c>
      <c r="M465" s="25"/>
      <c r="N465" s="21" t="str">
        <f t="shared" si="18"/>
        <v>19055 2343,52</v>
      </c>
      <c r="O465" s="21"/>
    </row>
    <row r="466" spans="1:15" ht="15" x14ac:dyDescent="0.2">
      <c r="A466" s="25">
        <f t="shared" si="17"/>
        <v>456</v>
      </c>
      <c r="B466" s="21" t="s">
        <v>365</v>
      </c>
      <c r="C466" s="21" t="str">
        <f>IFERROR(VLOOKUP(B466,[1]Feuil2!$A$1:$B$340,2,0)," ")</f>
        <v>DRS</v>
      </c>
      <c r="D466" s="25"/>
      <c r="E466" s="24" t="str">
        <f>IFERROR(VLOOKUP($D466,'[1]Base déclaré'!$A:$J,2,0),"")</f>
        <v/>
      </c>
      <c r="F466" s="24" t="str">
        <f>IFERROR(VLOOKUP($D466,'[1]Base déclaré'!$A:$J,5,0),"")</f>
        <v/>
      </c>
      <c r="G466" s="25"/>
      <c r="H466" s="25"/>
      <c r="I466" s="24" t="str">
        <f>IFERROR(VLOOKUP($D466,'[1]Base déclaré'!$A:$J,6,0),"")</f>
        <v/>
      </c>
      <c r="J466" s="26"/>
      <c r="K466" s="25"/>
      <c r="L466" s="25">
        <v>2376.6799999999998</v>
      </c>
      <c r="M466" s="25"/>
      <c r="N466" s="21" t="str">
        <f t="shared" si="18"/>
        <v>19055 2376,68</v>
      </c>
      <c r="O466" s="21"/>
    </row>
    <row r="467" spans="1:15" ht="15" x14ac:dyDescent="0.2">
      <c r="A467" s="25">
        <f t="shared" si="17"/>
        <v>457</v>
      </c>
      <c r="B467" s="21" t="s">
        <v>365</v>
      </c>
      <c r="C467" s="21" t="str">
        <f>IFERROR(VLOOKUP(B467,[1]Feuil2!$A$1:$B$340,2,0)," ")</f>
        <v>DRS</v>
      </c>
      <c r="D467" s="25"/>
      <c r="E467" s="24" t="str">
        <f>IFERROR(VLOOKUP($D467,'[1]Base déclaré'!$A:$J,2,0),"")</f>
        <v/>
      </c>
      <c r="F467" s="24" t="str">
        <f>IFERROR(VLOOKUP($D467,'[1]Base déclaré'!$A:$J,5,0),"")</f>
        <v/>
      </c>
      <c r="G467" s="25"/>
      <c r="H467" s="25"/>
      <c r="I467" s="24" t="str">
        <f>IFERROR(VLOOKUP($D467,'[1]Base déclaré'!$A:$J,6,0),"")</f>
        <v/>
      </c>
      <c r="J467" s="26"/>
      <c r="K467" s="25"/>
      <c r="L467" s="25">
        <v>7200</v>
      </c>
      <c r="M467" s="25"/>
      <c r="N467" s="21" t="str">
        <f t="shared" si="18"/>
        <v>19055 7200</v>
      </c>
      <c r="O467" s="21"/>
    </row>
    <row r="468" spans="1:15" ht="15" x14ac:dyDescent="0.2">
      <c r="A468" s="25">
        <f t="shared" si="17"/>
        <v>458</v>
      </c>
      <c r="B468" s="21" t="s">
        <v>366</v>
      </c>
      <c r="C468" s="21" t="str">
        <f>IFERROR(VLOOKUP(B468,[1]Feuil2!$A$1:$B$340,2,0)," ")</f>
        <v>DRS</v>
      </c>
      <c r="D468" s="25"/>
      <c r="E468" s="24" t="str">
        <f>IFERROR(VLOOKUP($D468,'[1]Base déclaré'!$A:$J,2,0),"")</f>
        <v/>
      </c>
      <c r="F468" s="24" t="str">
        <f>IFERROR(VLOOKUP($D468,'[1]Base déclaré'!$A:$J,5,0),"")</f>
        <v/>
      </c>
      <c r="G468" s="25"/>
      <c r="H468" s="25"/>
      <c r="I468" s="24" t="str">
        <f>IFERROR(VLOOKUP($D468,'[1]Base déclaré'!$A:$J,6,0),"")</f>
        <v/>
      </c>
      <c r="J468" s="26"/>
      <c r="K468" s="25"/>
      <c r="L468" s="25">
        <v>107610.5</v>
      </c>
      <c r="M468" s="25"/>
      <c r="N468" s="21" t="str">
        <f t="shared" si="18"/>
        <v>19110 107610,5</v>
      </c>
      <c r="O468" s="21"/>
    </row>
    <row r="469" spans="1:15" ht="15" x14ac:dyDescent="0.2">
      <c r="A469" s="25">
        <f t="shared" si="17"/>
        <v>459</v>
      </c>
      <c r="B469" s="21" t="s">
        <v>366</v>
      </c>
      <c r="C469" s="21" t="str">
        <f>IFERROR(VLOOKUP(B469,[1]Feuil2!$A$1:$B$340,2,0)," ")</f>
        <v>DRS</v>
      </c>
      <c r="D469" s="25"/>
      <c r="E469" s="24" t="str">
        <f>IFERROR(VLOOKUP($D469,'[1]Base déclaré'!$A:$J,2,0),"")</f>
        <v/>
      </c>
      <c r="F469" s="24" t="str">
        <f>IFERROR(VLOOKUP($D469,'[1]Base déclaré'!$A:$J,5,0),"")</f>
        <v/>
      </c>
      <c r="G469" s="25"/>
      <c r="H469" s="25"/>
      <c r="I469" s="24" t="str">
        <f>IFERROR(VLOOKUP($D469,'[1]Base déclaré'!$A:$J,6,0),"")</f>
        <v/>
      </c>
      <c r="J469" s="26"/>
      <c r="K469" s="25"/>
      <c r="L469" s="25">
        <v>2081.6</v>
      </c>
      <c r="M469" s="25"/>
      <c r="N469" s="21" t="str">
        <f t="shared" si="18"/>
        <v>19110 2081,6</v>
      </c>
      <c r="O469" s="21"/>
    </row>
    <row r="470" spans="1:15" ht="15" x14ac:dyDescent="0.2">
      <c r="A470" s="25">
        <f t="shared" si="17"/>
        <v>460</v>
      </c>
      <c r="B470" s="21" t="s">
        <v>366</v>
      </c>
      <c r="C470" s="21" t="str">
        <f>IFERROR(VLOOKUP(B470,[1]Feuil2!$A$1:$B$340,2,0)," ")</f>
        <v>DRS</v>
      </c>
      <c r="D470" s="25"/>
      <c r="E470" s="24" t="str">
        <f>IFERROR(VLOOKUP($D470,'[1]Base déclaré'!$A:$J,2,0),"")</f>
        <v/>
      </c>
      <c r="F470" s="24" t="str">
        <f>IFERROR(VLOOKUP($D470,'[1]Base déclaré'!$A:$J,5,0),"")</f>
        <v/>
      </c>
      <c r="G470" s="25"/>
      <c r="H470" s="25"/>
      <c r="I470" s="24" t="str">
        <f>IFERROR(VLOOKUP($D470,'[1]Base déclaré'!$A:$J,6,0),"")</f>
        <v/>
      </c>
      <c r="J470" s="26"/>
      <c r="K470" s="25"/>
      <c r="L470" s="25">
        <v>1872.13</v>
      </c>
      <c r="M470" s="25"/>
      <c r="N470" s="21" t="str">
        <f t="shared" si="18"/>
        <v>19110 1872,13</v>
      </c>
      <c r="O470" s="21"/>
    </row>
    <row r="471" spans="1:15" ht="15" x14ac:dyDescent="0.2">
      <c r="A471" s="25">
        <f t="shared" si="17"/>
        <v>461</v>
      </c>
      <c r="B471" s="21" t="s">
        <v>367</v>
      </c>
      <c r="C471" s="21" t="str">
        <f>IFERROR(VLOOKUP(B471,[1]Feuil2!$A$1:$B$340,2,0)," ")</f>
        <v>DRS</v>
      </c>
      <c r="D471" s="25"/>
      <c r="E471" s="24" t="str">
        <f>IFERROR(VLOOKUP($D471,'[1]Base déclaré'!$A:$J,2,0),"")</f>
        <v/>
      </c>
      <c r="F471" s="24" t="str">
        <f>IFERROR(VLOOKUP($D471,'[1]Base déclaré'!$A:$J,5,0),"")</f>
        <v/>
      </c>
      <c r="G471" s="25"/>
      <c r="H471" s="25"/>
      <c r="I471" s="24" t="str">
        <f>IFERROR(VLOOKUP($D471,'[1]Base déclaré'!$A:$J,6,0),"")</f>
        <v/>
      </c>
      <c r="J471" s="26"/>
      <c r="K471" s="25"/>
      <c r="L471" s="25">
        <v>0</v>
      </c>
      <c r="M471" s="25"/>
      <c r="N471" s="21" t="str">
        <f t="shared" si="18"/>
        <v>19162 0</v>
      </c>
      <c r="O471" s="21"/>
    </row>
    <row r="472" spans="1:15" ht="15" x14ac:dyDescent="0.2">
      <c r="A472" s="25">
        <f t="shared" si="17"/>
        <v>462</v>
      </c>
      <c r="B472" s="21" t="s">
        <v>368</v>
      </c>
      <c r="C472" s="21" t="str">
        <f>IFERROR(VLOOKUP(B472,[1]Feuil2!$A$1:$B$340,2,0)," ")</f>
        <v>DRS</v>
      </c>
      <c r="D472" s="25"/>
      <c r="E472" s="24" t="str">
        <f>IFERROR(VLOOKUP($D472,'[1]Base déclaré'!$A:$J,2,0),"")</f>
        <v/>
      </c>
      <c r="F472" s="24" t="str">
        <f>IFERROR(VLOOKUP($D472,'[1]Base déclaré'!$A:$J,5,0),"")</f>
        <v/>
      </c>
      <c r="G472" s="25"/>
      <c r="H472" s="25"/>
      <c r="I472" s="24" t="str">
        <f>IFERROR(VLOOKUP($D472,'[1]Base déclaré'!$A:$J,6,0),"")</f>
        <v/>
      </c>
      <c r="J472" s="26"/>
      <c r="K472" s="25"/>
      <c r="L472" s="25">
        <v>17200</v>
      </c>
      <c r="M472" s="25"/>
      <c r="N472" s="21" t="str">
        <f t="shared" si="18"/>
        <v>19284 17200</v>
      </c>
      <c r="O472" s="21"/>
    </row>
    <row r="473" spans="1:15" ht="15" x14ac:dyDescent="0.2">
      <c r="A473" s="25">
        <f t="shared" si="17"/>
        <v>463</v>
      </c>
      <c r="B473" s="21" t="s">
        <v>369</v>
      </c>
      <c r="C473" s="21" t="str">
        <f>IFERROR(VLOOKUP(B473,[1]Feuil2!$A$1:$B$340,2,0)," ")</f>
        <v>DRS</v>
      </c>
      <c r="D473" s="25"/>
      <c r="E473" s="24" t="str">
        <f>IFERROR(VLOOKUP($D473,'[1]Base déclaré'!$A:$J,2,0),"")</f>
        <v/>
      </c>
      <c r="F473" s="24" t="str">
        <f>IFERROR(VLOOKUP($D473,'[1]Base déclaré'!$A:$J,5,0),"")</f>
        <v/>
      </c>
      <c r="G473" s="25"/>
      <c r="H473" s="25"/>
      <c r="I473" s="24" t="str">
        <f>IFERROR(VLOOKUP($D473,'[1]Base déclaré'!$A:$J,6,0),"")</f>
        <v/>
      </c>
      <c r="J473" s="26"/>
      <c r="K473" s="25"/>
      <c r="L473" s="25">
        <v>30679.69</v>
      </c>
      <c r="M473" s="25"/>
      <c r="N473" s="21" t="str">
        <f t="shared" si="18"/>
        <v>19297 30679,69</v>
      </c>
      <c r="O473" s="21"/>
    </row>
    <row r="474" spans="1:15" ht="15" x14ac:dyDescent="0.2">
      <c r="A474" s="25">
        <f t="shared" si="17"/>
        <v>464</v>
      </c>
      <c r="B474" s="21" t="s">
        <v>369</v>
      </c>
      <c r="C474" s="21" t="str">
        <f>IFERROR(VLOOKUP(B474,[1]Feuil2!$A$1:$B$340,2,0)," ")</f>
        <v>DRS</v>
      </c>
      <c r="D474" s="25"/>
      <c r="E474" s="24" t="str">
        <f>IFERROR(VLOOKUP($D474,'[1]Base déclaré'!$A:$J,2,0),"")</f>
        <v/>
      </c>
      <c r="F474" s="24" t="str">
        <f>IFERROR(VLOOKUP($D474,'[1]Base déclaré'!$A:$J,5,0),"")</f>
        <v/>
      </c>
      <c r="G474" s="25"/>
      <c r="H474" s="25"/>
      <c r="I474" s="24" t="str">
        <f>IFERROR(VLOOKUP($D474,'[1]Base déclaré'!$A:$J,6,0),"")</f>
        <v/>
      </c>
      <c r="J474" s="26"/>
      <c r="K474" s="25"/>
      <c r="L474" s="25">
        <v>2200</v>
      </c>
      <c r="M474" s="25"/>
      <c r="N474" s="21" t="str">
        <f t="shared" si="18"/>
        <v>19297 2200</v>
      </c>
      <c r="O474" s="21"/>
    </row>
    <row r="475" spans="1:15" ht="15" x14ac:dyDescent="0.2">
      <c r="A475" s="25">
        <f t="shared" si="17"/>
        <v>465</v>
      </c>
      <c r="B475" s="21" t="s">
        <v>369</v>
      </c>
      <c r="C475" s="21" t="str">
        <f>IFERROR(VLOOKUP(B475,[1]Feuil2!$A$1:$B$340,2,0)," ")</f>
        <v>DRS</v>
      </c>
      <c r="D475" s="25"/>
      <c r="E475" s="24" t="str">
        <f>IFERROR(VLOOKUP($D475,'[1]Base déclaré'!$A:$J,2,0),"")</f>
        <v/>
      </c>
      <c r="F475" s="24" t="str">
        <f>IFERROR(VLOOKUP($D475,'[1]Base déclaré'!$A:$J,5,0),"")</f>
        <v/>
      </c>
      <c r="G475" s="25"/>
      <c r="H475" s="25"/>
      <c r="I475" s="24" t="str">
        <f>IFERROR(VLOOKUP($D475,'[1]Base déclaré'!$A:$J,6,0),"")</f>
        <v/>
      </c>
      <c r="J475" s="26"/>
      <c r="K475" s="25"/>
      <c r="L475" s="25">
        <v>2046.27</v>
      </c>
      <c r="M475" s="25"/>
      <c r="N475" s="21" t="str">
        <f t="shared" si="18"/>
        <v>19297 2046,27</v>
      </c>
      <c r="O475" s="21"/>
    </row>
    <row r="476" spans="1:15" ht="15" x14ac:dyDescent="0.2">
      <c r="A476" s="25">
        <f t="shared" si="17"/>
        <v>466</v>
      </c>
      <c r="B476" s="21" t="s">
        <v>370</v>
      </c>
      <c r="C476" s="21" t="str">
        <f>IFERROR(VLOOKUP(B476,[1]Feuil2!$A$1:$B$340,2,0)," ")</f>
        <v>DRS</v>
      </c>
      <c r="D476" s="25"/>
      <c r="E476" s="24" t="str">
        <f>IFERROR(VLOOKUP($D476,'[1]Base déclaré'!$A:$J,2,0),"")</f>
        <v/>
      </c>
      <c r="F476" s="24" t="str">
        <f>IFERROR(VLOOKUP($D476,'[1]Base déclaré'!$A:$J,5,0),"")</f>
        <v/>
      </c>
      <c r="G476" s="25"/>
      <c r="H476" s="25"/>
      <c r="I476" s="24" t="str">
        <f>IFERROR(VLOOKUP($D476,'[1]Base déclaré'!$A:$J,6,0),"")</f>
        <v/>
      </c>
      <c r="J476" s="26"/>
      <c r="K476" s="25"/>
      <c r="L476" s="25">
        <v>19157.97</v>
      </c>
      <c r="M476" s="25"/>
      <c r="N476" s="21" t="str">
        <f t="shared" si="18"/>
        <v>19633 19157,97</v>
      </c>
      <c r="O476" s="21"/>
    </row>
    <row r="477" spans="1:15" ht="15" x14ac:dyDescent="0.2">
      <c r="A477" s="25">
        <f t="shared" si="17"/>
        <v>467</v>
      </c>
      <c r="B477" s="21" t="s">
        <v>370</v>
      </c>
      <c r="C477" s="21" t="str">
        <f>IFERROR(VLOOKUP(B477,[1]Feuil2!$A$1:$B$340,2,0)," ")</f>
        <v>DRS</v>
      </c>
      <c r="D477" s="25"/>
      <c r="E477" s="24" t="str">
        <f>IFERROR(VLOOKUP($D477,'[1]Base déclaré'!$A:$J,2,0),"")</f>
        <v/>
      </c>
      <c r="F477" s="24" t="str">
        <f>IFERROR(VLOOKUP($D477,'[1]Base déclaré'!$A:$J,5,0),"")</f>
        <v/>
      </c>
      <c r="G477" s="25"/>
      <c r="H477" s="25"/>
      <c r="I477" s="24" t="str">
        <f>IFERROR(VLOOKUP($D477,'[1]Base déclaré'!$A:$J,6,0),"")</f>
        <v/>
      </c>
      <c r="J477" s="26"/>
      <c r="K477" s="25"/>
      <c r="L477" s="25">
        <v>1645.31</v>
      </c>
      <c r="M477" s="25"/>
      <c r="N477" s="21" t="str">
        <f t="shared" si="18"/>
        <v>19633 1645,31</v>
      </c>
      <c r="O477" s="21"/>
    </row>
    <row r="478" spans="1:15" ht="15" x14ac:dyDescent="0.2">
      <c r="A478" s="25">
        <f t="shared" si="17"/>
        <v>468</v>
      </c>
      <c r="B478" s="21" t="s">
        <v>370</v>
      </c>
      <c r="C478" s="21" t="str">
        <f>IFERROR(VLOOKUP(B478,[1]Feuil2!$A$1:$B$340,2,0)," ")</f>
        <v>DRS</v>
      </c>
      <c r="D478" s="25"/>
      <c r="E478" s="24" t="str">
        <f>IFERROR(VLOOKUP($D478,'[1]Base déclaré'!$A:$J,2,0),"")</f>
        <v/>
      </c>
      <c r="F478" s="24" t="str">
        <f>IFERROR(VLOOKUP($D478,'[1]Base déclaré'!$A:$J,5,0),"")</f>
        <v/>
      </c>
      <c r="G478" s="25"/>
      <c r="H478" s="25"/>
      <c r="I478" s="24" t="str">
        <f>IFERROR(VLOOKUP($D478,'[1]Base déclaré'!$A:$J,6,0),"")</f>
        <v/>
      </c>
      <c r="J478" s="26"/>
      <c r="K478" s="25"/>
      <c r="L478" s="25">
        <v>7200</v>
      </c>
      <c r="M478" s="25"/>
      <c r="N478" s="21" t="str">
        <f t="shared" si="18"/>
        <v>19633 7200</v>
      </c>
      <c r="O478" s="21"/>
    </row>
    <row r="479" spans="1:15" ht="15" x14ac:dyDescent="0.2">
      <c r="A479" s="25">
        <f t="shared" si="17"/>
        <v>469</v>
      </c>
      <c r="B479" s="21" t="s">
        <v>370</v>
      </c>
      <c r="C479" s="21" t="str">
        <f>IFERROR(VLOOKUP(B479,[1]Feuil2!$A$1:$B$340,2,0)," ")</f>
        <v>DRS</v>
      </c>
      <c r="D479" s="25"/>
      <c r="E479" s="24" t="str">
        <f>IFERROR(VLOOKUP($D479,'[1]Base déclaré'!$A:$J,2,0),"")</f>
        <v/>
      </c>
      <c r="F479" s="24" t="str">
        <f>IFERROR(VLOOKUP($D479,'[1]Base déclaré'!$A:$J,5,0),"")</f>
        <v/>
      </c>
      <c r="G479" s="25"/>
      <c r="H479" s="25"/>
      <c r="I479" s="24" t="str">
        <f>IFERROR(VLOOKUP($D479,'[1]Base déclaré'!$A:$J,6,0),"")</f>
        <v/>
      </c>
      <c r="J479" s="26"/>
      <c r="K479" s="25"/>
      <c r="L479" s="25">
        <v>2215.25</v>
      </c>
      <c r="M479" s="25"/>
      <c r="N479" s="21" t="str">
        <f t="shared" si="18"/>
        <v>19633 2215,25</v>
      </c>
      <c r="O479" s="21"/>
    </row>
    <row r="480" spans="1:15" ht="15" x14ac:dyDescent="0.2">
      <c r="A480" s="25">
        <f t="shared" si="17"/>
        <v>470</v>
      </c>
      <c r="B480" s="21" t="s">
        <v>370</v>
      </c>
      <c r="C480" s="21" t="str">
        <f>IFERROR(VLOOKUP(B480,[1]Feuil2!$A$1:$B$340,2,0)," ")</f>
        <v>DRS</v>
      </c>
      <c r="D480" s="25"/>
      <c r="E480" s="24" t="str">
        <f>IFERROR(VLOOKUP($D480,'[1]Base déclaré'!$A:$J,2,0),"")</f>
        <v/>
      </c>
      <c r="F480" s="24" t="str">
        <f>IFERROR(VLOOKUP($D480,'[1]Base déclaré'!$A:$J,5,0),"")</f>
        <v/>
      </c>
      <c r="G480" s="25"/>
      <c r="H480" s="25"/>
      <c r="I480" s="24" t="str">
        <f>IFERROR(VLOOKUP($D480,'[1]Base déclaré'!$A:$J,6,0),"")</f>
        <v/>
      </c>
      <c r="J480" s="26"/>
      <c r="K480" s="25"/>
      <c r="L480" s="25">
        <v>7200</v>
      </c>
      <c r="M480" s="25"/>
      <c r="N480" s="21" t="str">
        <f t="shared" si="18"/>
        <v>19633 7200</v>
      </c>
      <c r="O480" s="21"/>
    </row>
    <row r="481" spans="1:15" ht="15" x14ac:dyDescent="0.2">
      <c r="A481" s="25">
        <f t="shared" si="17"/>
        <v>471</v>
      </c>
      <c r="B481" s="21" t="s">
        <v>370</v>
      </c>
      <c r="C481" s="21" t="str">
        <f>IFERROR(VLOOKUP(B481,[1]Feuil2!$A$1:$B$340,2,0)," ")</f>
        <v>DRS</v>
      </c>
      <c r="D481" s="25"/>
      <c r="E481" s="24" t="str">
        <f>IFERROR(VLOOKUP($D481,'[1]Base déclaré'!$A:$J,2,0),"")</f>
        <v/>
      </c>
      <c r="F481" s="24" t="str">
        <f>IFERROR(VLOOKUP($D481,'[1]Base déclaré'!$A:$J,5,0),"")</f>
        <v/>
      </c>
      <c r="G481" s="25"/>
      <c r="H481" s="25"/>
      <c r="I481" s="24" t="str">
        <f>IFERROR(VLOOKUP($D481,'[1]Base déclaré'!$A:$J,6,0),"")</f>
        <v/>
      </c>
      <c r="J481" s="26"/>
      <c r="K481" s="25"/>
      <c r="L481" s="25">
        <v>2290.5</v>
      </c>
      <c r="M481" s="25"/>
      <c r="N481" s="21" t="str">
        <f t="shared" si="18"/>
        <v>19633 2290,5</v>
      </c>
      <c r="O481" s="21"/>
    </row>
    <row r="482" spans="1:15" ht="15" x14ac:dyDescent="0.2">
      <c r="A482" s="25">
        <f t="shared" si="17"/>
        <v>472</v>
      </c>
      <c r="B482" s="21" t="s">
        <v>370</v>
      </c>
      <c r="C482" s="21" t="str">
        <f>IFERROR(VLOOKUP(B482,[1]Feuil2!$A$1:$B$340,2,0)," ")</f>
        <v>DRS</v>
      </c>
      <c r="D482" s="25"/>
      <c r="E482" s="24" t="str">
        <f>IFERROR(VLOOKUP($D482,'[1]Base déclaré'!$A:$J,2,0),"")</f>
        <v/>
      </c>
      <c r="F482" s="24" t="str">
        <f>IFERROR(VLOOKUP($D482,'[1]Base déclaré'!$A:$J,5,0),"")</f>
        <v/>
      </c>
      <c r="G482" s="25"/>
      <c r="H482" s="25"/>
      <c r="I482" s="24" t="str">
        <f>IFERROR(VLOOKUP($D482,'[1]Base déclaré'!$A:$J,6,0),"")</f>
        <v/>
      </c>
      <c r="J482" s="26"/>
      <c r="K482" s="25"/>
      <c r="L482" s="25">
        <v>7200</v>
      </c>
      <c r="M482" s="25"/>
      <c r="N482" s="21" t="str">
        <f t="shared" si="18"/>
        <v>19633 7200</v>
      </c>
      <c r="O482" s="21"/>
    </row>
    <row r="483" spans="1:15" ht="15" x14ac:dyDescent="0.2">
      <c r="A483" s="25">
        <f t="shared" si="17"/>
        <v>473</v>
      </c>
      <c r="B483" s="21" t="s">
        <v>370</v>
      </c>
      <c r="C483" s="21" t="str">
        <f>IFERROR(VLOOKUP(B483,[1]Feuil2!$A$1:$B$340,2,0)," ")</f>
        <v>DRS</v>
      </c>
      <c r="D483" s="25"/>
      <c r="E483" s="24" t="str">
        <f>IFERROR(VLOOKUP($D483,'[1]Base déclaré'!$A:$J,2,0),"")</f>
        <v/>
      </c>
      <c r="F483" s="24" t="str">
        <f>IFERROR(VLOOKUP($D483,'[1]Base déclaré'!$A:$J,5,0),"")</f>
        <v/>
      </c>
      <c r="G483" s="25"/>
      <c r="H483" s="25"/>
      <c r="I483" s="24" t="str">
        <f>IFERROR(VLOOKUP($D483,'[1]Base déclaré'!$A:$J,6,0),"")</f>
        <v/>
      </c>
      <c r="J483" s="26"/>
      <c r="K483" s="25"/>
      <c r="L483" s="25">
        <v>1628.69</v>
      </c>
      <c r="M483" s="25"/>
      <c r="N483" s="21" t="str">
        <f t="shared" si="18"/>
        <v>19633 1628,69</v>
      </c>
      <c r="O483" s="21"/>
    </row>
    <row r="484" spans="1:15" ht="15" x14ac:dyDescent="0.2">
      <c r="A484" s="25">
        <f t="shared" si="17"/>
        <v>474</v>
      </c>
      <c r="B484" s="21" t="s">
        <v>370</v>
      </c>
      <c r="C484" s="21" t="str">
        <f>IFERROR(VLOOKUP(B484,[1]Feuil2!$A$1:$B$340,2,0)," ")</f>
        <v>DRS</v>
      </c>
      <c r="D484" s="25"/>
      <c r="E484" s="24" t="str">
        <f>IFERROR(VLOOKUP($D484,'[1]Base déclaré'!$A:$J,2,0),"")</f>
        <v/>
      </c>
      <c r="F484" s="24" t="str">
        <f>IFERROR(VLOOKUP($D484,'[1]Base déclaré'!$A:$J,5,0),"")</f>
        <v/>
      </c>
      <c r="G484" s="25"/>
      <c r="H484" s="25"/>
      <c r="I484" s="24" t="str">
        <f>IFERROR(VLOOKUP($D484,'[1]Base déclaré'!$A:$J,6,0),"")</f>
        <v/>
      </c>
      <c r="J484" s="26"/>
      <c r="K484" s="25"/>
      <c r="L484" s="25">
        <v>5895.65</v>
      </c>
      <c r="M484" s="25"/>
      <c r="N484" s="21" t="str">
        <f t="shared" si="18"/>
        <v>19633 5895,65</v>
      </c>
      <c r="O484" s="21"/>
    </row>
    <row r="485" spans="1:15" ht="15" x14ac:dyDescent="0.2">
      <c r="A485" s="25">
        <f t="shared" si="17"/>
        <v>475</v>
      </c>
      <c r="B485" s="21" t="s">
        <v>370</v>
      </c>
      <c r="C485" s="21" t="str">
        <f>IFERROR(VLOOKUP(B485,[1]Feuil2!$A$1:$B$340,2,0)," ")</f>
        <v>DRS</v>
      </c>
      <c r="D485" s="25"/>
      <c r="E485" s="24" t="str">
        <f>IFERROR(VLOOKUP($D485,'[1]Base déclaré'!$A:$J,2,0),"")</f>
        <v/>
      </c>
      <c r="F485" s="24" t="str">
        <f>IFERROR(VLOOKUP($D485,'[1]Base déclaré'!$A:$J,5,0),"")</f>
        <v/>
      </c>
      <c r="G485" s="25"/>
      <c r="H485" s="25"/>
      <c r="I485" s="24" t="str">
        <f>IFERROR(VLOOKUP($D485,'[1]Base déclaré'!$A:$J,6,0),"")</f>
        <v/>
      </c>
      <c r="J485" s="26"/>
      <c r="K485" s="25"/>
      <c r="L485" s="25">
        <v>2028.88</v>
      </c>
      <c r="M485" s="25"/>
      <c r="N485" s="21" t="str">
        <f t="shared" si="18"/>
        <v>19633 2028,88</v>
      </c>
      <c r="O485" s="21"/>
    </row>
    <row r="486" spans="1:15" ht="15" x14ac:dyDescent="0.2">
      <c r="A486" s="25">
        <f t="shared" si="17"/>
        <v>476</v>
      </c>
      <c r="B486" s="21" t="s">
        <v>370</v>
      </c>
      <c r="C486" s="21" t="str">
        <f>IFERROR(VLOOKUP(B486,[1]Feuil2!$A$1:$B$340,2,0)," ")</f>
        <v>DRS</v>
      </c>
      <c r="D486" s="25"/>
      <c r="E486" s="24" t="str">
        <f>IFERROR(VLOOKUP($D486,'[1]Base déclaré'!$A:$J,2,0),"")</f>
        <v/>
      </c>
      <c r="F486" s="24" t="str">
        <f>IFERROR(VLOOKUP($D486,'[1]Base déclaré'!$A:$J,5,0),"")</f>
        <v/>
      </c>
      <c r="G486" s="25"/>
      <c r="H486" s="25"/>
      <c r="I486" s="24" t="str">
        <f>IFERROR(VLOOKUP($D486,'[1]Base déclaré'!$A:$J,6,0),"")</f>
        <v/>
      </c>
      <c r="J486" s="26"/>
      <c r="K486" s="25"/>
      <c r="L486" s="25">
        <v>7200</v>
      </c>
      <c r="M486" s="25"/>
      <c r="N486" s="21" t="str">
        <f t="shared" si="18"/>
        <v>19633 7200</v>
      </c>
      <c r="O486" s="21"/>
    </row>
    <row r="487" spans="1:15" ht="15" x14ac:dyDescent="0.2">
      <c r="A487" s="25">
        <f t="shared" si="17"/>
        <v>477</v>
      </c>
      <c r="B487" s="21" t="s">
        <v>370</v>
      </c>
      <c r="C487" s="21" t="str">
        <f>IFERROR(VLOOKUP(B487,[1]Feuil2!$A$1:$B$340,2,0)," ")</f>
        <v>DRS</v>
      </c>
      <c r="D487" s="25"/>
      <c r="E487" s="24" t="str">
        <f>IFERROR(VLOOKUP($D487,'[1]Base déclaré'!$A:$J,2,0),"")</f>
        <v/>
      </c>
      <c r="F487" s="24" t="str">
        <f>IFERROR(VLOOKUP($D487,'[1]Base déclaré'!$A:$J,5,0),"")</f>
        <v/>
      </c>
      <c r="G487" s="25"/>
      <c r="H487" s="25"/>
      <c r="I487" s="24" t="str">
        <f>IFERROR(VLOOKUP($D487,'[1]Base déclaré'!$A:$J,6,0),"")</f>
        <v/>
      </c>
      <c r="J487" s="26"/>
      <c r="K487" s="25"/>
      <c r="L487" s="25">
        <v>1398.13</v>
      </c>
      <c r="M487" s="25"/>
      <c r="N487" s="21" t="str">
        <f t="shared" si="18"/>
        <v>19633 1398,13</v>
      </c>
      <c r="O487" s="21"/>
    </row>
    <row r="488" spans="1:15" ht="15" x14ac:dyDescent="0.2">
      <c r="A488" s="25">
        <f t="shared" si="17"/>
        <v>478</v>
      </c>
      <c r="B488" s="21" t="s">
        <v>370</v>
      </c>
      <c r="C488" s="21" t="str">
        <f>IFERROR(VLOOKUP(B488,[1]Feuil2!$A$1:$B$340,2,0)," ")</f>
        <v>DRS</v>
      </c>
      <c r="D488" s="25"/>
      <c r="E488" s="24" t="str">
        <f>IFERROR(VLOOKUP($D488,'[1]Base déclaré'!$A:$J,2,0),"")</f>
        <v/>
      </c>
      <c r="F488" s="24" t="str">
        <f>IFERROR(VLOOKUP($D488,'[1]Base déclaré'!$A:$J,5,0),"")</f>
        <v/>
      </c>
      <c r="G488" s="25"/>
      <c r="H488" s="25"/>
      <c r="I488" s="24" t="str">
        <f>IFERROR(VLOOKUP($D488,'[1]Base déclaré'!$A:$J,6,0),"")</f>
        <v/>
      </c>
      <c r="J488" s="26"/>
      <c r="K488" s="25"/>
      <c r="L488" s="25">
        <v>7160</v>
      </c>
      <c r="M488" s="25"/>
      <c r="N488" s="21" t="str">
        <f t="shared" si="18"/>
        <v>19633 7160</v>
      </c>
      <c r="O488" s="21"/>
    </row>
    <row r="489" spans="1:15" ht="15" x14ac:dyDescent="0.2">
      <c r="A489" s="25">
        <f t="shared" si="17"/>
        <v>479</v>
      </c>
      <c r="B489" s="21" t="s">
        <v>370</v>
      </c>
      <c r="C489" s="21" t="str">
        <f>IFERROR(VLOOKUP(B489,[1]Feuil2!$A$1:$B$340,2,0)," ")</f>
        <v>DRS</v>
      </c>
      <c r="D489" s="25"/>
      <c r="E489" s="24" t="str">
        <f>IFERROR(VLOOKUP($D489,'[1]Base déclaré'!$A:$J,2,0),"")</f>
        <v/>
      </c>
      <c r="F489" s="24" t="str">
        <f>IFERROR(VLOOKUP($D489,'[1]Base déclaré'!$A:$J,5,0),"")</f>
        <v/>
      </c>
      <c r="G489" s="25"/>
      <c r="H489" s="25"/>
      <c r="I489" s="24" t="str">
        <f>IFERROR(VLOOKUP($D489,'[1]Base déclaré'!$A:$J,6,0),"")</f>
        <v/>
      </c>
      <c r="J489" s="26"/>
      <c r="K489" s="25"/>
      <c r="L489" s="25">
        <v>4581.25</v>
      </c>
      <c r="M489" s="25"/>
      <c r="N489" s="21" t="str">
        <f t="shared" si="18"/>
        <v>19633 4581,25</v>
      </c>
      <c r="O489" s="21"/>
    </row>
    <row r="490" spans="1:15" ht="15" x14ac:dyDescent="0.2">
      <c r="A490" s="25">
        <f t="shared" si="17"/>
        <v>480</v>
      </c>
      <c r="B490" s="21" t="s">
        <v>370</v>
      </c>
      <c r="C490" s="21" t="str">
        <f>IFERROR(VLOOKUP(B490,[1]Feuil2!$A$1:$B$340,2,0)," ")</f>
        <v>DRS</v>
      </c>
      <c r="D490" s="25"/>
      <c r="E490" s="24" t="str">
        <f>IFERROR(VLOOKUP($D490,'[1]Base déclaré'!$A:$J,2,0),"")</f>
        <v/>
      </c>
      <c r="F490" s="24" t="str">
        <f>IFERROR(VLOOKUP($D490,'[1]Base déclaré'!$A:$J,5,0),"")</f>
        <v/>
      </c>
      <c r="G490" s="25"/>
      <c r="H490" s="25"/>
      <c r="I490" s="24" t="str">
        <f>IFERROR(VLOOKUP($D490,'[1]Base déclaré'!$A:$J,6,0),"")</f>
        <v/>
      </c>
      <c r="J490" s="26"/>
      <c r="K490" s="25"/>
      <c r="L490" s="25">
        <v>3200</v>
      </c>
      <c r="M490" s="25"/>
      <c r="N490" s="21" t="str">
        <f t="shared" si="18"/>
        <v>19633 3200</v>
      </c>
      <c r="O490" s="21"/>
    </row>
    <row r="491" spans="1:15" ht="15" x14ac:dyDescent="0.2">
      <c r="A491" s="25">
        <f t="shared" si="17"/>
        <v>481</v>
      </c>
      <c r="B491" s="21" t="s">
        <v>370</v>
      </c>
      <c r="C491" s="21" t="str">
        <f>IFERROR(VLOOKUP(B491,[1]Feuil2!$A$1:$B$340,2,0)," ")</f>
        <v>DRS</v>
      </c>
      <c r="D491" s="25"/>
      <c r="E491" s="24" t="str">
        <f>IFERROR(VLOOKUP($D491,'[1]Base déclaré'!$A:$J,2,0),"")</f>
        <v/>
      </c>
      <c r="F491" s="24" t="str">
        <f>IFERROR(VLOOKUP($D491,'[1]Base déclaré'!$A:$J,5,0),"")</f>
        <v/>
      </c>
      <c r="G491" s="25"/>
      <c r="H491" s="25"/>
      <c r="I491" s="24" t="str">
        <f>IFERROR(VLOOKUP($D491,'[1]Base déclaré'!$A:$J,6,0),"")</f>
        <v/>
      </c>
      <c r="J491" s="26"/>
      <c r="K491" s="25"/>
      <c r="L491" s="25">
        <v>1350</v>
      </c>
      <c r="M491" s="25"/>
      <c r="N491" s="21" t="str">
        <f t="shared" si="18"/>
        <v>19633 1350</v>
      </c>
      <c r="O491" s="21"/>
    </row>
    <row r="492" spans="1:15" ht="15" x14ac:dyDescent="0.2">
      <c r="A492" s="25">
        <f t="shared" si="17"/>
        <v>482</v>
      </c>
      <c r="B492" s="21" t="s">
        <v>371</v>
      </c>
      <c r="C492" s="21" t="str">
        <f>IFERROR(VLOOKUP(B492,[1]Feuil2!$A$1:$B$340,2,0)," ")</f>
        <v>DRS</v>
      </c>
      <c r="D492" s="25"/>
      <c r="E492" s="24" t="str">
        <f>IFERROR(VLOOKUP($D492,'[1]Base déclaré'!$A:$J,2,0),"")</f>
        <v/>
      </c>
      <c r="F492" s="24" t="str">
        <f>IFERROR(VLOOKUP($D492,'[1]Base déclaré'!$A:$J,5,0),"")</f>
        <v/>
      </c>
      <c r="G492" s="25"/>
      <c r="H492" s="25"/>
      <c r="I492" s="24" t="str">
        <f>IFERROR(VLOOKUP($D492,'[1]Base déclaré'!$A:$J,6,0),"")</f>
        <v/>
      </c>
      <c r="J492" s="26"/>
      <c r="K492" s="25"/>
      <c r="L492" s="25">
        <v>2448</v>
      </c>
      <c r="M492" s="25"/>
      <c r="N492" s="21" t="str">
        <f t="shared" si="18"/>
        <v>19651 2448</v>
      </c>
      <c r="O492" s="21"/>
    </row>
    <row r="493" spans="1:15" ht="15" x14ac:dyDescent="0.2">
      <c r="A493" s="25">
        <f t="shared" si="17"/>
        <v>483</v>
      </c>
      <c r="B493" s="21" t="s">
        <v>371</v>
      </c>
      <c r="C493" s="21" t="str">
        <f>IFERROR(VLOOKUP(B493,[1]Feuil2!$A$1:$B$340,2,0)," ")</f>
        <v>DRS</v>
      </c>
      <c r="D493" s="25"/>
      <c r="E493" s="24" t="str">
        <f>IFERROR(VLOOKUP($D493,'[1]Base déclaré'!$A:$J,2,0),"")</f>
        <v/>
      </c>
      <c r="F493" s="24" t="str">
        <f>IFERROR(VLOOKUP($D493,'[1]Base déclaré'!$A:$J,5,0),"")</f>
        <v/>
      </c>
      <c r="G493" s="25"/>
      <c r="H493" s="25"/>
      <c r="I493" s="24" t="str">
        <f>IFERROR(VLOOKUP($D493,'[1]Base déclaré'!$A:$J,6,0),"")</f>
        <v/>
      </c>
      <c r="J493" s="26"/>
      <c r="K493" s="25"/>
      <c r="L493" s="25">
        <v>1550</v>
      </c>
      <c r="M493" s="25"/>
      <c r="N493" s="21" t="str">
        <f t="shared" si="18"/>
        <v>19651 1550</v>
      </c>
      <c r="O493" s="21"/>
    </row>
    <row r="494" spans="1:15" ht="15" x14ac:dyDescent="0.2">
      <c r="A494" s="25">
        <f t="shared" si="17"/>
        <v>484</v>
      </c>
      <c r="B494" s="21" t="s">
        <v>371</v>
      </c>
      <c r="C494" s="21" t="str">
        <f>IFERROR(VLOOKUP(B494,[1]Feuil2!$A$1:$B$340,2,0)," ")</f>
        <v>DRS</v>
      </c>
      <c r="D494" s="25"/>
      <c r="E494" s="24" t="str">
        <f>IFERROR(VLOOKUP($D494,'[1]Base déclaré'!$A:$J,2,0),"")</f>
        <v/>
      </c>
      <c r="F494" s="24" t="str">
        <f>IFERROR(VLOOKUP($D494,'[1]Base déclaré'!$A:$J,5,0),"")</f>
        <v/>
      </c>
      <c r="G494" s="25"/>
      <c r="H494" s="25"/>
      <c r="I494" s="24" t="str">
        <f>IFERROR(VLOOKUP($D494,'[1]Base déclaré'!$A:$J,6,0),"")</f>
        <v/>
      </c>
      <c r="J494" s="26"/>
      <c r="K494" s="25"/>
      <c r="L494" s="25">
        <v>1474.4</v>
      </c>
      <c r="M494" s="25"/>
      <c r="N494" s="21" t="str">
        <f t="shared" si="18"/>
        <v>19651 1474,4</v>
      </c>
      <c r="O494" s="21"/>
    </row>
    <row r="495" spans="1:15" ht="15" x14ac:dyDescent="0.2">
      <c r="A495" s="25">
        <f t="shared" si="17"/>
        <v>485</v>
      </c>
      <c r="B495" s="21" t="s">
        <v>371</v>
      </c>
      <c r="C495" s="21" t="str">
        <f>IFERROR(VLOOKUP(B495,[1]Feuil2!$A$1:$B$340,2,0)," ")</f>
        <v>DRS</v>
      </c>
      <c r="D495" s="25"/>
      <c r="E495" s="24" t="str">
        <f>IFERROR(VLOOKUP($D495,'[1]Base déclaré'!$A:$J,2,0),"")</f>
        <v/>
      </c>
      <c r="F495" s="24" t="str">
        <f>IFERROR(VLOOKUP($D495,'[1]Base déclaré'!$A:$J,5,0),"")</f>
        <v/>
      </c>
      <c r="G495" s="25"/>
      <c r="H495" s="25"/>
      <c r="I495" s="24" t="str">
        <f>IFERROR(VLOOKUP($D495,'[1]Base déclaré'!$A:$J,6,0),"")</f>
        <v/>
      </c>
      <c r="J495" s="26"/>
      <c r="K495" s="25"/>
      <c r="L495" s="25">
        <v>1613.6</v>
      </c>
      <c r="M495" s="25"/>
      <c r="N495" s="21" t="str">
        <f t="shared" si="18"/>
        <v>19651 1613,6</v>
      </c>
      <c r="O495" s="21"/>
    </row>
    <row r="496" spans="1:15" ht="15" x14ac:dyDescent="0.2">
      <c r="A496" s="25">
        <f t="shared" si="17"/>
        <v>486</v>
      </c>
      <c r="B496" s="21" t="s">
        <v>371</v>
      </c>
      <c r="C496" s="21" t="str">
        <f>IFERROR(VLOOKUP(B496,[1]Feuil2!$A$1:$B$340,2,0)," ")</f>
        <v>DRS</v>
      </c>
      <c r="D496" s="25"/>
      <c r="E496" s="24" t="str">
        <f>IFERROR(VLOOKUP($D496,'[1]Base déclaré'!$A:$J,2,0),"")</f>
        <v/>
      </c>
      <c r="F496" s="24" t="str">
        <f>IFERROR(VLOOKUP($D496,'[1]Base déclaré'!$A:$J,5,0),"")</f>
        <v/>
      </c>
      <c r="G496" s="25"/>
      <c r="H496" s="25"/>
      <c r="I496" s="24" t="str">
        <f>IFERROR(VLOOKUP($D496,'[1]Base déclaré'!$A:$J,6,0),"")</f>
        <v/>
      </c>
      <c r="J496" s="26"/>
      <c r="K496" s="25"/>
      <c r="L496" s="25">
        <v>1430</v>
      </c>
      <c r="M496" s="25"/>
      <c r="N496" s="21" t="str">
        <f t="shared" si="18"/>
        <v>19651 1430</v>
      </c>
      <c r="O496" s="21"/>
    </row>
    <row r="497" spans="1:15" ht="15" x14ac:dyDescent="0.2">
      <c r="A497" s="25">
        <f t="shared" si="17"/>
        <v>487</v>
      </c>
      <c r="B497" s="21" t="s">
        <v>371</v>
      </c>
      <c r="C497" s="21" t="str">
        <f>IFERROR(VLOOKUP(B497,[1]Feuil2!$A$1:$B$340,2,0)," ")</f>
        <v>DRS</v>
      </c>
      <c r="D497" s="25"/>
      <c r="E497" s="24" t="str">
        <f>IFERROR(VLOOKUP($D497,'[1]Base déclaré'!$A:$J,2,0),"")</f>
        <v/>
      </c>
      <c r="F497" s="24" t="str">
        <f>IFERROR(VLOOKUP($D497,'[1]Base déclaré'!$A:$J,5,0),"")</f>
        <v/>
      </c>
      <c r="G497" s="25"/>
      <c r="H497" s="25"/>
      <c r="I497" s="24" t="str">
        <f>IFERROR(VLOOKUP($D497,'[1]Base déclaré'!$A:$J,6,0),"")</f>
        <v/>
      </c>
      <c r="J497" s="26"/>
      <c r="K497" s="25"/>
      <c r="L497" s="25">
        <v>2000.48</v>
      </c>
      <c r="M497" s="25"/>
      <c r="N497" s="21" t="str">
        <f t="shared" si="18"/>
        <v>19651 2000,48</v>
      </c>
      <c r="O497" s="21"/>
    </row>
    <row r="498" spans="1:15" ht="15" x14ac:dyDescent="0.2">
      <c r="A498" s="25">
        <f t="shared" si="17"/>
        <v>488</v>
      </c>
      <c r="B498" s="21" t="s">
        <v>371</v>
      </c>
      <c r="C498" s="21" t="str">
        <f>IFERROR(VLOOKUP(B498,[1]Feuil2!$A$1:$B$340,2,0)," ")</f>
        <v>DRS</v>
      </c>
      <c r="D498" s="25"/>
      <c r="E498" s="24" t="str">
        <f>IFERROR(VLOOKUP($D498,'[1]Base déclaré'!$A:$J,2,0),"")</f>
        <v/>
      </c>
      <c r="F498" s="24" t="str">
        <f>IFERROR(VLOOKUP($D498,'[1]Base déclaré'!$A:$J,5,0),"")</f>
        <v/>
      </c>
      <c r="G498" s="25"/>
      <c r="H498" s="25"/>
      <c r="I498" s="24" t="str">
        <f>IFERROR(VLOOKUP($D498,'[1]Base déclaré'!$A:$J,6,0),"")</f>
        <v/>
      </c>
      <c r="J498" s="26"/>
      <c r="K498" s="25"/>
      <c r="L498" s="25">
        <v>40899.96</v>
      </c>
      <c r="M498" s="25"/>
      <c r="N498" s="21" t="str">
        <f t="shared" si="18"/>
        <v>19651 40899,96</v>
      </c>
      <c r="O498" s="21"/>
    </row>
    <row r="499" spans="1:15" ht="15" x14ac:dyDescent="0.2">
      <c r="A499" s="25">
        <f t="shared" si="17"/>
        <v>489</v>
      </c>
      <c r="B499" s="21" t="s">
        <v>372</v>
      </c>
      <c r="C499" s="21" t="str">
        <f>IFERROR(VLOOKUP(B499,[1]Feuil2!$A$1:$B$340,2,0)," ")</f>
        <v>DRS</v>
      </c>
      <c r="D499" s="25"/>
      <c r="E499" s="24" t="str">
        <f>IFERROR(VLOOKUP($D499,'[1]Base déclaré'!$A:$J,2,0),"")</f>
        <v/>
      </c>
      <c r="F499" s="24" t="str">
        <f>IFERROR(VLOOKUP($D499,'[1]Base déclaré'!$A:$J,5,0),"")</f>
        <v/>
      </c>
      <c r="G499" s="25"/>
      <c r="H499" s="25"/>
      <c r="I499" s="24" t="str">
        <f>IFERROR(VLOOKUP($D499,'[1]Base déclaré'!$A:$J,6,0),"")</f>
        <v/>
      </c>
      <c r="J499" s="26"/>
      <c r="K499" s="25"/>
      <c r="L499" s="25">
        <v>1508.78</v>
      </c>
      <c r="M499" s="25"/>
      <c r="N499" s="21" t="str">
        <f t="shared" si="18"/>
        <v>19689 1508,78</v>
      </c>
      <c r="O499" s="21"/>
    </row>
    <row r="500" spans="1:15" ht="15" x14ac:dyDescent="0.2">
      <c r="A500" s="25">
        <f t="shared" si="17"/>
        <v>490</v>
      </c>
      <c r="B500" s="21" t="s">
        <v>372</v>
      </c>
      <c r="C500" s="21" t="str">
        <f>IFERROR(VLOOKUP(B500,[1]Feuil2!$A$1:$B$340,2,0)," ")</f>
        <v>DRS</v>
      </c>
      <c r="D500" s="25"/>
      <c r="E500" s="24" t="str">
        <f>IFERROR(VLOOKUP($D500,'[1]Base déclaré'!$A:$J,2,0),"")</f>
        <v/>
      </c>
      <c r="F500" s="24" t="str">
        <f>IFERROR(VLOOKUP($D500,'[1]Base déclaré'!$A:$J,5,0),"")</f>
        <v/>
      </c>
      <c r="G500" s="25"/>
      <c r="H500" s="25"/>
      <c r="I500" s="24" t="str">
        <f>IFERROR(VLOOKUP($D500,'[1]Base déclaré'!$A:$J,6,0),"")</f>
        <v/>
      </c>
      <c r="J500" s="26"/>
      <c r="K500" s="25"/>
      <c r="L500" s="25">
        <v>2615.56</v>
      </c>
      <c r="M500" s="25"/>
      <c r="N500" s="21" t="str">
        <f t="shared" si="18"/>
        <v>19689 2615,56</v>
      </c>
      <c r="O500" s="21"/>
    </row>
    <row r="501" spans="1:15" ht="15" x14ac:dyDescent="0.2">
      <c r="A501" s="25">
        <f t="shared" si="17"/>
        <v>491</v>
      </c>
      <c r="B501" s="21" t="s">
        <v>372</v>
      </c>
      <c r="C501" s="21" t="str">
        <f>IFERROR(VLOOKUP(B501,[1]Feuil2!$A$1:$B$340,2,0)," ")</f>
        <v>DRS</v>
      </c>
      <c r="D501" s="25"/>
      <c r="E501" s="24" t="str">
        <f>IFERROR(VLOOKUP($D501,'[1]Base déclaré'!$A:$J,2,0),"")</f>
        <v/>
      </c>
      <c r="F501" s="24" t="str">
        <f>IFERROR(VLOOKUP($D501,'[1]Base déclaré'!$A:$J,5,0),"")</f>
        <v/>
      </c>
      <c r="G501" s="25"/>
      <c r="H501" s="25"/>
      <c r="I501" s="24" t="str">
        <f>IFERROR(VLOOKUP($D501,'[1]Base déclaré'!$A:$J,6,0),"")</f>
        <v/>
      </c>
      <c r="J501" s="26"/>
      <c r="K501" s="25"/>
      <c r="L501" s="25">
        <v>1720.61</v>
      </c>
      <c r="M501" s="25"/>
      <c r="N501" s="21" t="str">
        <f t="shared" si="18"/>
        <v>19689 1720,61</v>
      </c>
      <c r="O501" s="21"/>
    </row>
    <row r="502" spans="1:15" ht="15" x14ac:dyDescent="0.2">
      <c r="A502" s="25">
        <f t="shared" si="17"/>
        <v>492</v>
      </c>
      <c r="B502" s="21" t="s">
        <v>372</v>
      </c>
      <c r="C502" s="21" t="str">
        <f>IFERROR(VLOOKUP(B502,[1]Feuil2!$A$1:$B$340,2,0)," ")</f>
        <v>DRS</v>
      </c>
      <c r="D502" s="25"/>
      <c r="E502" s="24" t="str">
        <f>IFERROR(VLOOKUP($D502,'[1]Base déclaré'!$A:$J,2,0),"")</f>
        <v/>
      </c>
      <c r="F502" s="24" t="str">
        <f>IFERROR(VLOOKUP($D502,'[1]Base déclaré'!$A:$J,5,0),"")</f>
        <v/>
      </c>
      <c r="G502" s="25"/>
      <c r="H502" s="25"/>
      <c r="I502" s="24" t="str">
        <f>IFERROR(VLOOKUP($D502,'[1]Base déclaré'!$A:$J,6,0),"")</f>
        <v/>
      </c>
      <c r="J502" s="26"/>
      <c r="K502" s="25"/>
      <c r="L502" s="25">
        <v>1944.15</v>
      </c>
      <c r="M502" s="25"/>
      <c r="N502" s="21" t="str">
        <f t="shared" si="18"/>
        <v>19689 1944,15</v>
      </c>
      <c r="O502" s="21"/>
    </row>
    <row r="503" spans="1:15" ht="15" x14ac:dyDescent="0.2">
      <c r="A503" s="25">
        <f t="shared" si="17"/>
        <v>493</v>
      </c>
      <c r="B503" s="21" t="s">
        <v>372</v>
      </c>
      <c r="C503" s="21" t="str">
        <f>IFERROR(VLOOKUP(B503,[1]Feuil2!$A$1:$B$340,2,0)," ")</f>
        <v>DRS</v>
      </c>
      <c r="D503" s="25"/>
      <c r="E503" s="24" t="str">
        <f>IFERROR(VLOOKUP($D503,'[1]Base déclaré'!$A:$J,2,0),"")</f>
        <v/>
      </c>
      <c r="F503" s="24" t="str">
        <f>IFERROR(VLOOKUP($D503,'[1]Base déclaré'!$A:$J,5,0),"")</f>
        <v/>
      </c>
      <c r="G503" s="25"/>
      <c r="H503" s="25"/>
      <c r="I503" s="24" t="str">
        <f>IFERROR(VLOOKUP($D503,'[1]Base déclaré'!$A:$J,6,0),"")</f>
        <v/>
      </c>
      <c r="J503" s="26"/>
      <c r="K503" s="25"/>
      <c r="L503" s="25">
        <v>1778.36</v>
      </c>
      <c r="M503" s="25"/>
      <c r="N503" s="21" t="str">
        <f t="shared" si="18"/>
        <v>19689 1778,36</v>
      </c>
      <c r="O503" s="21"/>
    </row>
    <row r="504" spans="1:15" ht="15" x14ac:dyDescent="0.2">
      <c r="A504" s="25">
        <f t="shared" si="17"/>
        <v>494</v>
      </c>
      <c r="B504" s="21" t="s">
        <v>372</v>
      </c>
      <c r="C504" s="21" t="str">
        <f>IFERROR(VLOOKUP(B504,[1]Feuil2!$A$1:$B$340,2,0)," ")</f>
        <v>DRS</v>
      </c>
      <c r="D504" s="25"/>
      <c r="E504" s="24" t="str">
        <f>IFERROR(VLOOKUP($D504,'[1]Base déclaré'!$A:$J,2,0),"")</f>
        <v/>
      </c>
      <c r="F504" s="24" t="str">
        <f>IFERROR(VLOOKUP($D504,'[1]Base déclaré'!$A:$J,5,0),"")</f>
        <v/>
      </c>
      <c r="G504" s="25"/>
      <c r="H504" s="25"/>
      <c r="I504" s="24" t="str">
        <f>IFERROR(VLOOKUP($D504,'[1]Base déclaré'!$A:$J,6,0),"")</f>
        <v/>
      </c>
      <c r="J504" s="26"/>
      <c r="K504" s="25"/>
      <c r="L504" s="25">
        <v>2426.69</v>
      </c>
      <c r="M504" s="25"/>
      <c r="N504" s="21" t="str">
        <f t="shared" si="18"/>
        <v>19689 2426,69</v>
      </c>
      <c r="O504" s="21"/>
    </row>
    <row r="505" spans="1:15" ht="15" x14ac:dyDescent="0.2">
      <c r="A505" s="25">
        <f t="shared" si="17"/>
        <v>495</v>
      </c>
      <c r="B505" s="21" t="s">
        <v>372</v>
      </c>
      <c r="C505" s="21" t="str">
        <f>IFERROR(VLOOKUP(B505,[1]Feuil2!$A$1:$B$340,2,0)," ")</f>
        <v>DRS</v>
      </c>
      <c r="D505" s="25"/>
      <c r="E505" s="24" t="str">
        <f>IFERROR(VLOOKUP($D505,'[1]Base déclaré'!$A:$J,2,0),"")</f>
        <v/>
      </c>
      <c r="F505" s="24" t="str">
        <f>IFERROR(VLOOKUP($D505,'[1]Base déclaré'!$A:$J,5,0),"")</f>
        <v/>
      </c>
      <c r="G505" s="25"/>
      <c r="H505" s="25"/>
      <c r="I505" s="24" t="str">
        <f>IFERROR(VLOOKUP($D505,'[1]Base déclaré'!$A:$J,6,0),"")</f>
        <v/>
      </c>
      <c r="J505" s="26"/>
      <c r="K505" s="25"/>
      <c r="L505" s="25">
        <v>1546.64</v>
      </c>
      <c r="M505" s="25"/>
      <c r="N505" s="21" t="str">
        <f t="shared" si="18"/>
        <v>19689 1546,64</v>
      </c>
      <c r="O505" s="21"/>
    </row>
    <row r="506" spans="1:15" ht="15" x14ac:dyDescent="0.2">
      <c r="A506" s="25">
        <f t="shared" si="17"/>
        <v>496</v>
      </c>
      <c r="B506" s="21" t="s">
        <v>372</v>
      </c>
      <c r="C506" s="21" t="str">
        <f>IFERROR(VLOOKUP(B506,[1]Feuil2!$A$1:$B$340,2,0)," ")</f>
        <v>DRS</v>
      </c>
      <c r="D506" s="25"/>
      <c r="E506" s="24" t="str">
        <f>IFERROR(VLOOKUP($D506,'[1]Base déclaré'!$A:$J,2,0),"")</f>
        <v/>
      </c>
      <c r="F506" s="24" t="str">
        <f>IFERROR(VLOOKUP($D506,'[1]Base déclaré'!$A:$J,5,0),"")</f>
        <v/>
      </c>
      <c r="G506" s="25"/>
      <c r="H506" s="25"/>
      <c r="I506" s="24" t="str">
        <f>IFERROR(VLOOKUP($D506,'[1]Base déclaré'!$A:$J,6,0),"")</f>
        <v/>
      </c>
      <c r="J506" s="26"/>
      <c r="K506" s="25"/>
      <c r="L506" s="25">
        <v>1606.25</v>
      </c>
      <c r="M506" s="25"/>
      <c r="N506" s="21" t="str">
        <f t="shared" si="18"/>
        <v>19689 1606,25</v>
      </c>
      <c r="O506" s="21"/>
    </row>
    <row r="507" spans="1:15" ht="15" x14ac:dyDescent="0.2">
      <c r="A507" s="25">
        <f t="shared" si="17"/>
        <v>497</v>
      </c>
      <c r="B507" s="21" t="s">
        <v>372</v>
      </c>
      <c r="C507" s="21" t="str">
        <f>IFERROR(VLOOKUP(B507,[1]Feuil2!$A$1:$B$340,2,0)," ")</f>
        <v>DRS</v>
      </c>
      <c r="D507" s="25"/>
      <c r="E507" s="24" t="str">
        <f>IFERROR(VLOOKUP($D507,'[1]Base déclaré'!$A:$J,2,0),"")</f>
        <v/>
      </c>
      <c r="F507" s="24" t="str">
        <f>IFERROR(VLOOKUP($D507,'[1]Base déclaré'!$A:$J,5,0),"")</f>
        <v/>
      </c>
      <c r="G507" s="25"/>
      <c r="H507" s="25"/>
      <c r="I507" s="24" t="str">
        <f>IFERROR(VLOOKUP($D507,'[1]Base déclaré'!$A:$J,6,0),"")</f>
        <v/>
      </c>
      <c r="J507" s="26"/>
      <c r="K507" s="25"/>
      <c r="L507" s="25">
        <v>1350</v>
      </c>
      <c r="M507" s="25"/>
      <c r="N507" s="21" t="str">
        <f t="shared" si="18"/>
        <v>19689 1350</v>
      </c>
      <c r="O507" s="21"/>
    </row>
    <row r="508" spans="1:15" ht="15" x14ac:dyDescent="0.2">
      <c r="A508" s="25">
        <f t="shared" si="17"/>
        <v>498</v>
      </c>
      <c r="B508" s="21" t="s">
        <v>372</v>
      </c>
      <c r="C508" s="21" t="str">
        <f>IFERROR(VLOOKUP(B508,[1]Feuil2!$A$1:$B$340,2,0)," ")</f>
        <v>DRS</v>
      </c>
      <c r="D508" s="25"/>
      <c r="E508" s="24" t="str">
        <f>IFERROR(VLOOKUP($D508,'[1]Base déclaré'!$A:$J,2,0),"")</f>
        <v/>
      </c>
      <c r="F508" s="24" t="str">
        <f>IFERROR(VLOOKUP($D508,'[1]Base déclaré'!$A:$J,5,0),"")</f>
        <v/>
      </c>
      <c r="G508" s="25"/>
      <c r="H508" s="25"/>
      <c r="I508" s="24" t="str">
        <f>IFERROR(VLOOKUP($D508,'[1]Base déclaré'!$A:$J,6,0),"")</f>
        <v/>
      </c>
      <c r="J508" s="26"/>
      <c r="K508" s="25"/>
      <c r="L508" s="25">
        <v>1683.6</v>
      </c>
      <c r="M508" s="25"/>
      <c r="N508" s="21" t="str">
        <f t="shared" si="18"/>
        <v>19689 1683,6</v>
      </c>
      <c r="O508" s="21"/>
    </row>
    <row r="509" spans="1:15" ht="15" x14ac:dyDescent="0.2">
      <c r="A509" s="25">
        <f t="shared" si="17"/>
        <v>499</v>
      </c>
      <c r="B509" s="21" t="s">
        <v>372</v>
      </c>
      <c r="C509" s="21" t="str">
        <f>IFERROR(VLOOKUP(B509,[1]Feuil2!$A$1:$B$340,2,0)," ")</f>
        <v>DRS</v>
      </c>
      <c r="D509" s="25"/>
      <c r="E509" s="24" t="str">
        <f>IFERROR(VLOOKUP($D509,'[1]Base déclaré'!$A:$J,2,0),"")</f>
        <v/>
      </c>
      <c r="F509" s="24" t="str">
        <f>IFERROR(VLOOKUP($D509,'[1]Base déclaré'!$A:$J,5,0),"")</f>
        <v/>
      </c>
      <c r="G509" s="25"/>
      <c r="H509" s="25"/>
      <c r="I509" s="24" t="str">
        <f>IFERROR(VLOOKUP($D509,'[1]Base déclaré'!$A:$J,6,0),"")</f>
        <v/>
      </c>
      <c r="J509" s="26"/>
      <c r="K509" s="25"/>
      <c r="L509" s="25">
        <v>2953.6</v>
      </c>
      <c r="M509" s="25"/>
      <c r="N509" s="21" t="str">
        <f t="shared" si="18"/>
        <v>19689 2953,6</v>
      </c>
      <c r="O509" s="21"/>
    </row>
    <row r="510" spans="1:15" ht="15" x14ac:dyDescent="0.2">
      <c r="A510" s="25">
        <f t="shared" si="17"/>
        <v>500</v>
      </c>
      <c r="B510" s="21" t="s">
        <v>372</v>
      </c>
      <c r="C510" s="21" t="str">
        <f>IFERROR(VLOOKUP(B510,[1]Feuil2!$A$1:$B$340,2,0)," ")</f>
        <v>DRS</v>
      </c>
      <c r="D510" s="25"/>
      <c r="E510" s="24" t="str">
        <f>IFERROR(VLOOKUP($D510,'[1]Base déclaré'!$A:$J,2,0),"")</f>
        <v/>
      </c>
      <c r="F510" s="24" t="str">
        <f>IFERROR(VLOOKUP($D510,'[1]Base déclaré'!$A:$J,5,0),"")</f>
        <v/>
      </c>
      <c r="G510" s="25"/>
      <c r="H510" s="25"/>
      <c r="I510" s="24" t="str">
        <f>IFERROR(VLOOKUP($D510,'[1]Base déclaré'!$A:$J,6,0),"")</f>
        <v/>
      </c>
      <c r="J510" s="26"/>
      <c r="K510" s="25"/>
      <c r="L510" s="25">
        <v>1975.4</v>
      </c>
      <c r="M510" s="25"/>
      <c r="N510" s="21" t="str">
        <f t="shared" si="18"/>
        <v>19689 1975,4</v>
      </c>
      <c r="O510" s="21"/>
    </row>
    <row r="511" spans="1:15" ht="15" x14ac:dyDescent="0.2">
      <c r="A511" s="25">
        <f t="shared" si="17"/>
        <v>501</v>
      </c>
      <c r="B511" s="21" t="s">
        <v>372</v>
      </c>
      <c r="C511" s="21" t="str">
        <f>IFERROR(VLOOKUP(B511,[1]Feuil2!$A$1:$B$340,2,0)," ")</f>
        <v>DRS</v>
      </c>
      <c r="D511" s="25"/>
      <c r="E511" s="24" t="str">
        <f>IFERROR(VLOOKUP($D511,'[1]Base déclaré'!$A:$J,2,0),"")</f>
        <v/>
      </c>
      <c r="F511" s="24" t="str">
        <f>IFERROR(VLOOKUP($D511,'[1]Base déclaré'!$A:$J,5,0),"")</f>
        <v/>
      </c>
      <c r="G511" s="25"/>
      <c r="H511" s="25"/>
      <c r="I511" s="24" t="str">
        <f>IFERROR(VLOOKUP($D511,'[1]Base déclaré'!$A:$J,6,0),"")</f>
        <v/>
      </c>
      <c r="J511" s="26"/>
      <c r="K511" s="25"/>
      <c r="L511" s="25">
        <v>1936.8</v>
      </c>
      <c r="M511" s="25"/>
      <c r="N511" s="21" t="str">
        <f t="shared" si="18"/>
        <v>19689 1936,8</v>
      </c>
      <c r="O511" s="21"/>
    </row>
    <row r="512" spans="1:15" ht="15" x14ac:dyDescent="0.2">
      <c r="A512" s="25">
        <f t="shared" si="17"/>
        <v>502</v>
      </c>
      <c r="B512" s="21" t="s">
        <v>372</v>
      </c>
      <c r="C512" s="21" t="str">
        <f>IFERROR(VLOOKUP(B512,[1]Feuil2!$A$1:$B$340,2,0)," ")</f>
        <v>DRS</v>
      </c>
      <c r="D512" s="25"/>
      <c r="E512" s="24" t="str">
        <f>IFERROR(VLOOKUP($D512,'[1]Base déclaré'!$A:$J,2,0),"")</f>
        <v/>
      </c>
      <c r="F512" s="24" t="str">
        <f>IFERROR(VLOOKUP($D512,'[1]Base déclaré'!$A:$J,5,0),"")</f>
        <v/>
      </c>
      <c r="G512" s="25"/>
      <c r="H512" s="25"/>
      <c r="I512" s="24" t="str">
        <f>IFERROR(VLOOKUP($D512,'[1]Base déclaré'!$A:$J,6,0),"")</f>
        <v/>
      </c>
      <c r="J512" s="26"/>
      <c r="K512" s="25"/>
      <c r="L512" s="25">
        <v>1452.02</v>
      </c>
      <c r="M512" s="25"/>
      <c r="N512" s="21" t="str">
        <f t="shared" si="18"/>
        <v>19689 1452,02</v>
      </c>
      <c r="O512" s="21"/>
    </row>
    <row r="513" spans="1:15" ht="15" x14ac:dyDescent="0.2">
      <c r="A513" s="25">
        <f t="shared" si="17"/>
        <v>503</v>
      </c>
      <c r="B513" s="21" t="s">
        <v>373</v>
      </c>
      <c r="C513" s="21" t="str">
        <f>IFERROR(VLOOKUP(B513,[1]Feuil2!$A$1:$B$340,2,0)," ")</f>
        <v>DRS</v>
      </c>
      <c r="D513" s="25"/>
      <c r="E513" s="24" t="str">
        <f>IFERROR(VLOOKUP($D513,'[1]Base déclaré'!$A:$J,2,0),"")</f>
        <v/>
      </c>
      <c r="F513" s="24" t="str">
        <f>IFERROR(VLOOKUP($D513,'[1]Base déclaré'!$A:$J,5,0),"")</f>
        <v/>
      </c>
      <c r="G513" s="25"/>
      <c r="H513" s="25"/>
      <c r="I513" s="24" t="str">
        <f>IFERROR(VLOOKUP($D513,'[1]Base déclaré'!$A:$J,6,0),"")</f>
        <v/>
      </c>
      <c r="J513" s="26"/>
      <c r="K513" s="25"/>
      <c r="L513" s="25">
        <v>2193.14</v>
      </c>
      <c r="M513" s="25"/>
      <c r="N513" s="21" t="str">
        <f t="shared" si="18"/>
        <v>19715 2193,14</v>
      </c>
      <c r="O513" s="21"/>
    </row>
    <row r="514" spans="1:15" ht="15" x14ac:dyDescent="0.2">
      <c r="A514" s="25">
        <f t="shared" si="17"/>
        <v>504</v>
      </c>
      <c r="B514" s="21" t="s">
        <v>373</v>
      </c>
      <c r="C514" s="21" t="str">
        <f>IFERROR(VLOOKUP(B514,[1]Feuil2!$A$1:$B$340,2,0)," ")</f>
        <v>DRS</v>
      </c>
      <c r="D514" s="25"/>
      <c r="E514" s="24" t="str">
        <f>IFERROR(VLOOKUP($D514,'[1]Base déclaré'!$A:$J,2,0),"")</f>
        <v/>
      </c>
      <c r="F514" s="24" t="str">
        <f>IFERROR(VLOOKUP($D514,'[1]Base déclaré'!$A:$J,5,0),"")</f>
        <v/>
      </c>
      <c r="G514" s="25"/>
      <c r="H514" s="25"/>
      <c r="I514" s="24" t="str">
        <f>IFERROR(VLOOKUP($D514,'[1]Base déclaré'!$A:$J,6,0),"")</f>
        <v/>
      </c>
      <c r="J514" s="26"/>
      <c r="K514" s="25"/>
      <c r="L514" s="25">
        <v>7200</v>
      </c>
      <c r="M514" s="25"/>
      <c r="N514" s="21" t="str">
        <f t="shared" si="18"/>
        <v>19715 7200</v>
      </c>
      <c r="O514" s="21"/>
    </row>
    <row r="515" spans="1:15" ht="15" x14ac:dyDescent="0.2">
      <c r="A515" s="25">
        <f t="shared" si="17"/>
        <v>505</v>
      </c>
      <c r="B515" s="21" t="s">
        <v>373</v>
      </c>
      <c r="C515" s="21" t="str">
        <f>IFERROR(VLOOKUP(B515,[1]Feuil2!$A$1:$B$340,2,0)," ")</f>
        <v>DRS</v>
      </c>
      <c r="D515" s="25"/>
      <c r="E515" s="24" t="str">
        <f>IFERROR(VLOOKUP($D515,'[1]Base déclaré'!$A:$J,2,0),"")</f>
        <v/>
      </c>
      <c r="F515" s="24" t="str">
        <f>IFERROR(VLOOKUP($D515,'[1]Base déclaré'!$A:$J,5,0),"")</f>
        <v/>
      </c>
      <c r="G515" s="25"/>
      <c r="H515" s="25"/>
      <c r="I515" s="24" t="str">
        <f>IFERROR(VLOOKUP($D515,'[1]Base déclaré'!$A:$J,6,0),"")</f>
        <v/>
      </c>
      <c r="J515" s="26"/>
      <c r="K515" s="25"/>
      <c r="L515" s="25">
        <v>1628.24</v>
      </c>
      <c r="M515" s="25"/>
      <c r="N515" s="21" t="str">
        <f t="shared" si="18"/>
        <v>19715 1628,24</v>
      </c>
      <c r="O515" s="21"/>
    </row>
    <row r="516" spans="1:15" ht="15" x14ac:dyDescent="0.2">
      <c r="A516" s="25">
        <f t="shared" si="17"/>
        <v>506</v>
      </c>
      <c r="B516" s="21" t="s">
        <v>373</v>
      </c>
      <c r="C516" s="21" t="str">
        <f>IFERROR(VLOOKUP(B516,[1]Feuil2!$A$1:$B$340,2,0)," ")</f>
        <v>DRS</v>
      </c>
      <c r="D516" s="25"/>
      <c r="E516" s="24" t="str">
        <f>IFERROR(VLOOKUP($D516,'[1]Base déclaré'!$A:$J,2,0),"")</f>
        <v/>
      </c>
      <c r="F516" s="24" t="str">
        <f>IFERROR(VLOOKUP($D516,'[1]Base déclaré'!$A:$J,5,0),"")</f>
        <v/>
      </c>
      <c r="G516" s="25"/>
      <c r="H516" s="25"/>
      <c r="I516" s="24" t="str">
        <f>IFERROR(VLOOKUP($D516,'[1]Base déclaré'!$A:$J,6,0),"")</f>
        <v/>
      </c>
      <c r="J516" s="26"/>
      <c r="K516" s="25"/>
      <c r="L516" s="25">
        <v>7200</v>
      </c>
      <c r="M516" s="25"/>
      <c r="N516" s="21" t="str">
        <f t="shared" si="18"/>
        <v>19715 7200</v>
      </c>
      <c r="O516" s="21"/>
    </row>
    <row r="517" spans="1:15" ht="15" x14ac:dyDescent="0.2">
      <c r="A517" s="25">
        <f t="shared" ref="A517:A580" si="19">IF(COUNTIF($B517,"&gt;&lt;"),ROW()-10,"")</f>
        <v>507</v>
      </c>
      <c r="B517" s="21" t="s">
        <v>373</v>
      </c>
      <c r="C517" s="21" t="str">
        <f>IFERROR(VLOOKUP(B517,[1]Feuil2!$A$1:$B$340,2,0)," ")</f>
        <v>DRS</v>
      </c>
      <c r="D517" s="25"/>
      <c r="E517" s="24" t="str">
        <f>IFERROR(VLOOKUP($D517,'[1]Base déclaré'!$A:$J,2,0),"")</f>
        <v/>
      </c>
      <c r="F517" s="24" t="str">
        <f>IFERROR(VLOOKUP($D517,'[1]Base déclaré'!$A:$J,5,0),"")</f>
        <v/>
      </c>
      <c r="G517" s="25"/>
      <c r="H517" s="25"/>
      <c r="I517" s="24" t="str">
        <f>IFERROR(VLOOKUP($D517,'[1]Base déclaré'!$A:$J,6,0),"")</f>
        <v/>
      </c>
      <c r="J517" s="26"/>
      <c r="K517" s="25"/>
      <c r="L517" s="25">
        <v>1546.81</v>
      </c>
      <c r="M517" s="25"/>
      <c r="N517" s="21" t="str">
        <f t="shared" si="18"/>
        <v>19715 1546,81</v>
      </c>
      <c r="O517" s="21"/>
    </row>
    <row r="518" spans="1:15" ht="15" x14ac:dyDescent="0.2">
      <c r="A518" s="25">
        <f t="shared" si="19"/>
        <v>508</v>
      </c>
      <c r="B518" s="21" t="s">
        <v>373</v>
      </c>
      <c r="C518" s="21" t="str">
        <f>IFERROR(VLOOKUP(B518,[1]Feuil2!$A$1:$B$340,2,0)," ")</f>
        <v>DRS</v>
      </c>
      <c r="D518" s="25"/>
      <c r="E518" s="24" t="str">
        <f>IFERROR(VLOOKUP($D518,'[1]Base déclaré'!$A:$J,2,0),"")</f>
        <v/>
      </c>
      <c r="F518" s="24" t="str">
        <f>IFERROR(VLOOKUP($D518,'[1]Base déclaré'!$A:$J,5,0),"")</f>
        <v/>
      </c>
      <c r="G518" s="25"/>
      <c r="H518" s="25"/>
      <c r="I518" s="24" t="str">
        <f>IFERROR(VLOOKUP($D518,'[1]Base déclaré'!$A:$J,6,0),"")</f>
        <v/>
      </c>
      <c r="J518" s="26"/>
      <c r="K518" s="25"/>
      <c r="L518" s="25">
        <v>17200</v>
      </c>
      <c r="M518" s="25"/>
      <c r="N518" s="21" t="str">
        <f t="shared" ref="N518:N581" si="20">IF(LEN(VALUE(B518))&lt;4,"0"&amp;B518&amp;" "&amp;L518,B518&amp;" "&amp;L518)</f>
        <v>19715 17200</v>
      </c>
      <c r="O518" s="21"/>
    </row>
    <row r="519" spans="1:15" ht="15" x14ac:dyDescent="0.2">
      <c r="A519" s="25">
        <f t="shared" si="19"/>
        <v>509</v>
      </c>
      <c r="B519" s="21" t="s">
        <v>373</v>
      </c>
      <c r="C519" s="21" t="str">
        <f>IFERROR(VLOOKUP(B519,[1]Feuil2!$A$1:$B$340,2,0)," ")</f>
        <v>DRS</v>
      </c>
      <c r="D519" s="25"/>
      <c r="E519" s="24" t="str">
        <f>IFERROR(VLOOKUP($D519,'[1]Base déclaré'!$A:$J,2,0),"")</f>
        <v/>
      </c>
      <c r="F519" s="24" t="str">
        <f>IFERROR(VLOOKUP($D519,'[1]Base déclaré'!$A:$J,5,0),"")</f>
        <v/>
      </c>
      <c r="G519" s="25"/>
      <c r="H519" s="25"/>
      <c r="I519" s="24" t="str">
        <f>IFERROR(VLOOKUP($D519,'[1]Base déclaré'!$A:$J,6,0),"")</f>
        <v/>
      </c>
      <c r="J519" s="26"/>
      <c r="K519" s="25"/>
      <c r="L519" s="25">
        <v>1817.91</v>
      </c>
      <c r="M519" s="25"/>
      <c r="N519" s="21" t="str">
        <f t="shared" si="20"/>
        <v>19715 1817,91</v>
      </c>
      <c r="O519" s="21"/>
    </row>
    <row r="520" spans="1:15" ht="15" x14ac:dyDescent="0.2">
      <c r="A520" s="25">
        <f t="shared" si="19"/>
        <v>510</v>
      </c>
      <c r="B520" s="21" t="s">
        <v>373</v>
      </c>
      <c r="C520" s="21" t="str">
        <f>IFERROR(VLOOKUP(B520,[1]Feuil2!$A$1:$B$340,2,0)," ")</f>
        <v>DRS</v>
      </c>
      <c r="D520" s="25"/>
      <c r="E520" s="24" t="str">
        <f>IFERROR(VLOOKUP($D520,'[1]Base déclaré'!$A:$J,2,0),"")</f>
        <v/>
      </c>
      <c r="F520" s="24" t="str">
        <f>IFERROR(VLOOKUP($D520,'[1]Base déclaré'!$A:$J,5,0),"")</f>
        <v/>
      </c>
      <c r="G520" s="25"/>
      <c r="H520" s="25"/>
      <c r="I520" s="24" t="str">
        <f>IFERROR(VLOOKUP($D520,'[1]Base déclaré'!$A:$J,6,0),"")</f>
        <v/>
      </c>
      <c r="J520" s="26"/>
      <c r="K520" s="25"/>
      <c r="L520" s="25">
        <v>1453.28</v>
      </c>
      <c r="M520" s="25"/>
      <c r="N520" s="21" t="str">
        <f t="shared" si="20"/>
        <v>19715 1453,28</v>
      </c>
      <c r="O520" s="21"/>
    </row>
    <row r="521" spans="1:15" ht="15" x14ac:dyDescent="0.2">
      <c r="A521" s="25">
        <f t="shared" si="19"/>
        <v>511</v>
      </c>
      <c r="B521" s="21" t="s">
        <v>374</v>
      </c>
      <c r="C521" s="21" t="str">
        <f>IFERROR(VLOOKUP(B521,[1]Feuil2!$A$1:$B$340,2,0)," ")</f>
        <v>DRS</v>
      </c>
      <c r="D521" s="25"/>
      <c r="E521" s="24" t="str">
        <f>IFERROR(VLOOKUP($D521,'[1]Base déclaré'!$A:$J,2,0),"")</f>
        <v/>
      </c>
      <c r="F521" s="24" t="str">
        <f>IFERROR(VLOOKUP($D521,'[1]Base déclaré'!$A:$J,5,0),"")</f>
        <v/>
      </c>
      <c r="G521" s="25"/>
      <c r="H521" s="25"/>
      <c r="I521" s="24" t="str">
        <f>IFERROR(VLOOKUP($D521,'[1]Base déclaré'!$A:$J,6,0),"")</f>
        <v/>
      </c>
      <c r="J521" s="26"/>
      <c r="K521" s="25"/>
      <c r="L521" s="25">
        <v>2287.96</v>
      </c>
      <c r="M521" s="25"/>
      <c r="N521" s="21" t="str">
        <f t="shared" si="20"/>
        <v>25199 2287,96</v>
      </c>
      <c r="O521" s="21"/>
    </row>
    <row r="522" spans="1:15" ht="15" x14ac:dyDescent="0.2">
      <c r="A522" s="25">
        <f t="shared" si="19"/>
        <v>512</v>
      </c>
      <c r="B522" s="21" t="s">
        <v>374</v>
      </c>
      <c r="C522" s="21" t="str">
        <f>IFERROR(VLOOKUP(B522,[1]Feuil2!$A$1:$B$340,2,0)," ")</f>
        <v>DRS</v>
      </c>
      <c r="D522" s="25"/>
      <c r="E522" s="24" t="str">
        <f>IFERROR(VLOOKUP($D522,'[1]Base déclaré'!$A:$J,2,0),"")</f>
        <v/>
      </c>
      <c r="F522" s="24" t="str">
        <f>IFERROR(VLOOKUP($D522,'[1]Base déclaré'!$A:$J,5,0),"")</f>
        <v/>
      </c>
      <c r="G522" s="25"/>
      <c r="H522" s="25"/>
      <c r="I522" s="24" t="str">
        <f>IFERROR(VLOOKUP($D522,'[1]Base déclaré'!$A:$J,6,0),"")</f>
        <v/>
      </c>
      <c r="J522" s="26"/>
      <c r="K522" s="25"/>
      <c r="L522" s="25">
        <v>1728.05</v>
      </c>
      <c r="M522" s="25"/>
      <c r="N522" s="21" t="str">
        <f t="shared" si="20"/>
        <v>25199 1728,05</v>
      </c>
      <c r="O522" s="21"/>
    </row>
    <row r="523" spans="1:15" ht="15" x14ac:dyDescent="0.2">
      <c r="A523" s="25">
        <f t="shared" si="19"/>
        <v>513</v>
      </c>
      <c r="B523" s="21" t="s">
        <v>375</v>
      </c>
      <c r="C523" s="21" t="str">
        <f>IFERROR(VLOOKUP(B523,[1]Feuil2!$A$1:$B$340,2,0)," ")</f>
        <v xml:space="preserve"> </v>
      </c>
      <c r="D523" s="25"/>
      <c r="E523" s="24" t="str">
        <f>IFERROR(VLOOKUP($D523,'[1]Base déclaré'!$A:$J,2,0),"")</f>
        <v/>
      </c>
      <c r="F523" s="24" t="str">
        <f>IFERROR(VLOOKUP($D523,'[1]Base déclaré'!$A:$J,5,0),"")</f>
        <v/>
      </c>
      <c r="G523" s="25"/>
      <c r="H523" s="25"/>
      <c r="I523" s="24" t="str">
        <f>IFERROR(VLOOKUP($D523,'[1]Base déclaré'!$A:$J,6,0),"")</f>
        <v/>
      </c>
      <c r="J523" s="26"/>
      <c r="K523" s="25"/>
      <c r="L523" s="25">
        <v>1795.52</v>
      </c>
      <c r="M523" s="25"/>
      <c r="N523" s="21" t="str">
        <f t="shared" si="20"/>
        <v>25699 1795,52</v>
      </c>
      <c r="O523" s="21"/>
    </row>
    <row r="524" spans="1:15" ht="15" x14ac:dyDescent="0.2">
      <c r="A524" s="25">
        <f t="shared" si="19"/>
        <v>514</v>
      </c>
      <c r="B524" s="21" t="s">
        <v>375</v>
      </c>
      <c r="C524" s="21" t="str">
        <f>IFERROR(VLOOKUP(B524,[1]Feuil2!$A$1:$B$340,2,0)," ")</f>
        <v xml:space="preserve"> </v>
      </c>
      <c r="D524" s="25"/>
      <c r="E524" s="24" t="str">
        <f>IFERROR(VLOOKUP($D524,'[1]Base déclaré'!$A:$J,2,0),"")</f>
        <v/>
      </c>
      <c r="F524" s="24" t="str">
        <f>IFERROR(VLOOKUP($D524,'[1]Base déclaré'!$A:$J,5,0),"")</f>
        <v/>
      </c>
      <c r="G524" s="25"/>
      <c r="H524" s="25"/>
      <c r="I524" s="24" t="str">
        <f>IFERROR(VLOOKUP($D524,'[1]Base déclaré'!$A:$J,6,0),"")</f>
        <v/>
      </c>
      <c r="J524" s="26"/>
      <c r="K524" s="25"/>
      <c r="L524" s="25">
        <v>2114.08</v>
      </c>
      <c r="M524" s="25"/>
      <c r="N524" s="21" t="str">
        <f t="shared" si="20"/>
        <v>25699 2114,08</v>
      </c>
      <c r="O524" s="21"/>
    </row>
    <row r="525" spans="1:15" ht="15" x14ac:dyDescent="0.2">
      <c r="A525" s="25">
        <f t="shared" si="19"/>
        <v>515</v>
      </c>
      <c r="B525" s="21" t="s">
        <v>376</v>
      </c>
      <c r="C525" s="21" t="str">
        <f>IFERROR(VLOOKUP(B525,[1]Feuil2!$A$1:$B$340,2,0)," ")</f>
        <v>DRS</v>
      </c>
      <c r="D525" s="25"/>
      <c r="E525" s="24" t="str">
        <f>IFERROR(VLOOKUP($D525,'[1]Base déclaré'!$A:$J,2,0),"")</f>
        <v/>
      </c>
      <c r="F525" s="24" t="str">
        <f>IFERROR(VLOOKUP($D525,'[1]Base déclaré'!$A:$J,5,0),"")</f>
        <v/>
      </c>
      <c r="G525" s="25"/>
      <c r="H525" s="25"/>
      <c r="I525" s="24" t="str">
        <f>IFERROR(VLOOKUP($D525,'[1]Base déclaré'!$A:$J,6,0),"")</f>
        <v/>
      </c>
      <c r="J525" s="26"/>
      <c r="K525" s="25"/>
      <c r="L525" s="25">
        <v>17200</v>
      </c>
      <c r="M525" s="25"/>
      <c r="N525" s="21" t="str">
        <f t="shared" si="20"/>
        <v>28527 17200</v>
      </c>
      <c r="O525" s="21"/>
    </row>
    <row r="526" spans="1:15" ht="15" x14ac:dyDescent="0.2">
      <c r="A526" s="25">
        <f t="shared" si="19"/>
        <v>516</v>
      </c>
      <c r="B526" s="21" t="s">
        <v>377</v>
      </c>
      <c r="C526" s="21" t="str">
        <f>IFERROR(VLOOKUP(B526,[1]Feuil2!$A$1:$B$340,2,0)," ")</f>
        <v>DRS</v>
      </c>
      <c r="D526" s="25"/>
      <c r="E526" s="24" t="str">
        <f>IFERROR(VLOOKUP($D526,'[1]Base déclaré'!$A:$J,2,0),"")</f>
        <v/>
      </c>
      <c r="F526" s="24" t="str">
        <f>IFERROR(VLOOKUP($D526,'[1]Base déclaré'!$A:$J,5,0),"")</f>
        <v/>
      </c>
      <c r="G526" s="25"/>
      <c r="H526" s="25"/>
      <c r="I526" s="24" t="str">
        <f>IFERROR(VLOOKUP($D526,'[1]Base déclaré'!$A:$J,6,0),"")</f>
        <v/>
      </c>
      <c r="J526" s="26"/>
      <c r="K526" s="25"/>
      <c r="L526" s="25">
        <v>24282.66</v>
      </c>
      <c r="M526" s="25"/>
      <c r="N526" s="21" t="str">
        <f t="shared" si="20"/>
        <v>34535 24282,66</v>
      </c>
      <c r="O526" s="21"/>
    </row>
    <row r="527" spans="1:15" ht="15" x14ac:dyDescent="0.2">
      <c r="A527" s="25">
        <f t="shared" si="19"/>
        <v>517</v>
      </c>
      <c r="B527" s="21" t="s">
        <v>377</v>
      </c>
      <c r="C527" s="21" t="str">
        <f>IFERROR(VLOOKUP(B527,[1]Feuil2!$A$1:$B$340,2,0)," ")</f>
        <v>DRS</v>
      </c>
      <c r="D527" s="25"/>
      <c r="E527" s="24" t="str">
        <f>IFERROR(VLOOKUP($D527,'[1]Base déclaré'!$A:$J,2,0),"")</f>
        <v/>
      </c>
      <c r="F527" s="24" t="str">
        <f>IFERROR(VLOOKUP($D527,'[1]Base déclaré'!$A:$J,5,0),"")</f>
        <v/>
      </c>
      <c r="G527" s="25"/>
      <c r="H527" s="25"/>
      <c r="I527" s="24" t="str">
        <f>IFERROR(VLOOKUP($D527,'[1]Base déclaré'!$A:$J,6,0),"")</f>
        <v/>
      </c>
      <c r="J527" s="26"/>
      <c r="K527" s="25"/>
      <c r="L527" s="25">
        <v>1945.12</v>
      </c>
      <c r="M527" s="25"/>
      <c r="N527" s="21" t="str">
        <f t="shared" si="20"/>
        <v>34535 1945,12</v>
      </c>
      <c r="O527" s="21"/>
    </row>
    <row r="528" spans="1:15" ht="15" x14ac:dyDescent="0.2">
      <c r="A528" s="25">
        <f t="shared" si="19"/>
        <v>518</v>
      </c>
      <c r="B528" s="21" t="s">
        <v>377</v>
      </c>
      <c r="C528" s="21" t="str">
        <f>IFERROR(VLOOKUP(B528,[1]Feuil2!$A$1:$B$340,2,0)," ")</f>
        <v>DRS</v>
      </c>
      <c r="D528" s="25"/>
      <c r="E528" s="24" t="str">
        <f>IFERROR(VLOOKUP($D528,'[1]Base déclaré'!$A:$J,2,0),"")</f>
        <v/>
      </c>
      <c r="F528" s="24" t="str">
        <f>IFERROR(VLOOKUP($D528,'[1]Base déclaré'!$A:$J,5,0),"")</f>
        <v/>
      </c>
      <c r="G528" s="25"/>
      <c r="H528" s="25"/>
      <c r="I528" s="24" t="str">
        <f>IFERROR(VLOOKUP($D528,'[1]Base déclaré'!$A:$J,6,0),"")</f>
        <v/>
      </c>
      <c r="J528" s="26"/>
      <c r="K528" s="25"/>
      <c r="L528" s="25">
        <v>1837.28</v>
      </c>
      <c r="M528" s="25"/>
      <c r="N528" s="21" t="str">
        <f t="shared" si="20"/>
        <v>34535 1837,28</v>
      </c>
      <c r="O528" s="21"/>
    </row>
    <row r="529" spans="1:15" ht="15" x14ac:dyDescent="0.2">
      <c r="A529" s="25">
        <f t="shared" si="19"/>
        <v>519</v>
      </c>
      <c r="B529" s="21" t="s">
        <v>377</v>
      </c>
      <c r="C529" s="21" t="str">
        <f>IFERROR(VLOOKUP(B529,[1]Feuil2!$A$1:$B$340,2,0)," ")</f>
        <v>DRS</v>
      </c>
      <c r="D529" s="25"/>
      <c r="E529" s="24" t="str">
        <f>IFERROR(VLOOKUP($D529,'[1]Base déclaré'!$A:$J,2,0),"")</f>
        <v/>
      </c>
      <c r="F529" s="24" t="str">
        <f>IFERROR(VLOOKUP($D529,'[1]Base déclaré'!$A:$J,5,0),"")</f>
        <v/>
      </c>
      <c r="G529" s="25"/>
      <c r="H529" s="25"/>
      <c r="I529" s="24" t="str">
        <f>IFERROR(VLOOKUP($D529,'[1]Base déclaré'!$A:$J,6,0),"")</f>
        <v/>
      </c>
      <c r="J529" s="26"/>
      <c r="K529" s="25"/>
      <c r="L529" s="25">
        <v>7200</v>
      </c>
      <c r="M529" s="25"/>
      <c r="N529" s="21" t="str">
        <f t="shared" si="20"/>
        <v>34535 7200</v>
      </c>
      <c r="O529" s="21"/>
    </row>
    <row r="530" spans="1:15" ht="15" x14ac:dyDescent="0.2">
      <c r="A530" s="25">
        <f t="shared" si="19"/>
        <v>520</v>
      </c>
      <c r="B530" s="21" t="s">
        <v>378</v>
      </c>
      <c r="C530" s="21" t="str">
        <f>IFERROR(VLOOKUP(B530,[1]Feuil2!$A$1:$B$340,2,0)," ")</f>
        <v xml:space="preserve"> </v>
      </c>
      <c r="D530" s="25"/>
      <c r="E530" s="24" t="str">
        <f>IFERROR(VLOOKUP($D530,'[1]Base déclaré'!$A:$J,2,0),"")</f>
        <v/>
      </c>
      <c r="F530" s="24" t="str">
        <f>IFERROR(VLOOKUP($D530,'[1]Base déclaré'!$A:$J,5,0),"")</f>
        <v/>
      </c>
      <c r="G530" s="25"/>
      <c r="H530" s="25"/>
      <c r="I530" s="24" t="str">
        <f>IFERROR(VLOOKUP($D530,'[1]Base déclaré'!$A:$J,6,0),"")</f>
        <v/>
      </c>
      <c r="J530" s="26"/>
      <c r="K530" s="25"/>
      <c r="L530" s="25">
        <v>1697.5</v>
      </c>
      <c r="M530" s="25"/>
      <c r="N530" s="21" t="str">
        <f t="shared" si="20"/>
        <v>34701 1697,5</v>
      </c>
      <c r="O530" s="21"/>
    </row>
    <row r="531" spans="1:15" ht="15" x14ac:dyDescent="0.2">
      <c r="A531" s="25">
        <f t="shared" si="19"/>
        <v>521</v>
      </c>
      <c r="B531" s="21" t="s">
        <v>378</v>
      </c>
      <c r="C531" s="21" t="str">
        <f>IFERROR(VLOOKUP(B531,[1]Feuil2!$A$1:$B$340,2,0)," ")</f>
        <v xml:space="preserve"> </v>
      </c>
      <c r="D531" s="25"/>
      <c r="E531" s="24" t="str">
        <f>IFERROR(VLOOKUP($D531,'[1]Base déclaré'!$A:$J,2,0),"")</f>
        <v/>
      </c>
      <c r="F531" s="24" t="str">
        <f>IFERROR(VLOOKUP($D531,'[1]Base déclaré'!$A:$J,5,0),"")</f>
        <v/>
      </c>
      <c r="G531" s="25"/>
      <c r="H531" s="25"/>
      <c r="I531" s="24" t="str">
        <f>IFERROR(VLOOKUP($D531,'[1]Base déclaré'!$A:$J,6,0),"")</f>
        <v/>
      </c>
      <c r="J531" s="26"/>
      <c r="K531" s="25"/>
      <c r="L531" s="25">
        <v>7200</v>
      </c>
      <c r="M531" s="25"/>
      <c r="N531" s="21" t="str">
        <f t="shared" si="20"/>
        <v>34701 7200</v>
      </c>
      <c r="O531" s="21"/>
    </row>
    <row r="532" spans="1:15" ht="15" x14ac:dyDescent="0.2">
      <c r="A532" s="25">
        <f t="shared" si="19"/>
        <v>522</v>
      </c>
      <c r="B532" s="21" t="s">
        <v>378</v>
      </c>
      <c r="C532" s="21" t="str">
        <f>IFERROR(VLOOKUP(B532,[1]Feuil2!$A$1:$B$340,2,0)," ")</f>
        <v xml:space="preserve"> </v>
      </c>
      <c r="D532" s="25"/>
      <c r="E532" s="24" t="str">
        <f>IFERROR(VLOOKUP($D532,'[1]Base déclaré'!$A:$J,2,0),"")</f>
        <v/>
      </c>
      <c r="F532" s="24" t="str">
        <f>IFERROR(VLOOKUP($D532,'[1]Base déclaré'!$A:$J,5,0),"")</f>
        <v/>
      </c>
      <c r="G532" s="25"/>
      <c r="H532" s="25"/>
      <c r="I532" s="24" t="str">
        <f>IFERROR(VLOOKUP($D532,'[1]Base déclaré'!$A:$J,6,0),"")</f>
        <v/>
      </c>
      <c r="J532" s="26"/>
      <c r="K532" s="25"/>
      <c r="L532" s="25">
        <v>1855.35</v>
      </c>
      <c r="M532" s="25"/>
      <c r="N532" s="21" t="str">
        <f t="shared" si="20"/>
        <v>34701 1855,35</v>
      </c>
      <c r="O532" s="21"/>
    </row>
    <row r="533" spans="1:15" ht="15" x14ac:dyDescent="0.2">
      <c r="A533" s="25">
        <f t="shared" si="19"/>
        <v>523</v>
      </c>
      <c r="B533" s="21" t="s">
        <v>378</v>
      </c>
      <c r="C533" s="21" t="str">
        <f>IFERROR(VLOOKUP(B533,[1]Feuil2!$A$1:$B$340,2,0)," ")</f>
        <v xml:space="preserve"> </v>
      </c>
      <c r="D533" s="25"/>
      <c r="E533" s="24" t="str">
        <f>IFERROR(VLOOKUP($D533,'[1]Base déclaré'!$A:$J,2,0),"")</f>
        <v/>
      </c>
      <c r="F533" s="24" t="str">
        <f>IFERROR(VLOOKUP($D533,'[1]Base déclaré'!$A:$J,5,0),"")</f>
        <v/>
      </c>
      <c r="G533" s="25"/>
      <c r="H533" s="25"/>
      <c r="I533" s="24" t="str">
        <f>IFERROR(VLOOKUP($D533,'[1]Base déclaré'!$A:$J,6,0),"")</f>
        <v/>
      </c>
      <c r="J533" s="26"/>
      <c r="K533" s="25"/>
      <c r="L533" s="25">
        <v>7200</v>
      </c>
      <c r="M533" s="25"/>
      <c r="N533" s="21" t="str">
        <f t="shared" si="20"/>
        <v>34701 7200</v>
      </c>
      <c r="O533" s="21"/>
    </row>
    <row r="534" spans="1:15" ht="15" x14ac:dyDescent="0.2">
      <c r="A534" s="25">
        <f t="shared" si="19"/>
        <v>524</v>
      </c>
      <c r="B534" s="21" t="s">
        <v>378</v>
      </c>
      <c r="C534" s="21" t="str">
        <f>IFERROR(VLOOKUP(B534,[1]Feuil2!$A$1:$B$340,2,0)," ")</f>
        <v xml:space="preserve"> </v>
      </c>
      <c r="D534" s="25"/>
      <c r="E534" s="24" t="str">
        <f>IFERROR(VLOOKUP($D534,'[1]Base déclaré'!$A:$J,2,0),"")</f>
        <v/>
      </c>
      <c r="F534" s="24" t="str">
        <f>IFERROR(VLOOKUP($D534,'[1]Base déclaré'!$A:$J,5,0),"")</f>
        <v/>
      </c>
      <c r="G534" s="25"/>
      <c r="H534" s="25"/>
      <c r="I534" s="24" t="str">
        <f>IFERROR(VLOOKUP($D534,'[1]Base déclaré'!$A:$J,6,0),"")</f>
        <v/>
      </c>
      <c r="J534" s="26"/>
      <c r="K534" s="25"/>
      <c r="L534" s="25">
        <v>52330</v>
      </c>
      <c r="M534" s="25"/>
      <c r="N534" s="21" t="str">
        <f t="shared" si="20"/>
        <v>34701 52330</v>
      </c>
      <c r="O534" s="21"/>
    </row>
    <row r="535" spans="1:15" ht="15" x14ac:dyDescent="0.2">
      <c r="A535" s="25">
        <f t="shared" si="19"/>
        <v>525</v>
      </c>
      <c r="B535" s="21" t="s">
        <v>378</v>
      </c>
      <c r="C535" s="21" t="str">
        <f>IFERROR(VLOOKUP(B535,[1]Feuil2!$A$1:$B$340,2,0)," ")</f>
        <v xml:space="preserve"> </v>
      </c>
      <c r="D535" s="25"/>
      <c r="E535" s="24" t="str">
        <f>IFERROR(VLOOKUP($D535,'[1]Base déclaré'!$A:$J,2,0),"")</f>
        <v/>
      </c>
      <c r="F535" s="24" t="str">
        <f>IFERROR(VLOOKUP($D535,'[1]Base déclaré'!$A:$J,5,0),"")</f>
        <v/>
      </c>
      <c r="G535" s="25"/>
      <c r="H535" s="25"/>
      <c r="I535" s="24" t="str">
        <f>IFERROR(VLOOKUP($D535,'[1]Base déclaré'!$A:$J,6,0),"")</f>
        <v/>
      </c>
      <c r="J535" s="26"/>
      <c r="K535" s="25"/>
      <c r="L535" s="25">
        <v>2292.06</v>
      </c>
      <c r="M535" s="25"/>
      <c r="N535" s="21" t="str">
        <f t="shared" si="20"/>
        <v>34701 2292,06</v>
      </c>
      <c r="O535" s="21"/>
    </row>
    <row r="536" spans="1:15" ht="15" x14ac:dyDescent="0.2">
      <c r="A536" s="25">
        <f t="shared" si="19"/>
        <v>526</v>
      </c>
      <c r="B536" s="21" t="s">
        <v>378</v>
      </c>
      <c r="C536" s="21" t="str">
        <f>IFERROR(VLOOKUP(B536,[1]Feuil2!$A$1:$B$340,2,0)," ")</f>
        <v xml:space="preserve"> </v>
      </c>
      <c r="D536" s="25"/>
      <c r="E536" s="24" t="str">
        <f>IFERROR(VLOOKUP($D536,'[1]Base déclaré'!$A:$J,2,0),"")</f>
        <v/>
      </c>
      <c r="F536" s="24" t="str">
        <f>IFERROR(VLOOKUP($D536,'[1]Base déclaré'!$A:$J,5,0),"")</f>
        <v/>
      </c>
      <c r="G536" s="25"/>
      <c r="H536" s="25"/>
      <c r="I536" s="24" t="str">
        <f>IFERROR(VLOOKUP($D536,'[1]Base déclaré'!$A:$J,6,0),"")</f>
        <v/>
      </c>
      <c r="J536" s="26"/>
      <c r="K536" s="25"/>
      <c r="L536" s="25">
        <v>27200</v>
      </c>
      <c r="M536" s="25"/>
      <c r="N536" s="21" t="str">
        <f t="shared" si="20"/>
        <v>34701 27200</v>
      </c>
      <c r="O536" s="21"/>
    </row>
    <row r="537" spans="1:15" ht="15" x14ac:dyDescent="0.2">
      <c r="A537" s="25">
        <f t="shared" si="19"/>
        <v>527</v>
      </c>
      <c r="B537" s="21" t="s">
        <v>378</v>
      </c>
      <c r="C537" s="21" t="str">
        <f>IFERROR(VLOOKUP(B537,[1]Feuil2!$A$1:$B$340,2,0)," ")</f>
        <v xml:space="preserve"> </v>
      </c>
      <c r="D537" s="25"/>
      <c r="E537" s="24" t="str">
        <f>IFERROR(VLOOKUP($D537,'[1]Base déclaré'!$A:$J,2,0),"")</f>
        <v/>
      </c>
      <c r="F537" s="24" t="str">
        <f>IFERROR(VLOOKUP($D537,'[1]Base déclaré'!$A:$J,5,0),"")</f>
        <v/>
      </c>
      <c r="G537" s="25"/>
      <c r="H537" s="25"/>
      <c r="I537" s="24" t="str">
        <f>IFERROR(VLOOKUP($D537,'[1]Base déclaré'!$A:$J,6,0),"")</f>
        <v/>
      </c>
      <c r="J537" s="26"/>
      <c r="K537" s="25"/>
      <c r="L537" s="25">
        <v>2393.21</v>
      </c>
      <c r="M537" s="25"/>
      <c r="N537" s="21" t="str">
        <f t="shared" si="20"/>
        <v>34701 2393,21</v>
      </c>
      <c r="O537" s="21"/>
    </row>
    <row r="538" spans="1:15" ht="15" x14ac:dyDescent="0.2">
      <c r="A538" s="25">
        <f t="shared" si="19"/>
        <v>528</v>
      </c>
      <c r="B538" s="21" t="s">
        <v>378</v>
      </c>
      <c r="C538" s="21" t="str">
        <f>IFERROR(VLOOKUP(B538,[1]Feuil2!$A$1:$B$340,2,0)," ")</f>
        <v xml:space="preserve"> </v>
      </c>
      <c r="D538" s="25"/>
      <c r="E538" s="24" t="str">
        <f>IFERROR(VLOOKUP($D538,'[1]Base déclaré'!$A:$J,2,0),"")</f>
        <v/>
      </c>
      <c r="F538" s="24" t="str">
        <f>IFERROR(VLOOKUP($D538,'[1]Base déclaré'!$A:$J,5,0),"")</f>
        <v/>
      </c>
      <c r="G538" s="25"/>
      <c r="H538" s="25"/>
      <c r="I538" s="24" t="str">
        <f>IFERROR(VLOOKUP($D538,'[1]Base déclaré'!$A:$J,6,0),"")</f>
        <v/>
      </c>
      <c r="J538" s="26"/>
      <c r="K538" s="25"/>
      <c r="L538" s="25">
        <v>1778.93</v>
      </c>
      <c r="M538" s="25"/>
      <c r="N538" s="21" t="str">
        <f t="shared" si="20"/>
        <v>34701 1778,93</v>
      </c>
      <c r="O538" s="21"/>
    </row>
    <row r="539" spans="1:15" ht="15" x14ac:dyDescent="0.2">
      <c r="A539" s="25">
        <f t="shared" si="19"/>
        <v>529</v>
      </c>
      <c r="B539" s="21" t="s">
        <v>378</v>
      </c>
      <c r="C539" s="21" t="str">
        <f>IFERROR(VLOOKUP(B539,[1]Feuil2!$A$1:$B$340,2,0)," ")</f>
        <v xml:space="preserve"> </v>
      </c>
      <c r="D539" s="25"/>
      <c r="E539" s="24" t="str">
        <f>IFERROR(VLOOKUP($D539,'[1]Base déclaré'!$A:$J,2,0),"")</f>
        <v/>
      </c>
      <c r="F539" s="24" t="str">
        <f>IFERROR(VLOOKUP($D539,'[1]Base déclaré'!$A:$J,5,0),"")</f>
        <v/>
      </c>
      <c r="G539" s="25"/>
      <c r="H539" s="25"/>
      <c r="I539" s="24" t="str">
        <f>IFERROR(VLOOKUP($D539,'[1]Base déclaré'!$A:$J,6,0),"")</f>
        <v/>
      </c>
      <c r="J539" s="26"/>
      <c r="K539" s="25"/>
      <c r="L539" s="25">
        <v>2061.59</v>
      </c>
      <c r="M539" s="25"/>
      <c r="N539" s="21" t="str">
        <f t="shared" si="20"/>
        <v>34701 2061,59</v>
      </c>
      <c r="O539" s="21"/>
    </row>
    <row r="540" spans="1:15" ht="15" x14ac:dyDescent="0.2">
      <c r="A540" s="25">
        <f t="shared" si="19"/>
        <v>530</v>
      </c>
      <c r="B540" s="21" t="s">
        <v>379</v>
      </c>
      <c r="C540" s="21" t="str">
        <f>IFERROR(VLOOKUP(B540,[1]Feuil2!$A$1:$B$340,2,0)," ")</f>
        <v xml:space="preserve"> </v>
      </c>
      <c r="D540" s="25"/>
      <c r="E540" s="24" t="str">
        <f>IFERROR(VLOOKUP($D540,'[1]Base déclaré'!$A:$J,2,0),"")</f>
        <v/>
      </c>
      <c r="F540" s="24" t="str">
        <f>IFERROR(VLOOKUP($D540,'[1]Base déclaré'!$A:$J,5,0),"")</f>
        <v/>
      </c>
      <c r="G540" s="25"/>
      <c r="H540" s="25"/>
      <c r="I540" s="24" t="str">
        <f>IFERROR(VLOOKUP($D540,'[1]Base déclaré'!$A:$J,6,0),"")</f>
        <v/>
      </c>
      <c r="J540" s="26"/>
      <c r="K540" s="25"/>
      <c r="L540" s="25">
        <v>12150</v>
      </c>
      <c r="M540" s="25"/>
      <c r="N540" s="21" t="str">
        <f t="shared" si="20"/>
        <v>43303 12150</v>
      </c>
      <c r="O540" s="21"/>
    </row>
    <row r="541" spans="1:15" ht="15" x14ac:dyDescent="0.2">
      <c r="A541" s="25">
        <f t="shared" si="19"/>
        <v>531</v>
      </c>
      <c r="B541" s="21" t="s">
        <v>379</v>
      </c>
      <c r="C541" s="21" t="str">
        <f>IFERROR(VLOOKUP(B541,[1]Feuil2!$A$1:$B$340,2,0)," ")</f>
        <v xml:space="preserve"> </v>
      </c>
      <c r="D541" s="25"/>
      <c r="E541" s="24" t="str">
        <f>IFERROR(VLOOKUP($D541,'[1]Base déclaré'!$A:$J,2,0),"")</f>
        <v/>
      </c>
      <c r="F541" s="24" t="str">
        <f>IFERROR(VLOOKUP($D541,'[1]Base déclaré'!$A:$J,5,0),"")</f>
        <v/>
      </c>
      <c r="G541" s="25"/>
      <c r="H541" s="25"/>
      <c r="I541" s="24" t="str">
        <f>IFERROR(VLOOKUP($D541,'[1]Base déclaré'!$A:$J,6,0),"")</f>
        <v/>
      </c>
      <c r="J541" s="26"/>
      <c r="K541" s="25"/>
      <c r="L541" s="25">
        <v>1380.13</v>
      </c>
      <c r="M541" s="25"/>
      <c r="N541" s="21" t="str">
        <f t="shared" si="20"/>
        <v>43303 1380,13</v>
      </c>
      <c r="O541" s="21"/>
    </row>
    <row r="542" spans="1:15" ht="15" x14ac:dyDescent="0.2">
      <c r="A542" s="25">
        <f t="shared" si="19"/>
        <v>532</v>
      </c>
      <c r="B542" s="21" t="s">
        <v>379</v>
      </c>
      <c r="C542" s="21" t="str">
        <f>IFERROR(VLOOKUP(B542,[1]Feuil2!$A$1:$B$340,2,0)," ")</f>
        <v xml:space="preserve"> </v>
      </c>
      <c r="D542" s="25"/>
      <c r="E542" s="24" t="str">
        <f>IFERROR(VLOOKUP($D542,'[1]Base déclaré'!$A:$J,2,0),"")</f>
        <v/>
      </c>
      <c r="F542" s="24" t="str">
        <f>IFERROR(VLOOKUP($D542,'[1]Base déclaré'!$A:$J,5,0),"")</f>
        <v/>
      </c>
      <c r="G542" s="25"/>
      <c r="H542" s="25"/>
      <c r="I542" s="24" t="str">
        <f>IFERROR(VLOOKUP($D542,'[1]Base déclaré'!$A:$J,6,0),"")</f>
        <v/>
      </c>
      <c r="J542" s="26"/>
      <c r="K542" s="25"/>
      <c r="L542" s="25">
        <v>29447.040000000001</v>
      </c>
      <c r="M542" s="25"/>
      <c r="N542" s="21" t="str">
        <f t="shared" si="20"/>
        <v>43303 29447,04</v>
      </c>
      <c r="O542" s="21"/>
    </row>
    <row r="543" spans="1:15" ht="15" x14ac:dyDescent="0.2">
      <c r="A543" s="25">
        <f t="shared" si="19"/>
        <v>533</v>
      </c>
      <c r="B543" s="21" t="s">
        <v>379</v>
      </c>
      <c r="C543" s="21" t="str">
        <f>IFERROR(VLOOKUP(B543,[1]Feuil2!$A$1:$B$340,2,0)," ")</f>
        <v xml:space="preserve"> </v>
      </c>
      <c r="D543" s="25"/>
      <c r="E543" s="24" t="str">
        <f>IFERROR(VLOOKUP($D543,'[1]Base déclaré'!$A:$J,2,0),"")</f>
        <v/>
      </c>
      <c r="F543" s="24" t="str">
        <f>IFERROR(VLOOKUP($D543,'[1]Base déclaré'!$A:$J,5,0),"")</f>
        <v/>
      </c>
      <c r="G543" s="25"/>
      <c r="H543" s="25"/>
      <c r="I543" s="24" t="str">
        <f>IFERROR(VLOOKUP($D543,'[1]Base déclaré'!$A:$J,6,0),"")</f>
        <v/>
      </c>
      <c r="J543" s="26"/>
      <c r="K543" s="25"/>
      <c r="L543" s="25">
        <v>1781.79</v>
      </c>
      <c r="M543" s="25"/>
      <c r="N543" s="21" t="str">
        <f t="shared" si="20"/>
        <v>43303 1781,79</v>
      </c>
      <c r="O543" s="21"/>
    </row>
    <row r="544" spans="1:15" ht="15" x14ac:dyDescent="0.2">
      <c r="A544" s="25">
        <f t="shared" si="19"/>
        <v>534</v>
      </c>
      <c r="B544" s="21" t="s">
        <v>380</v>
      </c>
      <c r="C544" s="21" t="str">
        <f>IFERROR(VLOOKUP(B544,[1]Feuil2!$A$1:$B$340,2,0)," ")</f>
        <v>DRS</v>
      </c>
      <c r="D544" s="25"/>
      <c r="E544" s="24" t="str">
        <f>IFERROR(VLOOKUP($D544,'[1]Base déclaré'!$A:$J,2,0),"")</f>
        <v/>
      </c>
      <c r="F544" s="24" t="str">
        <f>IFERROR(VLOOKUP($D544,'[1]Base déclaré'!$A:$J,5,0),"")</f>
        <v/>
      </c>
      <c r="G544" s="25"/>
      <c r="H544" s="25"/>
      <c r="I544" s="24" t="str">
        <f>IFERROR(VLOOKUP($D544,'[1]Base déclaré'!$A:$J,6,0),"")</f>
        <v/>
      </c>
      <c r="J544" s="26"/>
      <c r="K544" s="25"/>
      <c r="L544" s="25">
        <v>7200</v>
      </c>
      <c r="M544" s="25"/>
      <c r="N544" s="21" t="str">
        <f t="shared" si="20"/>
        <v>43550 7200</v>
      </c>
      <c r="O544" s="21"/>
    </row>
    <row r="545" spans="1:15" ht="15" x14ac:dyDescent="0.2">
      <c r="A545" s="25">
        <f t="shared" si="19"/>
        <v>535</v>
      </c>
      <c r="B545" s="21" t="s">
        <v>381</v>
      </c>
      <c r="C545" s="21" t="str">
        <f>IFERROR(VLOOKUP(B545,[1]Feuil2!$A$1:$B$340,2,0)," ")</f>
        <v>DRA</v>
      </c>
      <c r="D545" s="25"/>
      <c r="E545" s="24" t="str">
        <f>IFERROR(VLOOKUP($D545,'[1]Base déclaré'!$A:$J,2,0),"")</f>
        <v/>
      </c>
      <c r="F545" s="24" t="str">
        <f>IFERROR(VLOOKUP($D545,'[1]Base déclaré'!$A:$J,5,0),"")</f>
        <v/>
      </c>
      <c r="G545" s="25"/>
      <c r="H545" s="25"/>
      <c r="I545" s="24" t="str">
        <f>IFERROR(VLOOKUP($D545,'[1]Base déclaré'!$A:$J,6,0),"")</f>
        <v/>
      </c>
      <c r="J545" s="26"/>
      <c r="K545" s="25"/>
      <c r="L545" s="25">
        <v>8500</v>
      </c>
      <c r="M545" s="25"/>
      <c r="N545" s="21" t="str">
        <f t="shared" si="20"/>
        <v>04242 8500</v>
      </c>
      <c r="O545" s="21"/>
    </row>
    <row r="546" spans="1:15" ht="15" x14ac:dyDescent="0.2">
      <c r="A546" s="25">
        <f t="shared" si="19"/>
        <v>536</v>
      </c>
      <c r="B546" s="21" t="s">
        <v>381</v>
      </c>
      <c r="C546" s="21" t="str">
        <f>IFERROR(VLOOKUP(B546,[1]Feuil2!$A$1:$B$340,2,0)," ")</f>
        <v>DRA</v>
      </c>
      <c r="D546" s="25"/>
      <c r="E546" s="24" t="str">
        <f>IFERROR(VLOOKUP($D546,'[1]Base déclaré'!$A:$J,2,0),"")</f>
        <v/>
      </c>
      <c r="F546" s="24" t="str">
        <f>IFERROR(VLOOKUP($D546,'[1]Base déclaré'!$A:$J,5,0),"")</f>
        <v/>
      </c>
      <c r="G546" s="25"/>
      <c r="H546" s="25"/>
      <c r="I546" s="24" t="str">
        <f>IFERROR(VLOOKUP($D546,'[1]Base déclaré'!$A:$J,6,0),"")</f>
        <v/>
      </c>
      <c r="J546" s="26"/>
      <c r="K546" s="25"/>
      <c r="L546" s="25">
        <v>134788.76999999999</v>
      </c>
      <c r="M546" s="25"/>
      <c r="N546" s="21" t="str">
        <f t="shared" si="20"/>
        <v>04242 134788,77</v>
      </c>
      <c r="O546" s="21"/>
    </row>
    <row r="547" spans="1:15" ht="15" x14ac:dyDescent="0.2">
      <c r="A547" s="25">
        <f t="shared" si="19"/>
        <v>537</v>
      </c>
      <c r="B547" s="21" t="s">
        <v>382</v>
      </c>
      <c r="C547" s="21" t="str">
        <f>IFERROR(VLOOKUP(B547,[1]Feuil2!$A$1:$B$340,2,0)," ")</f>
        <v>DRA</v>
      </c>
      <c r="D547" s="25"/>
      <c r="E547" s="24" t="str">
        <f>IFERROR(VLOOKUP($D547,'[1]Base déclaré'!$A:$J,2,0),"")</f>
        <v/>
      </c>
      <c r="F547" s="24" t="str">
        <f>IFERROR(VLOOKUP($D547,'[1]Base déclaré'!$A:$J,5,0),"")</f>
        <v/>
      </c>
      <c r="G547" s="25"/>
      <c r="H547" s="25"/>
      <c r="I547" s="24" t="str">
        <f>IFERROR(VLOOKUP($D547,'[1]Base déclaré'!$A:$J,6,0),"")</f>
        <v/>
      </c>
      <c r="J547" s="26"/>
      <c r="K547" s="25"/>
      <c r="L547" s="25">
        <v>35540</v>
      </c>
      <c r="M547" s="25"/>
      <c r="N547" s="21" t="str">
        <f t="shared" si="20"/>
        <v>12053 35540</v>
      </c>
      <c r="O547" s="21"/>
    </row>
    <row r="548" spans="1:15" ht="15" x14ac:dyDescent="0.2">
      <c r="A548" s="25">
        <f t="shared" si="19"/>
        <v>538</v>
      </c>
      <c r="B548" s="21" t="s">
        <v>382</v>
      </c>
      <c r="C548" s="21" t="str">
        <f>IFERROR(VLOOKUP(B548,[1]Feuil2!$A$1:$B$340,2,0)," ")</f>
        <v>DRA</v>
      </c>
      <c r="D548" s="25"/>
      <c r="E548" s="24" t="str">
        <f>IFERROR(VLOOKUP($D548,'[1]Base déclaré'!$A:$J,2,0),"")</f>
        <v/>
      </c>
      <c r="F548" s="24" t="str">
        <f>IFERROR(VLOOKUP($D548,'[1]Base déclaré'!$A:$J,5,0),"")</f>
        <v/>
      </c>
      <c r="G548" s="25"/>
      <c r="H548" s="25"/>
      <c r="I548" s="24" t="str">
        <f>IFERROR(VLOOKUP($D548,'[1]Base déclaré'!$A:$J,6,0),"")</f>
        <v/>
      </c>
      <c r="J548" s="26"/>
      <c r="K548" s="25"/>
      <c r="L548" s="25">
        <v>18830</v>
      </c>
      <c r="M548" s="25"/>
      <c r="N548" s="21" t="str">
        <f t="shared" si="20"/>
        <v>12053 18830</v>
      </c>
      <c r="O548" s="21"/>
    </row>
    <row r="549" spans="1:15" ht="15" x14ac:dyDescent="0.2">
      <c r="A549" s="25">
        <f t="shared" si="19"/>
        <v>539</v>
      </c>
      <c r="B549" s="21" t="s">
        <v>383</v>
      </c>
      <c r="C549" s="21" t="str">
        <f>IFERROR(VLOOKUP(B549,[1]Feuil2!$A$1:$B$340,2,0)," ")</f>
        <v>DRA</v>
      </c>
      <c r="D549" s="25"/>
      <c r="E549" s="24" t="str">
        <f>IFERROR(VLOOKUP($D549,'[1]Base déclaré'!$A:$J,2,0),"")</f>
        <v/>
      </c>
      <c r="F549" s="24" t="str">
        <f>IFERROR(VLOOKUP($D549,'[1]Base déclaré'!$A:$J,5,0),"")</f>
        <v/>
      </c>
      <c r="G549" s="25"/>
      <c r="H549" s="25"/>
      <c r="I549" s="24" t="str">
        <f>IFERROR(VLOOKUP($D549,'[1]Base déclaré'!$A:$J,6,0),"")</f>
        <v/>
      </c>
      <c r="J549" s="26"/>
      <c r="K549" s="25"/>
      <c r="L549" s="25">
        <v>19530</v>
      </c>
      <c r="M549" s="25"/>
      <c r="N549" s="21" t="str">
        <f t="shared" si="20"/>
        <v>12185 19530</v>
      </c>
      <c r="O549" s="21"/>
    </row>
    <row r="550" spans="1:15" ht="15" x14ac:dyDescent="0.2">
      <c r="A550" s="25">
        <f t="shared" si="19"/>
        <v>540</v>
      </c>
      <c r="B550" s="21" t="s">
        <v>383</v>
      </c>
      <c r="C550" s="21" t="str">
        <f>IFERROR(VLOOKUP(B550,[1]Feuil2!$A$1:$B$340,2,0)," ")</f>
        <v>DRA</v>
      </c>
      <c r="D550" s="25"/>
      <c r="E550" s="24" t="str">
        <f>IFERROR(VLOOKUP($D550,'[1]Base déclaré'!$A:$J,2,0),"")</f>
        <v/>
      </c>
      <c r="F550" s="24" t="str">
        <f>IFERROR(VLOOKUP($D550,'[1]Base déclaré'!$A:$J,5,0),"")</f>
        <v/>
      </c>
      <c r="G550" s="25"/>
      <c r="H550" s="25"/>
      <c r="I550" s="24" t="str">
        <f>IFERROR(VLOOKUP($D550,'[1]Base déclaré'!$A:$J,6,0),"")</f>
        <v/>
      </c>
      <c r="J550" s="26"/>
      <c r="K550" s="25"/>
      <c r="L550" s="25">
        <v>1403.75</v>
      </c>
      <c r="M550" s="25"/>
      <c r="N550" s="21" t="str">
        <f t="shared" si="20"/>
        <v>12185 1403,75</v>
      </c>
      <c r="O550" s="21"/>
    </row>
    <row r="551" spans="1:15" ht="15" x14ac:dyDescent="0.2">
      <c r="A551" s="25">
        <f t="shared" si="19"/>
        <v>541</v>
      </c>
      <c r="B551" s="21" t="s">
        <v>383</v>
      </c>
      <c r="C551" s="21" t="str">
        <f>IFERROR(VLOOKUP(B551,[1]Feuil2!$A$1:$B$340,2,0)," ")</f>
        <v>DRA</v>
      </c>
      <c r="D551" s="25"/>
      <c r="E551" s="24" t="str">
        <f>IFERROR(VLOOKUP($D551,'[1]Base déclaré'!$A:$J,2,0),"")</f>
        <v/>
      </c>
      <c r="F551" s="24" t="str">
        <f>IFERROR(VLOOKUP($D551,'[1]Base déclaré'!$A:$J,5,0),"")</f>
        <v/>
      </c>
      <c r="G551" s="25"/>
      <c r="H551" s="25"/>
      <c r="I551" s="24" t="str">
        <f>IFERROR(VLOOKUP($D551,'[1]Base déclaré'!$A:$J,6,0),"")</f>
        <v/>
      </c>
      <c r="J551" s="26"/>
      <c r="K551" s="25"/>
      <c r="L551" s="25">
        <v>2200</v>
      </c>
      <c r="M551" s="25"/>
      <c r="N551" s="21" t="str">
        <f t="shared" si="20"/>
        <v>12185 2200</v>
      </c>
      <c r="O551" s="21"/>
    </row>
    <row r="552" spans="1:15" ht="15" x14ac:dyDescent="0.2">
      <c r="A552" s="25">
        <f t="shared" si="19"/>
        <v>542</v>
      </c>
      <c r="B552" s="21" t="s">
        <v>383</v>
      </c>
      <c r="C552" s="21" t="str">
        <f>IFERROR(VLOOKUP(B552,[1]Feuil2!$A$1:$B$340,2,0)," ")</f>
        <v>DRA</v>
      </c>
      <c r="D552" s="25"/>
      <c r="E552" s="24" t="str">
        <f>IFERROR(VLOOKUP($D552,'[1]Base déclaré'!$A:$J,2,0),"")</f>
        <v/>
      </c>
      <c r="F552" s="24" t="str">
        <f>IFERROR(VLOOKUP($D552,'[1]Base déclaré'!$A:$J,5,0),"")</f>
        <v/>
      </c>
      <c r="G552" s="25"/>
      <c r="H552" s="25"/>
      <c r="I552" s="24" t="str">
        <f>IFERROR(VLOOKUP($D552,'[1]Base déclaré'!$A:$J,6,0),"")</f>
        <v/>
      </c>
      <c r="J552" s="26"/>
      <c r="K552" s="25"/>
      <c r="L552" s="25">
        <v>28391.95</v>
      </c>
      <c r="M552" s="25"/>
      <c r="N552" s="21" t="str">
        <f t="shared" si="20"/>
        <v>12185 28391,95</v>
      </c>
      <c r="O552" s="21"/>
    </row>
    <row r="553" spans="1:15" ht="15" x14ac:dyDescent="0.2">
      <c r="A553" s="25">
        <f t="shared" si="19"/>
        <v>543</v>
      </c>
      <c r="B553" s="21" t="s">
        <v>383</v>
      </c>
      <c r="C553" s="21" t="str">
        <f>IFERROR(VLOOKUP(B553,[1]Feuil2!$A$1:$B$340,2,0)," ")</f>
        <v>DRA</v>
      </c>
      <c r="D553" s="25"/>
      <c r="E553" s="24" t="str">
        <f>IFERROR(VLOOKUP($D553,'[1]Base déclaré'!$A:$J,2,0),"")</f>
        <v/>
      </c>
      <c r="F553" s="24" t="str">
        <f>IFERROR(VLOOKUP($D553,'[1]Base déclaré'!$A:$J,5,0),"")</f>
        <v/>
      </c>
      <c r="G553" s="25"/>
      <c r="H553" s="25"/>
      <c r="I553" s="24" t="str">
        <f>IFERROR(VLOOKUP($D553,'[1]Base déclaré'!$A:$J,6,0),"")</f>
        <v/>
      </c>
      <c r="J553" s="26"/>
      <c r="K553" s="25"/>
      <c r="L553" s="25">
        <v>1734.88</v>
      </c>
      <c r="M553" s="25"/>
      <c r="N553" s="21" t="str">
        <f t="shared" si="20"/>
        <v>12185 1734,88</v>
      </c>
      <c r="O553" s="21"/>
    </row>
    <row r="554" spans="1:15" ht="15" x14ac:dyDescent="0.2">
      <c r="A554" s="25">
        <f t="shared" si="19"/>
        <v>544</v>
      </c>
      <c r="B554" s="21" t="s">
        <v>383</v>
      </c>
      <c r="C554" s="21" t="str">
        <f>IFERROR(VLOOKUP(B554,[1]Feuil2!$A$1:$B$340,2,0)," ")</f>
        <v>DRA</v>
      </c>
      <c r="D554" s="25"/>
      <c r="E554" s="24" t="str">
        <f>IFERROR(VLOOKUP($D554,'[1]Base déclaré'!$A:$J,2,0),"")</f>
        <v/>
      </c>
      <c r="F554" s="24" t="str">
        <f>IFERROR(VLOOKUP($D554,'[1]Base déclaré'!$A:$J,5,0),"")</f>
        <v/>
      </c>
      <c r="G554" s="25"/>
      <c r="H554" s="25"/>
      <c r="I554" s="24" t="str">
        <f>IFERROR(VLOOKUP($D554,'[1]Base déclaré'!$A:$J,6,0),"")</f>
        <v/>
      </c>
      <c r="J554" s="26"/>
      <c r="K554" s="25"/>
      <c r="L554" s="25">
        <v>36810</v>
      </c>
      <c r="M554" s="25"/>
      <c r="N554" s="21" t="str">
        <f t="shared" si="20"/>
        <v>12185 36810</v>
      </c>
      <c r="O554" s="21"/>
    </row>
    <row r="555" spans="1:15" ht="15" x14ac:dyDescent="0.2">
      <c r="A555" s="25">
        <f t="shared" si="19"/>
        <v>545</v>
      </c>
      <c r="B555" s="21" t="s">
        <v>384</v>
      </c>
      <c r="C555" s="21" t="str">
        <f>IFERROR(VLOOKUP(B555,[1]Feuil2!$A$1:$B$340,2,0)," ")</f>
        <v>DRA</v>
      </c>
      <c r="D555" s="25"/>
      <c r="E555" s="24" t="str">
        <f>IFERROR(VLOOKUP($D555,'[1]Base déclaré'!$A:$J,2,0),"")</f>
        <v/>
      </c>
      <c r="F555" s="24" t="str">
        <f>IFERROR(VLOOKUP($D555,'[1]Base déclaré'!$A:$J,5,0),"")</f>
        <v/>
      </c>
      <c r="G555" s="25"/>
      <c r="H555" s="25"/>
      <c r="I555" s="24" t="str">
        <f>IFERROR(VLOOKUP($D555,'[1]Base déclaré'!$A:$J,6,0),"")</f>
        <v/>
      </c>
      <c r="J555" s="26"/>
      <c r="K555" s="25"/>
      <c r="L555" s="25">
        <v>333685.99</v>
      </c>
      <c r="M555" s="25"/>
      <c r="N555" s="21" t="str">
        <f t="shared" si="20"/>
        <v>21177 333685,99</v>
      </c>
      <c r="O555" s="21"/>
    </row>
    <row r="556" spans="1:15" ht="15" x14ac:dyDescent="0.2">
      <c r="A556" s="25">
        <f t="shared" si="19"/>
        <v>546</v>
      </c>
      <c r="B556" s="21" t="s">
        <v>385</v>
      </c>
      <c r="C556" s="21" t="str">
        <f>IFERROR(VLOOKUP(B556,[1]Feuil2!$A$1:$B$340,2,0)," ")</f>
        <v>DRA</v>
      </c>
      <c r="D556" s="25"/>
      <c r="E556" s="24" t="str">
        <f>IFERROR(VLOOKUP($D556,'[1]Base déclaré'!$A:$J,2,0),"")</f>
        <v/>
      </c>
      <c r="F556" s="24" t="str">
        <f>IFERROR(VLOOKUP($D556,'[1]Base déclaré'!$A:$J,5,0),"")</f>
        <v/>
      </c>
      <c r="G556" s="25"/>
      <c r="H556" s="25"/>
      <c r="I556" s="24" t="str">
        <f>IFERROR(VLOOKUP($D556,'[1]Base déclaré'!$A:$J,6,0),"")</f>
        <v/>
      </c>
      <c r="J556" s="26"/>
      <c r="K556" s="25"/>
      <c r="L556" s="25">
        <v>2276.62</v>
      </c>
      <c r="M556" s="25"/>
      <c r="N556" s="21" t="str">
        <f t="shared" si="20"/>
        <v>23036 2276,62</v>
      </c>
      <c r="O556" s="21"/>
    </row>
    <row r="557" spans="1:15" ht="15" x14ac:dyDescent="0.2">
      <c r="A557" s="25">
        <f t="shared" si="19"/>
        <v>547</v>
      </c>
      <c r="B557" s="21" t="s">
        <v>385</v>
      </c>
      <c r="C557" s="21" t="str">
        <f>IFERROR(VLOOKUP(B557,[1]Feuil2!$A$1:$B$340,2,0)," ")</f>
        <v>DRA</v>
      </c>
      <c r="D557" s="25"/>
      <c r="E557" s="24" t="str">
        <f>IFERROR(VLOOKUP($D557,'[1]Base déclaré'!$A:$J,2,0),"")</f>
        <v/>
      </c>
      <c r="F557" s="24" t="str">
        <f>IFERROR(VLOOKUP($D557,'[1]Base déclaré'!$A:$J,5,0),"")</f>
        <v/>
      </c>
      <c r="G557" s="25"/>
      <c r="H557" s="25"/>
      <c r="I557" s="24" t="str">
        <f>IFERROR(VLOOKUP($D557,'[1]Base déclaré'!$A:$J,6,0),"")</f>
        <v/>
      </c>
      <c r="J557" s="26"/>
      <c r="K557" s="25"/>
      <c r="L557" s="25">
        <v>13410</v>
      </c>
      <c r="M557" s="25"/>
      <c r="N557" s="21" t="str">
        <f t="shared" si="20"/>
        <v>23036 13410</v>
      </c>
      <c r="O557" s="21"/>
    </row>
    <row r="558" spans="1:15" ht="15" x14ac:dyDescent="0.2">
      <c r="A558" s="25">
        <f t="shared" si="19"/>
        <v>548</v>
      </c>
      <c r="B558" s="21" t="s">
        <v>385</v>
      </c>
      <c r="C558" s="21" t="str">
        <f>IFERROR(VLOOKUP(B558,[1]Feuil2!$A$1:$B$340,2,0)," ")</f>
        <v>DRA</v>
      </c>
      <c r="D558" s="25"/>
      <c r="E558" s="24" t="str">
        <f>IFERROR(VLOOKUP($D558,'[1]Base déclaré'!$A:$J,2,0),"")</f>
        <v/>
      </c>
      <c r="F558" s="24" t="str">
        <f>IFERROR(VLOOKUP($D558,'[1]Base déclaré'!$A:$J,5,0),"")</f>
        <v/>
      </c>
      <c r="G558" s="25"/>
      <c r="H558" s="25"/>
      <c r="I558" s="24" t="str">
        <f>IFERROR(VLOOKUP($D558,'[1]Base déclaré'!$A:$J,6,0),"")</f>
        <v/>
      </c>
      <c r="J558" s="26"/>
      <c r="K558" s="25"/>
      <c r="L558" s="25">
        <v>1404.88</v>
      </c>
      <c r="M558" s="25"/>
      <c r="N558" s="21" t="str">
        <f t="shared" si="20"/>
        <v>23036 1404,88</v>
      </c>
      <c r="O558" s="21"/>
    </row>
    <row r="559" spans="1:15" ht="15" x14ac:dyDescent="0.2">
      <c r="A559" s="25">
        <f t="shared" si="19"/>
        <v>549</v>
      </c>
      <c r="B559" s="21" t="s">
        <v>385</v>
      </c>
      <c r="C559" s="21" t="str">
        <f>IFERROR(VLOOKUP(B559,[1]Feuil2!$A$1:$B$340,2,0)," ")</f>
        <v>DRA</v>
      </c>
      <c r="D559" s="25"/>
      <c r="E559" s="24" t="str">
        <f>IFERROR(VLOOKUP($D559,'[1]Base déclaré'!$A:$J,2,0),"")</f>
        <v/>
      </c>
      <c r="F559" s="24" t="str">
        <f>IFERROR(VLOOKUP($D559,'[1]Base déclaré'!$A:$J,5,0),"")</f>
        <v/>
      </c>
      <c r="G559" s="25"/>
      <c r="H559" s="25"/>
      <c r="I559" s="24" t="str">
        <f>IFERROR(VLOOKUP($D559,'[1]Base déclaré'!$A:$J,6,0),"")</f>
        <v/>
      </c>
      <c r="J559" s="26"/>
      <c r="K559" s="25"/>
      <c r="L559" s="25">
        <v>7200</v>
      </c>
      <c r="M559" s="25"/>
      <c r="N559" s="21" t="str">
        <f t="shared" si="20"/>
        <v>23036 7200</v>
      </c>
      <c r="O559" s="21"/>
    </row>
    <row r="560" spans="1:15" ht="15" x14ac:dyDescent="0.2">
      <c r="A560" s="25">
        <f t="shared" si="19"/>
        <v>550</v>
      </c>
      <c r="B560" s="21" t="s">
        <v>385</v>
      </c>
      <c r="C560" s="21" t="str">
        <f>IFERROR(VLOOKUP(B560,[1]Feuil2!$A$1:$B$340,2,0)," ")</f>
        <v>DRA</v>
      </c>
      <c r="D560" s="25"/>
      <c r="E560" s="24" t="str">
        <f>IFERROR(VLOOKUP($D560,'[1]Base déclaré'!$A:$J,2,0),"")</f>
        <v/>
      </c>
      <c r="F560" s="24" t="str">
        <f>IFERROR(VLOOKUP($D560,'[1]Base déclaré'!$A:$J,5,0),"")</f>
        <v/>
      </c>
      <c r="G560" s="25"/>
      <c r="H560" s="25"/>
      <c r="I560" s="24" t="str">
        <f>IFERROR(VLOOKUP($D560,'[1]Base déclaré'!$A:$J,6,0),"")</f>
        <v/>
      </c>
      <c r="J560" s="26"/>
      <c r="K560" s="25"/>
      <c r="L560" s="25">
        <v>1729.75</v>
      </c>
      <c r="M560" s="25"/>
      <c r="N560" s="21" t="str">
        <f t="shared" si="20"/>
        <v>23036 1729,75</v>
      </c>
      <c r="O560" s="21"/>
    </row>
    <row r="561" spans="1:15" ht="15" x14ac:dyDescent="0.2">
      <c r="A561" s="25">
        <f t="shared" si="19"/>
        <v>551</v>
      </c>
      <c r="B561" s="21" t="s">
        <v>385</v>
      </c>
      <c r="C561" s="21" t="str">
        <f>IFERROR(VLOOKUP(B561,[1]Feuil2!$A$1:$B$340,2,0)," ")</f>
        <v>DRA</v>
      </c>
      <c r="D561" s="25"/>
      <c r="E561" s="24" t="str">
        <f>IFERROR(VLOOKUP($D561,'[1]Base déclaré'!$A:$J,2,0),"")</f>
        <v/>
      </c>
      <c r="F561" s="24" t="str">
        <f>IFERROR(VLOOKUP($D561,'[1]Base déclaré'!$A:$J,5,0),"")</f>
        <v/>
      </c>
      <c r="G561" s="25"/>
      <c r="H561" s="25"/>
      <c r="I561" s="24" t="str">
        <f>IFERROR(VLOOKUP($D561,'[1]Base déclaré'!$A:$J,6,0),"")</f>
        <v/>
      </c>
      <c r="J561" s="26"/>
      <c r="K561" s="25"/>
      <c r="L561" s="25">
        <v>29450</v>
      </c>
      <c r="M561" s="25"/>
      <c r="N561" s="21" t="str">
        <f t="shared" si="20"/>
        <v>23036 29450</v>
      </c>
      <c r="O561" s="21"/>
    </row>
    <row r="562" spans="1:15" ht="15" x14ac:dyDescent="0.2">
      <c r="A562" s="25">
        <f t="shared" si="19"/>
        <v>552</v>
      </c>
      <c r="B562" s="21" t="s">
        <v>385</v>
      </c>
      <c r="C562" s="21" t="str">
        <f>IFERROR(VLOOKUP(B562,[1]Feuil2!$A$1:$B$340,2,0)," ")</f>
        <v>DRA</v>
      </c>
      <c r="D562" s="25"/>
      <c r="E562" s="24" t="str">
        <f>IFERROR(VLOOKUP($D562,'[1]Base déclaré'!$A:$J,2,0),"")</f>
        <v/>
      </c>
      <c r="F562" s="24" t="str">
        <f>IFERROR(VLOOKUP($D562,'[1]Base déclaré'!$A:$J,5,0),"")</f>
        <v/>
      </c>
      <c r="G562" s="25"/>
      <c r="H562" s="25"/>
      <c r="I562" s="24" t="str">
        <f>IFERROR(VLOOKUP($D562,'[1]Base déclaré'!$A:$J,6,0),"")</f>
        <v/>
      </c>
      <c r="J562" s="26"/>
      <c r="K562" s="25"/>
      <c r="L562" s="25">
        <v>1678.75</v>
      </c>
      <c r="M562" s="25"/>
      <c r="N562" s="21" t="str">
        <f t="shared" si="20"/>
        <v>23036 1678,75</v>
      </c>
      <c r="O562" s="21"/>
    </row>
    <row r="563" spans="1:15" ht="15" x14ac:dyDescent="0.2">
      <c r="A563" s="25">
        <f t="shared" si="19"/>
        <v>553</v>
      </c>
      <c r="B563" s="21" t="s">
        <v>385</v>
      </c>
      <c r="C563" s="21" t="str">
        <f>IFERROR(VLOOKUP(B563,[1]Feuil2!$A$1:$B$340,2,0)," ")</f>
        <v>DRA</v>
      </c>
      <c r="D563" s="25"/>
      <c r="E563" s="24" t="str">
        <f>IFERROR(VLOOKUP($D563,'[1]Base déclaré'!$A:$J,2,0),"")</f>
        <v/>
      </c>
      <c r="F563" s="24" t="str">
        <f>IFERROR(VLOOKUP($D563,'[1]Base déclaré'!$A:$J,5,0),"")</f>
        <v/>
      </c>
      <c r="G563" s="25"/>
      <c r="H563" s="25"/>
      <c r="I563" s="24" t="str">
        <f>IFERROR(VLOOKUP($D563,'[1]Base déclaré'!$A:$J,6,0),"")</f>
        <v/>
      </c>
      <c r="J563" s="26"/>
      <c r="K563" s="25"/>
      <c r="L563" s="25">
        <v>1457.5</v>
      </c>
      <c r="M563" s="25"/>
      <c r="N563" s="21" t="str">
        <f t="shared" si="20"/>
        <v>23036 1457,5</v>
      </c>
      <c r="O563" s="21"/>
    </row>
    <row r="564" spans="1:15" ht="15" x14ac:dyDescent="0.2">
      <c r="A564" s="25">
        <f t="shared" si="19"/>
        <v>554</v>
      </c>
      <c r="B564" s="21" t="s">
        <v>386</v>
      </c>
      <c r="C564" s="21" t="str">
        <f>IFERROR(VLOOKUP(B564,[1]Feuil2!$A$1:$B$340,2,0)," ")</f>
        <v>DRA</v>
      </c>
      <c r="D564" s="25"/>
      <c r="E564" s="24" t="str">
        <f>IFERROR(VLOOKUP($D564,'[1]Base déclaré'!$A:$J,2,0),"")</f>
        <v/>
      </c>
      <c r="F564" s="24" t="str">
        <f>IFERROR(VLOOKUP($D564,'[1]Base déclaré'!$A:$J,5,0),"")</f>
        <v/>
      </c>
      <c r="G564" s="25"/>
      <c r="H564" s="25"/>
      <c r="I564" s="24" t="str">
        <f>IFERROR(VLOOKUP($D564,'[1]Base déclaré'!$A:$J,6,0),"")</f>
        <v/>
      </c>
      <c r="J564" s="26"/>
      <c r="K564" s="25"/>
      <c r="L564" s="25">
        <v>1821.88</v>
      </c>
      <c r="M564" s="25"/>
      <c r="N564" s="21" t="str">
        <f t="shared" si="20"/>
        <v>23179 1821,88</v>
      </c>
      <c r="O564" s="21"/>
    </row>
    <row r="565" spans="1:15" ht="15" x14ac:dyDescent="0.2">
      <c r="A565" s="25">
        <f t="shared" si="19"/>
        <v>555</v>
      </c>
      <c r="B565" s="21" t="s">
        <v>386</v>
      </c>
      <c r="C565" s="21" t="str">
        <f>IFERROR(VLOOKUP(B565,[1]Feuil2!$A$1:$B$340,2,0)," ")</f>
        <v>DRA</v>
      </c>
      <c r="D565" s="25"/>
      <c r="E565" s="24" t="str">
        <f>IFERROR(VLOOKUP($D565,'[1]Base déclaré'!$A:$J,2,0),"")</f>
        <v/>
      </c>
      <c r="F565" s="24" t="str">
        <f>IFERROR(VLOOKUP($D565,'[1]Base déclaré'!$A:$J,5,0),"")</f>
        <v/>
      </c>
      <c r="G565" s="25"/>
      <c r="H565" s="25"/>
      <c r="I565" s="24" t="str">
        <f>IFERROR(VLOOKUP($D565,'[1]Base déclaré'!$A:$J,6,0),"")</f>
        <v/>
      </c>
      <c r="J565" s="26"/>
      <c r="K565" s="25"/>
      <c r="L565" s="25">
        <v>2281.04</v>
      </c>
      <c r="M565" s="25"/>
      <c r="N565" s="21" t="str">
        <f t="shared" si="20"/>
        <v>23179 2281,04</v>
      </c>
      <c r="O565" s="21"/>
    </row>
    <row r="566" spans="1:15" ht="15" x14ac:dyDescent="0.2">
      <c r="A566" s="25">
        <f t="shared" si="19"/>
        <v>556</v>
      </c>
      <c r="B566" s="21" t="s">
        <v>386</v>
      </c>
      <c r="C566" s="21" t="str">
        <f>IFERROR(VLOOKUP(B566,[1]Feuil2!$A$1:$B$340,2,0)," ")</f>
        <v>DRA</v>
      </c>
      <c r="D566" s="25"/>
      <c r="E566" s="24" t="str">
        <f>IFERROR(VLOOKUP($D566,'[1]Base déclaré'!$A:$J,2,0),"")</f>
        <v/>
      </c>
      <c r="F566" s="24" t="str">
        <f>IFERROR(VLOOKUP($D566,'[1]Base déclaré'!$A:$J,5,0),"")</f>
        <v/>
      </c>
      <c r="G566" s="25"/>
      <c r="H566" s="25"/>
      <c r="I566" s="24" t="str">
        <f>IFERROR(VLOOKUP($D566,'[1]Base déclaré'!$A:$J,6,0),"")</f>
        <v/>
      </c>
      <c r="J566" s="26"/>
      <c r="K566" s="25"/>
      <c r="L566" s="25">
        <v>55115</v>
      </c>
      <c r="M566" s="25"/>
      <c r="N566" s="21" t="str">
        <f t="shared" si="20"/>
        <v>23179 55115</v>
      </c>
      <c r="O566" s="21"/>
    </row>
    <row r="567" spans="1:15" ht="15" x14ac:dyDescent="0.2">
      <c r="A567" s="25">
        <f t="shared" si="19"/>
        <v>557</v>
      </c>
      <c r="B567" s="21" t="s">
        <v>387</v>
      </c>
      <c r="C567" s="21" t="str">
        <f>IFERROR(VLOOKUP(B567,[1]Feuil2!$A$1:$B$340,2,0)," ")</f>
        <v>DRA</v>
      </c>
      <c r="D567" s="25"/>
      <c r="E567" s="24" t="str">
        <f>IFERROR(VLOOKUP($D567,'[1]Base déclaré'!$A:$J,2,0),"")</f>
        <v/>
      </c>
      <c r="F567" s="24" t="str">
        <f>IFERROR(VLOOKUP($D567,'[1]Base déclaré'!$A:$J,5,0),"")</f>
        <v/>
      </c>
      <c r="G567" s="25"/>
      <c r="H567" s="25"/>
      <c r="I567" s="24" t="str">
        <f>IFERROR(VLOOKUP($D567,'[1]Base déclaré'!$A:$J,6,0),"")</f>
        <v/>
      </c>
      <c r="J567" s="26"/>
      <c r="K567" s="25"/>
      <c r="L567" s="25">
        <v>2311.2800000000002</v>
      </c>
      <c r="M567" s="25"/>
      <c r="N567" s="21" t="str">
        <f t="shared" si="20"/>
        <v>23277 2311,28</v>
      </c>
      <c r="O567" s="21"/>
    </row>
    <row r="568" spans="1:15" ht="15" x14ac:dyDescent="0.2">
      <c r="A568" s="25">
        <f t="shared" si="19"/>
        <v>558</v>
      </c>
      <c r="B568" s="21" t="s">
        <v>388</v>
      </c>
      <c r="C568" s="21" t="str">
        <f>IFERROR(VLOOKUP(B568,[1]Feuil2!$A$1:$B$340,2,0)," ")</f>
        <v>DRA</v>
      </c>
      <c r="D568" s="25"/>
      <c r="E568" s="24" t="str">
        <f>IFERROR(VLOOKUP($D568,'[1]Base déclaré'!$A:$J,2,0),"")</f>
        <v/>
      </c>
      <c r="F568" s="24" t="str">
        <f>IFERROR(VLOOKUP($D568,'[1]Base déclaré'!$A:$J,5,0),"")</f>
        <v/>
      </c>
      <c r="G568" s="25"/>
      <c r="H568" s="25"/>
      <c r="I568" s="24" t="str">
        <f>IFERROR(VLOOKUP($D568,'[1]Base déclaré'!$A:$J,6,0),"")</f>
        <v/>
      </c>
      <c r="J568" s="26"/>
      <c r="K568" s="25"/>
      <c r="L568" s="25">
        <v>12200</v>
      </c>
      <c r="M568" s="25"/>
      <c r="N568" s="21" t="str">
        <f t="shared" si="20"/>
        <v>23652 12200</v>
      </c>
      <c r="O568" s="21"/>
    </row>
    <row r="569" spans="1:15" ht="15" x14ac:dyDescent="0.2">
      <c r="A569" s="25">
        <f t="shared" si="19"/>
        <v>559</v>
      </c>
      <c r="B569" s="21" t="s">
        <v>389</v>
      </c>
      <c r="C569" s="21" t="str">
        <f>IFERROR(VLOOKUP(B569,[1]Feuil2!$A$1:$B$340,2,0)," ")</f>
        <v>DRA</v>
      </c>
      <c r="D569" s="25"/>
      <c r="E569" s="24" t="str">
        <f>IFERROR(VLOOKUP($D569,'[1]Base déclaré'!$A:$J,2,0),"")</f>
        <v/>
      </c>
      <c r="F569" s="24" t="str">
        <f>IFERROR(VLOOKUP($D569,'[1]Base déclaré'!$A:$J,5,0),"")</f>
        <v/>
      </c>
      <c r="G569" s="25"/>
      <c r="H569" s="25"/>
      <c r="I569" s="24" t="str">
        <f>IFERROR(VLOOKUP($D569,'[1]Base déclaré'!$A:$J,6,0),"")</f>
        <v/>
      </c>
      <c r="J569" s="26"/>
      <c r="K569" s="25"/>
      <c r="L569" s="25">
        <v>2863.35</v>
      </c>
      <c r="M569" s="25"/>
      <c r="N569" s="21" t="str">
        <f t="shared" si="20"/>
        <v>23658 2863,35</v>
      </c>
      <c r="O569" s="21"/>
    </row>
    <row r="570" spans="1:15" ht="15" x14ac:dyDescent="0.2">
      <c r="A570" s="25">
        <f t="shared" si="19"/>
        <v>560</v>
      </c>
      <c r="B570" s="21" t="s">
        <v>389</v>
      </c>
      <c r="C570" s="21" t="str">
        <f>IFERROR(VLOOKUP(B570,[1]Feuil2!$A$1:$B$340,2,0)," ")</f>
        <v>DRA</v>
      </c>
      <c r="D570" s="25"/>
      <c r="E570" s="24" t="str">
        <f>IFERROR(VLOOKUP($D570,'[1]Base déclaré'!$A:$J,2,0),"")</f>
        <v/>
      </c>
      <c r="F570" s="24" t="str">
        <f>IFERROR(VLOOKUP($D570,'[1]Base déclaré'!$A:$J,5,0),"")</f>
        <v/>
      </c>
      <c r="G570" s="25"/>
      <c r="H570" s="25"/>
      <c r="I570" s="24" t="str">
        <f>IFERROR(VLOOKUP($D570,'[1]Base déclaré'!$A:$J,6,0),"")</f>
        <v/>
      </c>
      <c r="J570" s="26"/>
      <c r="K570" s="25"/>
      <c r="L570" s="25">
        <v>17200</v>
      </c>
      <c r="M570" s="25"/>
      <c r="N570" s="21" t="str">
        <f t="shared" si="20"/>
        <v>23658 17200</v>
      </c>
      <c r="O570" s="21"/>
    </row>
    <row r="571" spans="1:15" ht="15" x14ac:dyDescent="0.2">
      <c r="A571" s="25">
        <f t="shared" si="19"/>
        <v>561</v>
      </c>
      <c r="B571" s="21" t="s">
        <v>389</v>
      </c>
      <c r="C571" s="21" t="str">
        <f>IFERROR(VLOOKUP(B571,[1]Feuil2!$A$1:$B$340,2,0)," ")</f>
        <v>DRA</v>
      </c>
      <c r="D571" s="25"/>
      <c r="E571" s="24" t="str">
        <f>IFERROR(VLOOKUP($D571,'[1]Base déclaré'!$A:$J,2,0),"")</f>
        <v/>
      </c>
      <c r="F571" s="24" t="str">
        <f>IFERROR(VLOOKUP($D571,'[1]Base déclaré'!$A:$J,5,0),"")</f>
        <v/>
      </c>
      <c r="G571" s="25"/>
      <c r="H571" s="25"/>
      <c r="I571" s="24" t="str">
        <f>IFERROR(VLOOKUP($D571,'[1]Base déclaré'!$A:$J,6,0),"")</f>
        <v/>
      </c>
      <c r="J571" s="26"/>
      <c r="K571" s="25"/>
      <c r="L571" s="25">
        <v>7200</v>
      </c>
      <c r="M571" s="25"/>
      <c r="N571" s="21" t="str">
        <f t="shared" si="20"/>
        <v>23658 7200</v>
      </c>
      <c r="O571" s="21"/>
    </row>
    <row r="572" spans="1:15" ht="15" x14ac:dyDescent="0.2">
      <c r="A572" s="25">
        <f t="shared" si="19"/>
        <v>562</v>
      </c>
      <c r="B572" s="21" t="s">
        <v>389</v>
      </c>
      <c r="C572" s="21" t="str">
        <f>IFERROR(VLOOKUP(B572,[1]Feuil2!$A$1:$B$340,2,0)," ")</f>
        <v>DRA</v>
      </c>
      <c r="D572" s="25"/>
      <c r="E572" s="24" t="str">
        <f>IFERROR(VLOOKUP($D572,'[1]Base déclaré'!$A:$J,2,0),"")</f>
        <v/>
      </c>
      <c r="F572" s="24" t="str">
        <f>IFERROR(VLOOKUP($D572,'[1]Base déclaré'!$A:$J,5,0),"")</f>
        <v/>
      </c>
      <c r="G572" s="25"/>
      <c r="H572" s="25"/>
      <c r="I572" s="24" t="str">
        <f>IFERROR(VLOOKUP($D572,'[1]Base déclaré'!$A:$J,6,0),"")</f>
        <v/>
      </c>
      <c r="J572" s="26"/>
      <c r="K572" s="25"/>
      <c r="L572" s="25">
        <v>1497.25</v>
      </c>
      <c r="M572" s="25"/>
      <c r="N572" s="21" t="str">
        <f t="shared" si="20"/>
        <v>23658 1497,25</v>
      </c>
      <c r="O572" s="21"/>
    </row>
    <row r="573" spans="1:15" ht="15" x14ac:dyDescent="0.2">
      <c r="A573" s="25">
        <f t="shared" si="19"/>
        <v>563</v>
      </c>
      <c r="B573" s="21" t="s">
        <v>389</v>
      </c>
      <c r="C573" s="21" t="str">
        <f>IFERROR(VLOOKUP(B573,[1]Feuil2!$A$1:$B$340,2,0)," ")</f>
        <v>DRA</v>
      </c>
      <c r="D573" s="25"/>
      <c r="E573" s="24" t="str">
        <f>IFERROR(VLOOKUP($D573,'[1]Base déclaré'!$A:$J,2,0),"")</f>
        <v/>
      </c>
      <c r="F573" s="24" t="str">
        <f>IFERROR(VLOOKUP($D573,'[1]Base déclaré'!$A:$J,5,0),"")</f>
        <v/>
      </c>
      <c r="G573" s="25"/>
      <c r="H573" s="25"/>
      <c r="I573" s="24" t="str">
        <f>IFERROR(VLOOKUP($D573,'[1]Base déclaré'!$A:$J,6,0),"")</f>
        <v/>
      </c>
      <c r="J573" s="26"/>
      <c r="K573" s="25"/>
      <c r="L573" s="25">
        <v>2700</v>
      </c>
      <c r="M573" s="25"/>
      <c r="N573" s="21" t="str">
        <f t="shared" si="20"/>
        <v>23658 2700</v>
      </c>
      <c r="O573" s="21"/>
    </row>
    <row r="574" spans="1:15" ht="15" x14ac:dyDescent="0.2">
      <c r="A574" s="25">
        <f t="shared" si="19"/>
        <v>564</v>
      </c>
      <c r="B574" s="21" t="s">
        <v>389</v>
      </c>
      <c r="C574" s="21" t="str">
        <f>IFERROR(VLOOKUP(B574,[1]Feuil2!$A$1:$B$340,2,0)," ")</f>
        <v>DRA</v>
      </c>
      <c r="D574" s="25"/>
      <c r="E574" s="24" t="str">
        <f>IFERROR(VLOOKUP($D574,'[1]Base déclaré'!$A:$J,2,0),"")</f>
        <v/>
      </c>
      <c r="F574" s="24" t="str">
        <f>IFERROR(VLOOKUP($D574,'[1]Base déclaré'!$A:$J,5,0),"")</f>
        <v/>
      </c>
      <c r="G574" s="25"/>
      <c r="H574" s="25"/>
      <c r="I574" s="24" t="str">
        <f>IFERROR(VLOOKUP($D574,'[1]Base déclaré'!$A:$J,6,0),"")</f>
        <v/>
      </c>
      <c r="J574" s="26"/>
      <c r="K574" s="25"/>
      <c r="L574" s="25">
        <v>2582.04</v>
      </c>
      <c r="M574" s="25"/>
      <c r="N574" s="21" t="str">
        <f t="shared" si="20"/>
        <v>23658 2582,04</v>
      </c>
      <c r="O574" s="21"/>
    </row>
    <row r="575" spans="1:15" ht="15" x14ac:dyDescent="0.2">
      <c r="A575" s="25">
        <f t="shared" si="19"/>
        <v>565</v>
      </c>
      <c r="B575" s="21" t="s">
        <v>390</v>
      </c>
      <c r="C575" s="21" t="str">
        <f>IFERROR(VLOOKUP(B575,[1]Feuil2!$A$1:$B$340,2,0)," ")</f>
        <v>DRA</v>
      </c>
      <c r="D575" s="25"/>
      <c r="E575" s="24" t="str">
        <f>IFERROR(VLOOKUP($D575,'[1]Base déclaré'!$A:$J,2,0),"")</f>
        <v/>
      </c>
      <c r="F575" s="24" t="str">
        <f>IFERROR(VLOOKUP($D575,'[1]Base déclaré'!$A:$J,5,0),"")</f>
        <v/>
      </c>
      <c r="G575" s="25"/>
      <c r="H575" s="25"/>
      <c r="I575" s="24" t="str">
        <f>IFERROR(VLOOKUP($D575,'[1]Base déclaré'!$A:$J,6,0),"")</f>
        <v/>
      </c>
      <c r="J575" s="26"/>
      <c r="K575" s="25"/>
      <c r="L575" s="25">
        <v>33100</v>
      </c>
      <c r="M575" s="25"/>
      <c r="N575" s="21" t="str">
        <f t="shared" si="20"/>
        <v>24065 33100</v>
      </c>
      <c r="O575" s="21"/>
    </row>
    <row r="576" spans="1:15" ht="15" x14ac:dyDescent="0.2">
      <c r="A576" s="25">
        <f t="shared" si="19"/>
        <v>566</v>
      </c>
      <c r="B576" s="21" t="s">
        <v>390</v>
      </c>
      <c r="C576" s="21" t="str">
        <f>IFERROR(VLOOKUP(B576,[1]Feuil2!$A$1:$B$340,2,0)," ")</f>
        <v>DRA</v>
      </c>
      <c r="D576" s="25"/>
      <c r="E576" s="24" t="str">
        <f>IFERROR(VLOOKUP($D576,'[1]Base déclaré'!$A:$J,2,0),"")</f>
        <v/>
      </c>
      <c r="F576" s="24" t="str">
        <f>IFERROR(VLOOKUP($D576,'[1]Base déclaré'!$A:$J,5,0),"")</f>
        <v/>
      </c>
      <c r="G576" s="25"/>
      <c r="H576" s="25"/>
      <c r="I576" s="24" t="str">
        <f>IFERROR(VLOOKUP($D576,'[1]Base déclaré'!$A:$J,6,0),"")</f>
        <v/>
      </c>
      <c r="J576" s="26"/>
      <c r="K576" s="25"/>
      <c r="L576" s="25">
        <v>83763.5</v>
      </c>
      <c r="M576" s="25"/>
      <c r="N576" s="21" t="str">
        <f t="shared" si="20"/>
        <v>24065 83763,5</v>
      </c>
      <c r="O576" s="21"/>
    </row>
    <row r="577" spans="1:15" ht="15" x14ac:dyDescent="0.2">
      <c r="A577" s="25">
        <f t="shared" si="19"/>
        <v>567</v>
      </c>
      <c r="B577" s="21" t="s">
        <v>390</v>
      </c>
      <c r="C577" s="21" t="str">
        <f>IFERROR(VLOOKUP(B577,[1]Feuil2!$A$1:$B$340,2,0)," ")</f>
        <v>DRA</v>
      </c>
      <c r="D577" s="25"/>
      <c r="E577" s="24" t="str">
        <f>IFERROR(VLOOKUP($D577,'[1]Base déclaré'!$A:$J,2,0),"")</f>
        <v/>
      </c>
      <c r="F577" s="24" t="str">
        <f>IFERROR(VLOOKUP($D577,'[1]Base déclaré'!$A:$J,5,0),"")</f>
        <v/>
      </c>
      <c r="G577" s="25"/>
      <c r="H577" s="25"/>
      <c r="I577" s="24" t="str">
        <f>IFERROR(VLOOKUP($D577,'[1]Base déclaré'!$A:$J,6,0),"")</f>
        <v/>
      </c>
      <c r="J577" s="26"/>
      <c r="K577" s="25"/>
      <c r="L577" s="25">
        <v>95483.73</v>
      </c>
      <c r="M577" s="25"/>
      <c r="N577" s="21" t="str">
        <f t="shared" si="20"/>
        <v>24065 95483,73</v>
      </c>
      <c r="O577" s="21"/>
    </row>
    <row r="578" spans="1:15" ht="15" x14ac:dyDescent="0.2">
      <c r="A578" s="25">
        <f t="shared" si="19"/>
        <v>568</v>
      </c>
      <c r="B578" s="21" t="s">
        <v>391</v>
      </c>
      <c r="C578" s="21" t="str">
        <f>IFERROR(VLOOKUP(B578,[1]Feuil2!$A$1:$B$340,2,0)," ")</f>
        <v>DRA</v>
      </c>
      <c r="D578" s="25"/>
      <c r="E578" s="24" t="str">
        <f>IFERROR(VLOOKUP($D578,'[1]Base déclaré'!$A:$J,2,0),"")</f>
        <v/>
      </c>
      <c r="F578" s="24" t="str">
        <f>IFERROR(VLOOKUP($D578,'[1]Base déclaré'!$A:$J,5,0),"")</f>
        <v/>
      </c>
      <c r="G578" s="25"/>
      <c r="H578" s="25"/>
      <c r="I578" s="24" t="str">
        <f>IFERROR(VLOOKUP($D578,'[1]Base déclaré'!$A:$J,6,0),"")</f>
        <v/>
      </c>
      <c r="J578" s="26"/>
      <c r="K578" s="25"/>
      <c r="L578" s="25">
        <v>56601.5</v>
      </c>
      <c r="M578" s="25"/>
      <c r="N578" s="21" t="str">
        <f t="shared" si="20"/>
        <v>24192 56601,5</v>
      </c>
      <c r="O578" s="21"/>
    </row>
    <row r="579" spans="1:15" ht="15" x14ac:dyDescent="0.2">
      <c r="A579" s="25">
        <f t="shared" si="19"/>
        <v>569</v>
      </c>
      <c r="B579" s="21" t="s">
        <v>391</v>
      </c>
      <c r="C579" s="21" t="str">
        <f>IFERROR(VLOOKUP(B579,[1]Feuil2!$A$1:$B$340,2,0)," ")</f>
        <v>DRA</v>
      </c>
      <c r="D579" s="25"/>
      <c r="E579" s="24" t="str">
        <f>IFERROR(VLOOKUP($D579,'[1]Base déclaré'!$A:$J,2,0),"")</f>
        <v/>
      </c>
      <c r="F579" s="24" t="str">
        <f>IFERROR(VLOOKUP($D579,'[1]Base déclaré'!$A:$J,5,0),"")</f>
        <v/>
      </c>
      <c r="G579" s="25"/>
      <c r="H579" s="25"/>
      <c r="I579" s="24" t="str">
        <f>IFERROR(VLOOKUP($D579,'[1]Base déclaré'!$A:$J,6,0),"")</f>
        <v/>
      </c>
      <c r="J579" s="26"/>
      <c r="K579" s="25"/>
      <c r="L579" s="25">
        <v>27802.13</v>
      </c>
      <c r="M579" s="25"/>
      <c r="N579" s="21" t="str">
        <f t="shared" si="20"/>
        <v>24192 27802,13</v>
      </c>
      <c r="O579" s="21"/>
    </row>
    <row r="580" spans="1:15" ht="15" x14ac:dyDescent="0.2">
      <c r="A580" s="25">
        <f t="shared" si="19"/>
        <v>570</v>
      </c>
      <c r="B580" s="21" t="s">
        <v>391</v>
      </c>
      <c r="C580" s="21" t="str">
        <f>IFERROR(VLOOKUP(B580,[1]Feuil2!$A$1:$B$340,2,0)," ")</f>
        <v>DRA</v>
      </c>
      <c r="D580" s="25"/>
      <c r="E580" s="24" t="str">
        <f>IFERROR(VLOOKUP($D580,'[1]Base déclaré'!$A:$J,2,0),"")</f>
        <v/>
      </c>
      <c r="F580" s="24" t="str">
        <f>IFERROR(VLOOKUP($D580,'[1]Base déclaré'!$A:$J,5,0),"")</f>
        <v/>
      </c>
      <c r="G580" s="25"/>
      <c r="H580" s="25"/>
      <c r="I580" s="24" t="str">
        <f>IFERROR(VLOOKUP($D580,'[1]Base déclaré'!$A:$J,6,0),"")</f>
        <v/>
      </c>
      <c r="J580" s="26"/>
      <c r="K580" s="25"/>
      <c r="L580" s="25">
        <v>3698.36</v>
      </c>
      <c r="M580" s="25"/>
      <c r="N580" s="21" t="str">
        <f t="shared" si="20"/>
        <v>24192 3698,36</v>
      </c>
      <c r="O580" s="21"/>
    </row>
    <row r="581" spans="1:15" ht="15" x14ac:dyDescent="0.2">
      <c r="A581" s="25">
        <f t="shared" ref="A581:A644" si="21">IF(COUNTIF($B581,"&gt;&lt;"),ROW()-10,"")</f>
        <v>571</v>
      </c>
      <c r="B581" s="21" t="s">
        <v>391</v>
      </c>
      <c r="C581" s="21" t="str">
        <f>IFERROR(VLOOKUP(B581,[1]Feuil2!$A$1:$B$340,2,0)," ")</f>
        <v>DRA</v>
      </c>
      <c r="D581" s="25"/>
      <c r="E581" s="24" t="str">
        <f>IFERROR(VLOOKUP($D581,'[1]Base déclaré'!$A:$J,2,0),"")</f>
        <v/>
      </c>
      <c r="F581" s="24" t="str">
        <f>IFERROR(VLOOKUP($D581,'[1]Base déclaré'!$A:$J,5,0),"")</f>
        <v/>
      </c>
      <c r="G581" s="25"/>
      <c r="H581" s="25"/>
      <c r="I581" s="24" t="str">
        <f>IFERROR(VLOOKUP($D581,'[1]Base déclaré'!$A:$J,6,0),"")</f>
        <v/>
      </c>
      <c r="J581" s="26"/>
      <c r="K581" s="25"/>
      <c r="L581" s="25">
        <v>25460</v>
      </c>
      <c r="M581" s="25"/>
      <c r="N581" s="21" t="str">
        <f t="shared" si="20"/>
        <v>24192 25460</v>
      </c>
      <c r="O581" s="21"/>
    </row>
    <row r="582" spans="1:15" ht="15" x14ac:dyDescent="0.2">
      <c r="A582" s="25">
        <f t="shared" si="21"/>
        <v>572</v>
      </c>
      <c r="B582" s="21" t="s">
        <v>392</v>
      </c>
      <c r="C582" s="21" t="str">
        <f>IFERROR(VLOOKUP(B582,[1]Feuil2!$A$1:$B$340,2,0)," ")</f>
        <v>DRA</v>
      </c>
      <c r="D582" s="25"/>
      <c r="E582" s="24" t="str">
        <f>IFERROR(VLOOKUP($D582,'[1]Base déclaré'!$A:$J,2,0),"")</f>
        <v/>
      </c>
      <c r="F582" s="24" t="str">
        <f>IFERROR(VLOOKUP($D582,'[1]Base déclaré'!$A:$J,5,0),"")</f>
        <v/>
      </c>
      <c r="G582" s="25"/>
      <c r="H582" s="25"/>
      <c r="I582" s="24" t="str">
        <f>IFERROR(VLOOKUP($D582,'[1]Base déclaré'!$A:$J,6,0),"")</f>
        <v/>
      </c>
      <c r="J582" s="26"/>
      <c r="K582" s="25"/>
      <c r="L582" s="25">
        <v>1270</v>
      </c>
      <c r="M582" s="25"/>
      <c r="N582" s="21" t="str">
        <f t="shared" ref="N582:N645" si="22">IF(LEN(VALUE(B582))&lt;4,"0"&amp;B582&amp;" "&amp;L582,B582&amp;" "&amp;L582)</f>
        <v>24282 1270</v>
      </c>
      <c r="O582" s="21"/>
    </row>
    <row r="583" spans="1:15" ht="15" x14ac:dyDescent="0.2">
      <c r="A583" s="25">
        <f t="shared" si="21"/>
        <v>573</v>
      </c>
      <c r="B583" s="21" t="s">
        <v>392</v>
      </c>
      <c r="C583" s="21" t="str">
        <f>IFERROR(VLOOKUP(B583,[1]Feuil2!$A$1:$B$340,2,0)," ")</f>
        <v>DRA</v>
      </c>
      <c r="D583" s="25"/>
      <c r="E583" s="24" t="str">
        <f>IFERROR(VLOOKUP($D583,'[1]Base déclaré'!$A:$J,2,0),"")</f>
        <v/>
      </c>
      <c r="F583" s="24" t="str">
        <f>IFERROR(VLOOKUP($D583,'[1]Base déclaré'!$A:$J,5,0),"")</f>
        <v/>
      </c>
      <c r="G583" s="25"/>
      <c r="H583" s="25"/>
      <c r="I583" s="24" t="str">
        <f>IFERROR(VLOOKUP($D583,'[1]Base déclaré'!$A:$J,6,0),"")</f>
        <v/>
      </c>
      <c r="J583" s="26"/>
      <c r="K583" s="25"/>
      <c r="L583" s="25">
        <v>1350</v>
      </c>
      <c r="M583" s="25"/>
      <c r="N583" s="21" t="str">
        <f t="shared" si="22"/>
        <v>24282 1350</v>
      </c>
      <c r="O583" s="21"/>
    </row>
    <row r="584" spans="1:15" ht="15" x14ac:dyDescent="0.2">
      <c r="A584" s="25">
        <f t="shared" si="21"/>
        <v>574</v>
      </c>
      <c r="B584" s="21" t="s">
        <v>392</v>
      </c>
      <c r="C584" s="21" t="str">
        <f>IFERROR(VLOOKUP(B584,[1]Feuil2!$A$1:$B$340,2,0)," ")</f>
        <v>DRA</v>
      </c>
      <c r="D584" s="25"/>
      <c r="E584" s="24" t="str">
        <f>IFERROR(VLOOKUP($D584,'[1]Base déclaré'!$A:$J,2,0),"")</f>
        <v/>
      </c>
      <c r="F584" s="24" t="str">
        <f>IFERROR(VLOOKUP($D584,'[1]Base déclaré'!$A:$J,5,0),"")</f>
        <v/>
      </c>
      <c r="G584" s="25"/>
      <c r="H584" s="25"/>
      <c r="I584" s="24" t="str">
        <f>IFERROR(VLOOKUP($D584,'[1]Base déclaré'!$A:$J,6,0),"")</f>
        <v/>
      </c>
      <c r="J584" s="26"/>
      <c r="K584" s="25"/>
      <c r="L584" s="25">
        <v>1499.06</v>
      </c>
      <c r="M584" s="25"/>
      <c r="N584" s="21" t="str">
        <f t="shared" si="22"/>
        <v>24282 1499,06</v>
      </c>
      <c r="O584" s="21"/>
    </row>
    <row r="585" spans="1:15" ht="15" x14ac:dyDescent="0.2">
      <c r="A585" s="25">
        <f t="shared" si="21"/>
        <v>575</v>
      </c>
      <c r="B585" s="21" t="s">
        <v>392</v>
      </c>
      <c r="C585" s="21" t="str">
        <f>IFERROR(VLOOKUP(B585,[1]Feuil2!$A$1:$B$340,2,0)," ")</f>
        <v>DRA</v>
      </c>
      <c r="D585" s="25"/>
      <c r="E585" s="24" t="str">
        <f>IFERROR(VLOOKUP($D585,'[1]Base déclaré'!$A:$J,2,0),"")</f>
        <v/>
      </c>
      <c r="F585" s="24" t="str">
        <f>IFERROR(VLOOKUP($D585,'[1]Base déclaré'!$A:$J,5,0),"")</f>
        <v/>
      </c>
      <c r="G585" s="25"/>
      <c r="H585" s="25"/>
      <c r="I585" s="24" t="str">
        <f>IFERROR(VLOOKUP($D585,'[1]Base déclaré'!$A:$J,6,0),"")</f>
        <v/>
      </c>
      <c r="J585" s="26"/>
      <c r="K585" s="25"/>
      <c r="L585" s="25">
        <v>1487.5</v>
      </c>
      <c r="M585" s="25"/>
      <c r="N585" s="21" t="str">
        <f t="shared" si="22"/>
        <v>24282 1487,5</v>
      </c>
      <c r="O585" s="21"/>
    </row>
    <row r="586" spans="1:15" ht="15" x14ac:dyDescent="0.2">
      <c r="A586" s="25">
        <f t="shared" si="21"/>
        <v>576</v>
      </c>
      <c r="B586" s="21" t="s">
        <v>393</v>
      </c>
      <c r="C586" s="21" t="str">
        <f>IFERROR(VLOOKUP(B586,[1]Feuil2!$A$1:$B$340,2,0)," ")</f>
        <v>DRA</v>
      </c>
      <c r="D586" s="25"/>
      <c r="E586" s="24" t="str">
        <f>IFERROR(VLOOKUP($D586,'[1]Base déclaré'!$A:$J,2,0),"")</f>
        <v/>
      </c>
      <c r="F586" s="24" t="str">
        <f>IFERROR(VLOOKUP($D586,'[1]Base déclaré'!$A:$J,5,0),"")</f>
        <v/>
      </c>
      <c r="G586" s="25"/>
      <c r="H586" s="25"/>
      <c r="I586" s="24" t="str">
        <f>IFERROR(VLOOKUP($D586,'[1]Base déclaré'!$A:$J,6,0),"")</f>
        <v/>
      </c>
      <c r="J586" s="26"/>
      <c r="K586" s="25"/>
      <c r="L586" s="25">
        <v>21286.07</v>
      </c>
      <c r="M586" s="25"/>
      <c r="N586" s="21" t="str">
        <f t="shared" si="22"/>
        <v>24287 21286,07</v>
      </c>
      <c r="O586" s="21"/>
    </row>
    <row r="587" spans="1:15" ht="15" x14ac:dyDescent="0.2">
      <c r="A587" s="25">
        <f t="shared" si="21"/>
        <v>577</v>
      </c>
      <c r="B587" s="21" t="s">
        <v>393</v>
      </c>
      <c r="C587" s="21" t="str">
        <f>IFERROR(VLOOKUP(B587,[1]Feuil2!$A$1:$B$340,2,0)," ")</f>
        <v>DRA</v>
      </c>
      <c r="D587" s="25"/>
      <c r="E587" s="24" t="str">
        <f>IFERROR(VLOOKUP($D587,'[1]Base déclaré'!$A:$J,2,0),"")</f>
        <v/>
      </c>
      <c r="F587" s="24" t="str">
        <f>IFERROR(VLOOKUP($D587,'[1]Base déclaré'!$A:$J,5,0),"")</f>
        <v/>
      </c>
      <c r="G587" s="25"/>
      <c r="H587" s="25"/>
      <c r="I587" s="24" t="str">
        <f>IFERROR(VLOOKUP($D587,'[1]Base déclaré'!$A:$J,6,0),"")</f>
        <v/>
      </c>
      <c r="J587" s="26"/>
      <c r="K587" s="25"/>
      <c r="L587" s="25">
        <v>55683.33</v>
      </c>
      <c r="M587" s="25"/>
      <c r="N587" s="21" t="str">
        <f t="shared" si="22"/>
        <v>24287 55683,33</v>
      </c>
      <c r="O587" s="21"/>
    </row>
    <row r="588" spans="1:15" ht="15" x14ac:dyDescent="0.2">
      <c r="A588" s="25">
        <f t="shared" si="21"/>
        <v>578</v>
      </c>
      <c r="B588" s="21" t="s">
        <v>393</v>
      </c>
      <c r="C588" s="21" t="str">
        <f>IFERROR(VLOOKUP(B588,[1]Feuil2!$A$1:$B$340,2,0)," ")</f>
        <v>DRA</v>
      </c>
      <c r="D588" s="25"/>
      <c r="E588" s="24" t="str">
        <f>IFERROR(VLOOKUP($D588,'[1]Base déclaré'!$A:$J,2,0),"")</f>
        <v/>
      </c>
      <c r="F588" s="24" t="str">
        <f>IFERROR(VLOOKUP($D588,'[1]Base déclaré'!$A:$J,5,0),"")</f>
        <v/>
      </c>
      <c r="G588" s="25"/>
      <c r="H588" s="25"/>
      <c r="I588" s="24" t="str">
        <f>IFERROR(VLOOKUP($D588,'[1]Base déclaré'!$A:$J,6,0),"")</f>
        <v/>
      </c>
      <c r="J588" s="26"/>
      <c r="K588" s="25"/>
      <c r="L588" s="25">
        <v>1365</v>
      </c>
      <c r="M588" s="25"/>
      <c r="N588" s="21" t="str">
        <f t="shared" si="22"/>
        <v>24287 1365</v>
      </c>
      <c r="O588" s="21"/>
    </row>
    <row r="589" spans="1:15" ht="15" x14ac:dyDescent="0.2">
      <c r="A589" s="25">
        <f t="shared" si="21"/>
        <v>579</v>
      </c>
      <c r="B589" s="21" t="s">
        <v>393</v>
      </c>
      <c r="C589" s="21" t="str">
        <f>IFERROR(VLOOKUP(B589,[1]Feuil2!$A$1:$B$340,2,0)," ")</f>
        <v>DRA</v>
      </c>
      <c r="D589" s="25"/>
      <c r="E589" s="24" t="str">
        <f>IFERROR(VLOOKUP($D589,'[1]Base déclaré'!$A:$J,2,0),"")</f>
        <v/>
      </c>
      <c r="F589" s="24" t="str">
        <f>IFERROR(VLOOKUP($D589,'[1]Base déclaré'!$A:$J,5,0),"")</f>
        <v/>
      </c>
      <c r="G589" s="25"/>
      <c r="H589" s="25"/>
      <c r="I589" s="24" t="str">
        <f>IFERROR(VLOOKUP($D589,'[1]Base déclaré'!$A:$J,6,0),"")</f>
        <v/>
      </c>
      <c r="J589" s="26"/>
      <c r="K589" s="25"/>
      <c r="L589" s="25">
        <v>11200</v>
      </c>
      <c r="M589" s="25"/>
      <c r="N589" s="21" t="str">
        <f t="shared" si="22"/>
        <v>24287 11200</v>
      </c>
      <c r="O589" s="21"/>
    </row>
    <row r="590" spans="1:15" ht="15" x14ac:dyDescent="0.2">
      <c r="A590" s="25">
        <f t="shared" si="21"/>
        <v>580</v>
      </c>
      <c r="B590" s="21" t="s">
        <v>393</v>
      </c>
      <c r="C590" s="21" t="str">
        <f>IFERROR(VLOOKUP(B590,[1]Feuil2!$A$1:$B$340,2,0)," ")</f>
        <v>DRA</v>
      </c>
      <c r="D590" s="25"/>
      <c r="E590" s="24" t="str">
        <f>IFERROR(VLOOKUP($D590,'[1]Base déclaré'!$A:$J,2,0),"")</f>
        <v/>
      </c>
      <c r="F590" s="24" t="str">
        <f>IFERROR(VLOOKUP($D590,'[1]Base déclaré'!$A:$J,5,0),"")</f>
        <v/>
      </c>
      <c r="G590" s="25"/>
      <c r="H590" s="25"/>
      <c r="I590" s="24" t="str">
        <f>IFERROR(VLOOKUP($D590,'[1]Base déclaré'!$A:$J,6,0),"")</f>
        <v/>
      </c>
      <c r="J590" s="26"/>
      <c r="K590" s="25"/>
      <c r="L590" s="25">
        <v>1969.65</v>
      </c>
      <c r="M590" s="25"/>
      <c r="N590" s="21" t="str">
        <f t="shared" si="22"/>
        <v>24287 1969,65</v>
      </c>
      <c r="O590" s="21"/>
    </row>
    <row r="591" spans="1:15" ht="15" x14ac:dyDescent="0.2">
      <c r="A591" s="25">
        <f t="shared" si="21"/>
        <v>581</v>
      </c>
      <c r="B591" s="21" t="s">
        <v>393</v>
      </c>
      <c r="C591" s="21" t="str">
        <f>IFERROR(VLOOKUP(B591,[1]Feuil2!$A$1:$B$340,2,0)," ")</f>
        <v>DRA</v>
      </c>
      <c r="D591" s="25"/>
      <c r="E591" s="24" t="str">
        <f>IFERROR(VLOOKUP($D591,'[1]Base déclaré'!$A:$J,2,0),"")</f>
        <v/>
      </c>
      <c r="F591" s="24" t="str">
        <f>IFERROR(VLOOKUP($D591,'[1]Base déclaré'!$A:$J,5,0),"")</f>
        <v/>
      </c>
      <c r="G591" s="25"/>
      <c r="H591" s="25"/>
      <c r="I591" s="24" t="str">
        <f>IFERROR(VLOOKUP($D591,'[1]Base déclaré'!$A:$J,6,0),"")</f>
        <v/>
      </c>
      <c r="J591" s="26"/>
      <c r="K591" s="25"/>
      <c r="L591" s="25">
        <v>47200.09</v>
      </c>
      <c r="M591" s="25"/>
      <c r="N591" s="21" t="str">
        <f t="shared" si="22"/>
        <v>24287 47200,09</v>
      </c>
      <c r="O591" s="21"/>
    </row>
    <row r="592" spans="1:15" ht="15" x14ac:dyDescent="0.2">
      <c r="A592" s="25">
        <f t="shared" si="21"/>
        <v>582</v>
      </c>
      <c r="B592" s="21" t="s">
        <v>393</v>
      </c>
      <c r="C592" s="21" t="str">
        <f>IFERROR(VLOOKUP(B592,[1]Feuil2!$A$1:$B$340,2,0)," ")</f>
        <v>DRA</v>
      </c>
      <c r="D592" s="25"/>
      <c r="E592" s="24" t="str">
        <f>IFERROR(VLOOKUP($D592,'[1]Base déclaré'!$A:$J,2,0),"")</f>
        <v/>
      </c>
      <c r="F592" s="24" t="str">
        <f>IFERROR(VLOOKUP($D592,'[1]Base déclaré'!$A:$J,5,0),"")</f>
        <v/>
      </c>
      <c r="G592" s="25"/>
      <c r="H592" s="25"/>
      <c r="I592" s="24" t="str">
        <f>IFERROR(VLOOKUP($D592,'[1]Base déclaré'!$A:$J,6,0),"")</f>
        <v/>
      </c>
      <c r="J592" s="26"/>
      <c r="K592" s="25"/>
      <c r="L592" s="25">
        <v>7567.5</v>
      </c>
      <c r="M592" s="25"/>
      <c r="N592" s="21" t="str">
        <f t="shared" si="22"/>
        <v>24287 7567,5</v>
      </c>
      <c r="O592" s="21"/>
    </row>
    <row r="593" spans="1:15" ht="15" x14ac:dyDescent="0.2">
      <c r="A593" s="25">
        <f t="shared" si="21"/>
        <v>583</v>
      </c>
      <c r="B593" s="21" t="s">
        <v>393</v>
      </c>
      <c r="C593" s="21" t="str">
        <f>IFERROR(VLOOKUP(B593,[1]Feuil2!$A$1:$B$340,2,0)," ")</f>
        <v>DRA</v>
      </c>
      <c r="D593" s="25"/>
      <c r="E593" s="24" t="str">
        <f>IFERROR(VLOOKUP($D593,'[1]Base déclaré'!$A:$J,2,0),"")</f>
        <v/>
      </c>
      <c r="F593" s="24" t="str">
        <f>IFERROR(VLOOKUP($D593,'[1]Base déclaré'!$A:$J,5,0),"")</f>
        <v/>
      </c>
      <c r="G593" s="25"/>
      <c r="H593" s="25"/>
      <c r="I593" s="24" t="str">
        <f>IFERROR(VLOOKUP($D593,'[1]Base déclaré'!$A:$J,6,0),"")</f>
        <v/>
      </c>
      <c r="J593" s="26"/>
      <c r="K593" s="25"/>
      <c r="L593" s="25">
        <v>1411.3</v>
      </c>
      <c r="M593" s="25"/>
      <c r="N593" s="21" t="str">
        <f t="shared" si="22"/>
        <v>24287 1411,3</v>
      </c>
      <c r="O593" s="21"/>
    </row>
    <row r="594" spans="1:15" ht="15" x14ac:dyDescent="0.2">
      <c r="A594" s="25">
        <f t="shared" si="21"/>
        <v>584</v>
      </c>
      <c r="B594" s="21" t="s">
        <v>394</v>
      </c>
      <c r="C594" s="21" t="str">
        <f>IFERROR(VLOOKUP(B594,[1]Feuil2!$A$1:$B$340,2,0)," ")</f>
        <v>DRA</v>
      </c>
      <c r="D594" s="25"/>
      <c r="E594" s="24" t="str">
        <f>IFERROR(VLOOKUP($D594,'[1]Base déclaré'!$A:$J,2,0),"")</f>
        <v/>
      </c>
      <c r="F594" s="24" t="str">
        <f>IFERROR(VLOOKUP($D594,'[1]Base déclaré'!$A:$J,5,0),"")</f>
        <v/>
      </c>
      <c r="G594" s="25"/>
      <c r="H594" s="25"/>
      <c r="I594" s="24" t="str">
        <f>IFERROR(VLOOKUP($D594,'[1]Base déclaré'!$A:$J,6,0),"")</f>
        <v/>
      </c>
      <c r="J594" s="26"/>
      <c r="K594" s="25"/>
      <c r="L594" s="25">
        <v>0</v>
      </c>
      <c r="M594" s="25"/>
      <c r="N594" s="21" t="str">
        <f t="shared" si="22"/>
        <v>39037 0</v>
      </c>
      <c r="O594" s="21"/>
    </row>
    <row r="595" spans="1:15" ht="15" x14ac:dyDescent="0.2">
      <c r="A595" s="25">
        <f t="shared" si="21"/>
        <v>585</v>
      </c>
      <c r="B595" s="21" t="s">
        <v>394</v>
      </c>
      <c r="C595" s="21" t="str">
        <f>IFERROR(VLOOKUP(B595,[1]Feuil2!$A$1:$B$340,2,0)," ")</f>
        <v>DRA</v>
      </c>
      <c r="D595" s="25"/>
      <c r="E595" s="24" t="str">
        <f>IFERROR(VLOOKUP($D595,'[1]Base déclaré'!$A:$J,2,0),"")</f>
        <v/>
      </c>
      <c r="F595" s="24" t="str">
        <f>IFERROR(VLOOKUP($D595,'[1]Base déclaré'!$A:$J,5,0),"")</f>
        <v/>
      </c>
      <c r="G595" s="25"/>
      <c r="H595" s="25"/>
      <c r="I595" s="24" t="str">
        <f>IFERROR(VLOOKUP($D595,'[1]Base déclaré'!$A:$J,6,0),"")</f>
        <v/>
      </c>
      <c r="J595" s="26"/>
      <c r="K595" s="25"/>
      <c r="L595" s="25">
        <v>0</v>
      </c>
      <c r="M595" s="25"/>
      <c r="N595" s="21" t="str">
        <f t="shared" si="22"/>
        <v>39037 0</v>
      </c>
      <c r="O595" s="21"/>
    </row>
    <row r="596" spans="1:15" ht="15" x14ac:dyDescent="0.2">
      <c r="A596" s="25">
        <f t="shared" si="21"/>
        <v>586</v>
      </c>
      <c r="B596" s="21" t="s">
        <v>394</v>
      </c>
      <c r="C596" s="21" t="str">
        <f>IFERROR(VLOOKUP(B596,[1]Feuil2!$A$1:$B$340,2,0)," ")</f>
        <v>DRA</v>
      </c>
      <c r="D596" s="25"/>
      <c r="E596" s="24" t="str">
        <f>IFERROR(VLOOKUP($D596,'[1]Base déclaré'!$A:$J,2,0),"")</f>
        <v/>
      </c>
      <c r="F596" s="24" t="str">
        <f>IFERROR(VLOOKUP($D596,'[1]Base déclaré'!$A:$J,5,0),"")</f>
        <v/>
      </c>
      <c r="G596" s="25"/>
      <c r="H596" s="25"/>
      <c r="I596" s="24" t="str">
        <f>IFERROR(VLOOKUP($D596,'[1]Base déclaré'!$A:$J,6,0),"")</f>
        <v/>
      </c>
      <c r="J596" s="26"/>
      <c r="K596" s="25"/>
      <c r="L596" s="25">
        <v>0</v>
      </c>
      <c r="M596" s="25"/>
      <c r="N596" s="21" t="str">
        <f t="shared" si="22"/>
        <v>39037 0</v>
      </c>
      <c r="O596" s="21"/>
    </row>
    <row r="597" spans="1:15" ht="15" x14ac:dyDescent="0.2">
      <c r="A597" s="25">
        <f t="shared" si="21"/>
        <v>587</v>
      </c>
      <c r="B597" s="21" t="s">
        <v>394</v>
      </c>
      <c r="C597" s="21" t="str">
        <f>IFERROR(VLOOKUP(B597,[1]Feuil2!$A$1:$B$340,2,0)," ")</f>
        <v>DRA</v>
      </c>
      <c r="D597" s="25"/>
      <c r="E597" s="24" t="str">
        <f>IFERROR(VLOOKUP($D597,'[1]Base déclaré'!$A:$J,2,0),"")</f>
        <v/>
      </c>
      <c r="F597" s="24" t="str">
        <f>IFERROR(VLOOKUP($D597,'[1]Base déclaré'!$A:$J,5,0),"")</f>
        <v/>
      </c>
      <c r="G597" s="25"/>
      <c r="H597" s="25"/>
      <c r="I597" s="24" t="str">
        <f>IFERROR(VLOOKUP($D597,'[1]Base déclaré'!$A:$J,6,0),"")</f>
        <v/>
      </c>
      <c r="J597" s="26"/>
      <c r="K597" s="25"/>
      <c r="L597" s="25">
        <v>0</v>
      </c>
      <c r="M597" s="25"/>
      <c r="N597" s="21" t="str">
        <f t="shared" si="22"/>
        <v>39037 0</v>
      </c>
      <c r="O597" s="21"/>
    </row>
    <row r="598" spans="1:15" ht="15" x14ac:dyDescent="0.2">
      <c r="A598" s="25">
        <f t="shared" si="21"/>
        <v>588</v>
      </c>
      <c r="B598" s="21" t="s">
        <v>394</v>
      </c>
      <c r="C598" s="21" t="str">
        <f>IFERROR(VLOOKUP(B598,[1]Feuil2!$A$1:$B$340,2,0)," ")</f>
        <v>DRA</v>
      </c>
      <c r="D598" s="25"/>
      <c r="E598" s="24" t="str">
        <f>IFERROR(VLOOKUP($D598,'[1]Base déclaré'!$A:$J,2,0),"")</f>
        <v/>
      </c>
      <c r="F598" s="24" t="str">
        <f>IFERROR(VLOOKUP($D598,'[1]Base déclaré'!$A:$J,5,0),"")</f>
        <v/>
      </c>
      <c r="G598" s="25"/>
      <c r="H598" s="25"/>
      <c r="I598" s="24" t="str">
        <f>IFERROR(VLOOKUP($D598,'[1]Base déclaré'!$A:$J,6,0),"")</f>
        <v/>
      </c>
      <c r="J598" s="26"/>
      <c r="K598" s="25"/>
      <c r="L598" s="25">
        <v>0</v>
      </c>
      <c r="M598" s="25"/>
      <c r="N598" s="21" t="str">
        <f t="shared" si="22"/>
        <v>39037 0</v>
      </c>
      <c r="O598" s="21"/>
    </row>
    <row r="599" spans="1:15" ht="15" x14ac:dyDescent="0.2">
      <c r="A599" s="25">
        <f t="shared" si="21"/>
        <v>589</v>
      </c>
      <c r="B599" s="21" t="s">
        <v>395</v>
      </c>
      <c r="C599" s="21" t="str">
        <f>IFERROR(VLOOKUP(B599,[1]Feuil2!$A$1:$B$340,2,0)," ")</f>
        <v>DRA</v>
      </c>
      <c r="D599" s="25"/>
      <c r="E599" s="24" t="str">
        <f>IFERROR(VLOOKUP($D599,'[1]Base déclaré'!$A:$J,2,0),"")</f>
        <v/>
      </c>
      <c r="F599" s="24" t="str">
        <f>IFERROR(VLOOKUP($D599,'[1]Base déclaré'!$A:$J,5,0),"")</f>
        <v/>
      </c>
      <c r="G599" s="25"/>
      <c r="H599" s="25"/>
      <c r="I599" s="24" t="str">
        <f>IFERROR(VLOOKUP($D599,'[1]Base déclaré'!$A:$J,6,0),"")</f>
        <v/>
      </c>
      <c r="J599" s="26"/>
      <c r="K599" s="25"/>
      <c r="L599" s="25">
        <v>0</v>
      </c>
      <c r="M599" s="25"/>
      <c r="N599" s="21" t="str">
        <f t="shared" si="22"/>
        <v>40164 0</v>
      </c>
      <c r="O599" s="21"/>
    </row>
    <row r="600" spans="1:15" ht="15" x14ac:dyDescent="0.2">
      <c r="A600" s="25">
        <f t="shared" si="21"/>
        <v>590</v>
      </c>
      <c r="B600" s="21" t="s">
        <v>395</v>
      </c>
      <c r="C600" s="21" t="str">
        <f>IFERROR(VLOOKUP(B600,[1]Feuil2!$A$1:$B$340,2,0)," ")</f>
        <v>DRA</v>
      </c>
      <c r="D600" s="25"/>
      <c r="E600" s="24" t="str">
        <f>IFERROR(VLOOKUP($D600,'[1]Base déclaré'!$A:$J,2,0),"")</f>
        <v/>
      </c>
      <c r="F600" s="24" t="str">
        <f>IFERROR(VLOOKUP($D600,'[1]Base déclaré'!$A:$J,5,0),"")</f>
        <v/>
      </c>
      <c r="G600" s="25"/>
      <c r="H600" s="25"/>
      <c r="I600" s="24" t="str">
        <f>IFERROR(VLOOKUP($D600,'[1]Base déclaré'!$A:$J,6,0),"")</f>
        <v/>
      </c>
      <c r="J600" s="26"/>
      <c r="K600" s="25"/>
      <c r="L600" s="25">
        <v>0</v>
      </c>
      <c r="M600" s="25"/>
      <c r="N600" s="21" t="str">
        <f t="shared" si="22"/>
        <v>40164 0</v>
      </c>
      <c r="O600" s="21"/>
    </row>
    <row r="601" spans="1:15" ht="15" x14ac:dyDescent="0.2">
      <c r="A601" s="25">
        <f t="shared" si="21"/>
        <v>591</v>
      </c>
      <c r="B601" s="21" t="s">
        <v>395</v>
      </c>
      <c r="C601" s="21" t="str">
        <f>IFERROR(VLOOKUP(B601,[1]Feuil2!$A$1:$B$340,2,0)," ")</f>
        <v>DRA</v>
      </c>
      <c r="D601" s="25"/>
      <c r="E601" s="24" t="str">
        <f>IFERROR(VLOOKUP($D601,'[1]Base déclaré'!$A:$J,2,0),"")</f>
        <v/>
      </c>
      <c r="F601" s="24" t="str">
        <f>IFERROR(VLOOKUP($D601,'[1]Base déclaré'!$A:$J,5,0),"")</f>
        <v/>
      </c>
      <c r="G601" s="25"/>
      <c r="H601" s="25"/>
      <c r="I601" s="24" t="str">
        <f>IFERROR(VLOOKUP($D601,'[1]Base déclaré'!$A:$J,6,0),"")</f>
        <v/>
      </c>
      <c r="J601" s="26"/>
      <c r="K601" s="25"/>
      <c r="L601" s="25">
        <v>0</v>
      </c>
      <c r="M601" s="25"/>
      <c r="N601" s="21" t="str">
        <f t="shared" si="22"/>
        <v>40164 0</v>
      </c>
      <c r="O601" s="21"/>
    </row>
    <row r="602" spans="1:15" ht="15" x14ac:dyDescent="0.2">
      <c r="A602" s="25">
        <f t="shared" si="21"/>
        <v>592</v>
      </c>
      <c r="B602" s="21" t="s">
        <v>395</v>
      </c>
      <c r="C602" s="21" t="str">
        <f>IFERROR(VLOOKUP(B602,[1]Feuil2!$A$1:$B$340,2,0)," ")</f>
        <v>DRA</v>
      </c>
      <c r="D602" s="25"/>
      <c r="E602" s="24" t="str">
        <f>IFERROR(VLOOKUP($D602,'[1]Base déclaré'!$A:$J,2,0),"")</f>
        <v/>
      </c>
      <c r="F602" s="24" t="str">
        <f>IFERROR(VLOOKUP($D602,'[1]Base déclaré'!$A:$J,5,0),"")</f>
        <v/>
      </c>
      <c r="G602" s="25"/>
      <c r="H602" s="25"/>
      <c r="I602" s="24" t="str">
        <f>IFERROR(VLOOKUP($D602,'[1]Base déclaré'!$A:$J,6,0),"")</f>
        <v/>
      </c>
      <c r="J602" s="26"/>
      <c r="K602" s="25"/>
      <c r="L602" s="25">
        <v>0</v>
      </c>
      <c r="M602" s="25"/>
      <c r="N602" s="21" t="str">
        <f t="shared" si="22"/>
        <v>40164 0</v>
      </c>
      <c r="O602" s="21"/>
    </row>
    <row r="603" spans="1:15" ht="15" x14ac:dyDescent="0.2">
      <c r="A603" s="25">
        <f t="shared" si="21"/>
        <v>593</v>
      </c>
      <c r="B603" s="21" t="s">
        <v>395</v>
      </c>
      <c r="C603" s="21" t="str">
        <f>IFERROR(VLOOKUP(B603,[1]Feuil2!$A$1:$B$340,2,0)," ")</f>
        <v>DRA</v>
      </c>
      <c r="D603" s="25"/>
      <c r="E603" s="24" t="str">
        <f>IFERROR(VLOOKUP($D603,'[1]Base déclaré'!$A:$J,2,0),"")</f>
        <v/>
      </c>
      <c r="F603" s="24" t="str">
        <f>IFERROR(VLOOKUP($D603,'[1]Base déclaré'!$A:$J,5,0),"")</f>
        <v/>
      </c>
      <c r="G603" s="25"/>
      <c r="H603" s="25"/>
      <c r="I603" s="24" t="str">
        <f>IFERROR(VLOOKUP($D603,'[1]Base déclaré'!$A:$J,6,0),"")</f>
        <v/>
      </c>
      <c r="J603" s="26"/>
      <c r="K603" s="25"/>
      <c r="L603" s="25">
        <v>0</v>
      </c>
      <c r="M603" s="25"/>
      <c r="N603" s="21" t="str">
        <f t="shared" si="22"/>
        <v>40164 0</v>
      </c>
      <c r="O603" s="21"/>
    </row>
    <row r="604" spans="1:15" ht="15" x14ac:dyDescent="0.2">
      <c r="A604" s="25">
        <f t="shared" si="21"/>
        <v>594</v>
      </c>
      <c r="B604" s="21" t="s">
        <v>395</v>
      </c>
      <c r="C604" s="21" t="str">
        <f>IFERROR(VLOOKUP(B604,[1]Feuil2!$A$1:$B$340,2,0)," ")</f>
        <v>DRA</v>
      </c>
      <c r="D604" s="25"/>
      <c r="E604" s="24" t="str">
        <f>IFERROR(VLOOKUP($D604,'[1]Base déclaré'!$A:$J,2,0),"")</f>
        <v/>
      </c>
      <c r="F604" s="24" t="str">
        <f>IFERROR(VLOOKUP($D604,'[1]Base déclaré'!$A:$J,5,0),"")</f>
        <v/>
      </c>
      <c r="G604" s="25"/>
      <c r="H604" s="25"/>
      <c r="I604" s="24" t="str">
        <f>IFERROR(VLOOKUP($D604,'[1]Base déclaré'!$A:$J,6,0),"")</f>
        <v/>
      </c>
      <c r="J604" s="26"/>
      <c r="K604" s="25"/>
      <c r="L604" s="25">
        <v>0</v>
      </c>
      <c r="M604" s="25"/>
      <c r="N604" s="21" t="str">
        <f t="shared" si="22"/>
        <v>40164 0</v>
      </c>
      <c r="O604" s="21"/>
    </row>
    <row r="605" spans="1:15" ht="15" x14ac:dyDescent="0.2">
      <c r="A605" s="25">
        <f t="shared" si="21"/>
        <v>595</v>
      </c>
      <c r="B605" s="21" t="s">
        <v>395</v>
      </c>
      <c r="C605" s="21" t="str">
        <f>IFERROR(VLOOKUP(B605,[1]Feuil2!$A$1:$B$340,2,0)," ")</f>
        <v>DRA</v>
      </c>
      <c r="D605" s="25"/>
      <c r="E605" s="24" t="str">
        <f>IFERROR(VLOOKUP($D605,'[1]Base déclaré'!$A:$J,2,0),"")</f>
        <v/>
      </c>
      <c r="F605" s="24" t="str">
        <f>IFERROR(VLOOKUP($D605,'[1]Base déclaré'!$A:$J,5,0),"")</f>
        <v/>
      </c>
      <c r="G605" s="25"/>
      <c r="H605" s="25"/>
      <c r="I605" s="24" t="str">
        <f>IFERROR(VLOOKUP($D605,'[1]Base déclaré'!$A:$J,6,0),"")</f>
        <v/>
      </c>
      <c r="J605" s="26"/>
      <c r="K605" s="25"/>
      <c r="L605" s="25">
        <v>0</v>
      </c>
      <c r="M605" s="25"/>
      <c r="N605" s="21" t="str">
        <f t="shared" si="22"/>
        <v>40164 0</v>
      </c>
      <c r="O605" s="21"/>
    </row>
    <row r="606" spans="1:15" ht="15" x14ac:dyDescent="0.2">
      <c r="A606" s="25">
        <f t="shared" si="21"/>
        <v>596</v>
      </c>
      <c r="B606" s="21" t="s">
        <v>395</v>
      </c>
      <c r="C606" s="21" t="str">
        <f>IFERROR(VLOOKUP(B606,[1]Feuil2!$A$1:$B$340,2,0)," ")</f>
        <v>DRA</v>
      </c>
      <c r="D606" s="25"/>
      <c r="E606" s="24" t="str">
        <f>IFERROR(VLOOKUP($D606,'[1]Base déclaré'!$A:$J,2,0),"")</f>
        <v/>
      </c>
      <c r="F606" s="24" t="str">
        <f>IFERROR(VLOOKUP($D606,'[1]Base déclaré'!$A:$J,5,0),"")</f>
        <v/>
      </c>
      <c r="G606" s="25"/>
      <c r="H606" s="25"/>
      <c r="I606" s="24" t="str">
        <f>IFERROR(VLOOKUP($D606,'[1]Base déclaré'!$A:$J,6,0),"")</f>
        <v/>
      </c>
      <c r="J606" s="26"/>
      <c r="K606" s="25"/>
      <c r="L606" s="25">
        <v>0</v>
      </c>
      <c r="M606" s="25"/>
      <c r="N606" s="21" t="str">
        <f t="shared" si="22"/>
        <v>40164 0</v>
      </c>
      <c r="O606" s="21"/>
    </row>
    <row r="607" spans="1:15" ht="15" x14ac:dyDescent="0.2">
      <c r="A607" s="25">
        <f t="shared" si="21"/>
        <v>597</v>
      </c>
      <c r="B607" s="21" t="s">
        <v>395</v>
      </c>
      <c r="C607" s="21" t="str">
        <f>IFERROR(VLOOKUP(B607,[1]Feuil2!$A$1:$B$340,2,0)," ")</f>
        <v>DRA</v>
      </c>
      <c r="D607" s="25"/>
      <c r="E607" s="24" t="str">
        <f>IFERROR(VLOOKUP($D607,'[1]Base déclaré'!$A:$J,2,0),"")</f>
        <v/>
      </c>
      <c r="F607" s="24" t="str">
        <f>IFERROR(VLOOKUP($D607,'[1]Base déclaré'!$A:$J,5,0),"")</f>
        <v/>
      </c>
      <c r="G607" s="25"/>
      <c r="H607" s="25"/>
      <c r="I607" s="24" t="str">
        <f>IFERROR(VLOOKUP($D607,'[1]Base déclaré'!$A:$J,6,0),"")</f>
        <v/>
      </c>
      <c r="J607" s="26"/>
      <c r="K607" s="25"/>
      <c r="L607" s="25">
        <v>0</v>
      </c>
      <c r="M607" s="25"/>
      <c r="N607" s="21" t="str">
        <f t="shared" si="22"/>
        <v>40164 0</v>
      </c>
      <c r="O607" s="21"/>
    </row>
    <row r="608" spans="1:15" ht="15" x14ac:dyDescent="0.2">
      <c r="A608" s="25">
        <f t="shared" si="21"/>
        <v>598</v>
      </c>
      <c r="B608" s="21" t="s">
        <v>396</v>
      </c>
      <c r="C608" s="21" t="str">
        <f>IFERROR(VLOOKUP(B608,[1]Feuil2!$A$1:$B$340,2,0)," ")</f>
        <v xml:space="preserve"> </v>
      </c>
      <c r="D608" s="25"/>
      <c r="E608" s="24" t="str">
        <f>IFERROR(VLOOKUP($D608,'[1]Base déclaré'!$A:$J,2,0),"")</f>
        <v/>
      </c>
      <c r="F608" s="24" t="str">
        <f>IFERROR(VLOOKUP($D608,'[1]Base déclaré'!$A:$J,5,0),"")</f>
        <v/>
      </c>
      <c r="G608" s="25"/>
      <c r="H608" s="25"/>
      <c r="I608" s="24" t="str">
        <f>IFERROR(VLOOKUP($D608,'[1]Base déclaré'!$A:$J,6,0),"")</f>
        <v/>
      </c>
      <c r="J608" s="26"/>
      <c r="K608" s="25"/>
      <c r="L608" s="25">
        <v>0</v>
      </c>
      <c r="M608" s="25"/>
      <c r="N608" s="21" t="str">
        <f t="shared" si="22"/>
        <v>40664 0</v>
      </c>
      <c r="O608" s="21"/>
    </row>
    <row r="609" spans="1:15" ht="15" x14ac:dyDescent="0.2">
      <c r="A609" s="25">
        <f t="shared" si="21"/>
        <v>599</v>
      </c>
      <c r="B609" s="21" t="s">
        <v>396</v>
      </c>
      <c r="C609" s="21" t="str">
        <f>IFERROR(VLOOKUP(B609,[1]Feuil2!$A$1:$B$340,2,0)," ")</f>
        <v xml:space="preserve"> </v>
      </c>
      <c r="D609" s="25"/>
      <c r="E609" s="24" t="str">
        <f>IFERROR(VLOOKUP($D609,'[1]Base déclaré'!$A:$J,2,0),"")</f>
        <v/>
      </c>
      <c r="F609" s="24" t="str">
        <f>IFERROR(VLOOKUP($D609,'[1]Base déclaré'!$A:$J,5,0),"")</f>
        <v/>
      </c>
      <c r="G609" s="25"/>
      <c r="H609" s="25"/>
      <c r="I609" s="24" t="str">
        <f>IFERROR(VLOOKUP($D609,'[1]Base déclaré'!$A:$J,6,0),"")</f>
        <v/>
      </c>
      <c r="J609" s="26"/>
      <c r="K609" s="25"/>
      <c r="L609" s="25">
        <v>0</v>
      </c>
      <c r="M609" s="25"/>
      <c r="N609" s="21" t="str">
        <f t="shared" si="22"/>
        <v>40664 0</v>
      </c>
      <c r="O609" s="21"/>
    </row>
    <row r="610" spans="1:15" ht="15" x14ac:dyDescent="0.2">
      <c r="A610" s="25">
        <f t="shared" si="21"/>
        <v>600</v>
      </c>
      <c r="B610" s="21" t="s">
        <v>396</v>
      </c>
      <c r="C610" s="21" t="str">
        <f>IFERROR(VLOOKUP(B610,[1]Feuil2!$A$1:$B$340,2,0)," ")</f>
        <v xml:space="preserve"> </v>
      </c>
      <c r="D610" s="25"/>
      <c r="E610" s="24" t="str">
        <f>IFERROR(VLOOKUP($D610,'[1]Base déclaré'!$A:$J,2,0),"")</f>
        <v/>
      </c>
      <c r="F610" s="24" t="str">
        <f>IFERROR(VLOOKUP($D610,'[1]Base déclaré'!$A:$J,5,0),"")</f>
        <v/>
      </c>
      <c r="G610" s="25"/>
      <c r="H610" s="25"/>
      <c r="I610" s="24" t="str">
        <f>IFERROR(VLOOKUP($D610,'[1]Base déclaré'!$A:$J,6,0),"")</f>
        <v/>
      </c>
      <c r="J610" s="26"/>
      <c r="K610" s="25"/>
      <c r="L610" s="25">
        <v>0</v>
      </c>
      <c r="M610" s="25"/>
      <c r="N610" s="21" t="str">
        <f t="shared" si="22"/>
        <v>40664 0</v>
      </c>
      <c r="O610" s="21"/>
    </row>
    <row r="611" spans="1:15" ht="15" x14ac:dyDescent="0.2">
      <c r="A611" s="25">
        <f t="shared" si="21"/>
        <v>601</v>
      </c>
      <c r="B611" s="21" t="s">
        <v>396</v>
      </c>
      <c r="C611" s="21" t="str">
        <f>IFERROR(VLOOKUP(B611,[1]Feuil2!$A$1:$B$340,2,0)," ")</f>
        <v xml:space="preserve"> </v>
      </c>
      <c r="D611" s="25"/>
      <c r="E611" s="24" t="str">
        <f>IFERROR(VLOOKUP($D611,'[1]Base déclaré'!$A:$J,2,0),"")</f>
        <v/>
      </c>
      <c r="F611" s="24" t="str">
        <f>IFERROR(VLOOKUP($D611,'[1]Base déclaré'!$A:$J,5,0),"")</f>
        <v/>
      </c>
      <c r="G611" s="25"/>
      <c r="H611" s="25"/>
      <c r="I611" s="24" t="str">
        <f>IFERROR(VLOOKUP($D611,'[1]Base déclaré'!$A:$J,6,0),"")</f>
        <v/>
      </c>
      <c r="J611" s="26"/>
      <c r="K611" s="25"/>
      <c r="L611" s="25">
        <v>0</v>
      </c>
      <c r="M611" s="25"/>
      <c r="N611" s="21" t="str">
        <f t="shared" si="22"/>
        <v>40664 0</v>
      </c>
      <c r="O611" s="21"/>
    </row>
    <row r="612" spans="1:15" ht="15" x14ac:dyDescent="0.2">
      <c r="A612" s="25">
        <f t="shared" si="21"/>
        <v>602</v>
      </c>
      <c r="B612" s="21" t="s">
        <v>397</v>
      </c>
      <c r="C612" s="21" t="str">
        <f>IFERROR(VLOOKUP(B612,[1]Feuil2!$A$1:$B$340,2,0)," ")</f>
        <v>DRA</v>
      </c>
      <c r="D612" s="25"/>
      <c r="E612" s="24" t="str">
        <f>IFERROR(VLOOKUP($D612,'[1]Base déclaré'!$A:$J,2,0),"")</f>
        <v/>
      </c>
      <c r="F612" s="24" t="str">
        <f>IFERROR(VLOOKUP($D612,'[1]Base déclaré'!$A:$J,5,0),"")</f>
        <v/>
      </c>
      <c r="G612" s="25"/>
      <c r="H612" s="25"/>
      <c r="I612" s="24" t="str">
        <f>IFERROR(VLOOKUP($D612,'[1]Base déclaré'!$A:$J,6,0),"")</f>
        <v/>
      </c>
      <c r="J612" s="26"/>
      <c r="K612" s="25"/>
      <c r="L612" s="25">
        <v>36125</v>
      </c>
      <c r="M612" s="25"/>
      <c r="N612" s="21" t="str">
        <f t="shared" si="22"/>
        <v>41029 36125</v>
      </c>
      <c r="O612" s="21"/>
    </row>
    <row r="613" spans="1:15" ht="15" x14ac:dyDescent="0.2">
      <c r="A613" s="25">
        <f t="shared" si="21"/>
        <v>603</v>
      </c>
      <c r="B613" s="21" t="s">
        <v>397</v>
      </c>
      <c r="C613" s="21" t="str">
        <f>IFERROR(VLOOKUP(B613,[1]Feuil2!$A$1:$B$340,2,0)," ")</f>
        <v>DRA</v>
      </c>
      <c r="D613" s="25"/>
      <c r="E613" s="24" t="str">
        <f>IFERROR(VLOOKUP($D613,'[1]Base déclaré'!$A:$J,2,0),"")</f>
        <v/>
      </c>
      <c r="F613" s="24" t="str">
        <f>IFERROR(VLOOKUP($D613,'[1]Base déclaré'!$A:$J,5,0),"")</f>
        <v/>
      </c>
      <c r="G613" s="25"/>
      <c r="H613" s="25"/>
      <c r="I613" s="24" t="str">
        <f>IFERROR(VLOOKUP($D613,'[1]Base déclaré'!$A:$J,6,0),"")</f>
        <v/>
      </c>
      <c r="J613" s="26"/>
      <c r="K613" s="25"/>
      <c r="L613" s="25">
        <v>1817.71</v>
      </c>
      <c r="M613" s="25"/>
      <c r="N613" s="21" t="str">
        <f t="shared" si="22"/>
        <v>41029 1817,71</v>
      </c>
      <c r="O613" s="21"/>
    </row>
    <row r="614" spans="1:15" ht="15" x14ac:dyDescent="0.2">
      <c r="A614" s="25">
        <f t="shared" si="21"/>
        <v>604</v>
      </c>
      <c r="B614" s="21" t="s">
        <v>398</v>
      </c>
      <c r="C614" s="21" t="str">
        <f>IFERROR(VLOOKUP(B614,[1]Feuil2!$A$1:$B$340,2,0)," ")</f>
        <v>DRA</v>
      </c>
      <c r="D614" s="25"/>
      <c r="E614" s="24" t="str">
        <f>IFERROR(VLOOKUP($D614,'[1]Base déclaré'!$A:$J,2,0),"")</f>
        <v/>
      </c>
      <c r="F614" s="24" t="str">
        <f>IFERROR(VLOOKUP($D614,'[1]Base déclaré'!$A:$J,5,0),"")</f>
        <v/>
      </c>
      <c r="G614" s="25"/>
      <c r="H614" s="25"/>
      <c r="I614" s="24" t="str">
        <f>IFERROR(VLOOKUP($D614,'[1]Base déclaré'!$A:$J,6,0),"")</f>
        <v/>
      </c>
      <c r="J614" s="26"/>
      <c r="K614" s="25"/>
      <c r="L614" s="25">
        <v>43026.52</v>
      </c>
      <c r="M614" s="25"/>
      <c r="N614" s="21" t="str">
        <f t="shared" si="22"/>
        <v>41207 43026,52</v>
      </c>
      <c r="O614" s="21"/>
    </row>
    <row r="615" spans="1:15" ht="15" x14ac:dyDescent="0.2">
      <c r="A615" s="25">
        <f t="shared" si="21"/>
        <v>605</v>
      </c>
      <c r="B615" s="21" t="s">
        <v>399</v>
      </c>
      <c r="C615" s="21" t="str">
        <f>IFERROR(VLOOKUP(B615,[1]Feuil2!$A$1:$B$340,2,0)," ")</f>
        <v xml:space="preserve"> </v>
      </c>
      <c r="D615" s="25"/>
      <c r="E615" s="24" t="str">
        <f>IFERROR(VLOOKUP($D615,'[1]Base déclaré'!$A:$J,2,0),"")</f>
        <v/>
      </c>
      <c r="F615" s="24" t="str">
        <f>IFERROR(VLOOKUP($D615,'[1]Base déclaré'!$A:$J,5,0),"")</f>
        <v/>
      </c>
      <c r="G615" s="25"/>
      <c r="H615" s="25"/>
      <c r="I615" s="24" t="str">
        <f>IFERROR(VLOOKUP($D615,'[1]Base déclaré'!$A:$J,6,0),"")</f>
        <v/>
      </c>
      <c r="J615" s="26"/>
      <c r="K615" s="25"/>
      <c r="L615" s="25">
        <v>1804.5</v>
      </c>
      <c r="M615" s="25"/>
      <c r="N615" s="21" t="str">
        <f t="shared" si="22"/>
        <v>41707 1804,5</v>
      </c>
      <c r="O615" s="21"/>
    </row>
    <row r="616" spans="1:15" ht="15" x14ac:dyDescent="0.2">
      <c r="A616" s="25">
        <f t="shared" si="21"/>
        <v>606</v>
      </c>
      <c r="B616" s="21" t="s">
        <v>399</v>
      </c>
      <c r="C616" s="21" t="str">
        <f>IFERROR(VLOOKUP(B616,[1]Feuil2!$A$1:$B$340,2,0)," ")</f>
        <v xml:space="preserve"> </v>
      </c>
      <c r="D616" s="25"/>
      <c r="E616" s="24" t="str">
        <f>IFERROR(VLOOKUP($D616,'[1]Base déclaré'!$A:$J,2,0),"")</f>
        <v/>
      </c>
      <c r="F616" s="24" t="str">
        <f>IFERROR(VLOOKUP($D616,'[1]Base déclaré'!$A:$J,5,0),"")</f>
        <v/>
      </c>
      <c r="G616" s="25"/>
      <c r="H616" s="25"/>
      <c r="I616" s="24" t="str">
        <f>IFERROR(VLOOKUP($D616,'[1]Base déclaré'!$A:$J,6,0),"")</f>
        <v/>
      </c>
      <c r="J616" s="26"/>
      <c r="K616" s="25"/>
      <c r="L616" s="25">
        <v>2252.41</v>
      </c>
      <c r="M616" s="25"/>
      <c r="N616" s="21" t="str">
        <f t="shared" si="22"/>
        <v>41707 2252,41</v>
      </c>
      <c r="O616" s="21"/>
    </row>
    <row r="617" spans="1:15" ht="15" x14ac:dyDescent="0.2">
      <c r="A617" s="25">
        <f t="shared" si="21"/>
        <v>607</v>
      </c>
      <c r="B617" s="21" t="s">
        <v>399</v>
      </c>
      <c r="C617" s="21" t="str">
        <f>IFERROR(VLOOKUP(B617,[1]Feuil2!$A$1:$B$340,2,0)," ")</f>
        <v xml:space="preserve"> </v>
      </c>
      <c r="D617" s="25"/>
      <c r="E617" s="24" t="str">
        <f>IFERROR(VLOOKUP($D617,'[1]Base déclaré'!$A:$J,2,0),"")</f>
        <v/>
      </c>
      <c r="F617" s="24" t="str">
        <f>IFERROR(VLOOKUP($D617,'[1]Base déclaré'!$A:$J,5,0),"")</f>
        <v/>
      </c>
      <c r="G617" s="25"/>
      <c r="H617" s="25"/>
      <c r="I617" s="24" t="str">
        <f>IFERROR(VLOOKUP($D617,'[1]Base déclaré'!$A:$J,6,0),"")</f>
        <v/>
      </c>
      <c r="J617" s="26"/>
      <c r="K617" s="25"/>
      <c r="L617" s="25">
        <v>1363.75</v>
      </c>
      <c r="M617" s="25"/>
      <c r="N617" s="21" t="str">
        <f t="shared" si="22"/>
        <v>41707 1363,75</v>
      </c>
      <c r="O617" s="21"/>
    </row>
    <row r="618" spans="1:15" ht="15" x14ac:dyDescent="0.2">
      <c r="A618" s="25">
        <f t="shared" si="21"/>
        <v>608</v>
      </c>
      <c r="B618" s="21" t="s">
        <v>400</v>
      </c>
      <c r="C618" s="21" t="str">
        <f>IFERROR(VLOOKUP(B618,[1]Feuil2!$A$1:$B$340,2,0)," ")</f>
        <v>DRO</v>
      </c>
      <c r="D618" s="25"/>
      <c r="E618" s="24" t="str">
        <f>IFERROR(VLOOKUP($D618,'[1]Base déclaré'!$A:$J,2,0),"")</f>
        <v/>
      </c>
      <c r="F618" s="24" t="str">
        <f>IFERROR(VLOOKUP($D618,'[1]Base déclaré'!$A:$J,5,0),"")</f>
        <v/>
      </c>
      <c r="G618" s="25"/>
      <c r="H618" s="25"/>
      <c r="I618" s="24" t="str">
        <f>IFERROR(VLOOKUP($D618,'[1]Base déclaré'!$A:$J,6,0),"")</f>
        <v/>
      </c>
      <c r="J618" s="26"/>
      <c r="K618" s="25"/>
      <c r="L618" s="25">
        <v>1980</v>
      </c>
      <c r="M618" s="25"/>
      <c r="N618" s="21" t="str">
        <f t="shared" si="22"/>
        <v>08125 1980</v>
      </c>
      <c r="O618" s="21"/>
    </row>
    <row r="619" spans="1:15" ht="15" x14ac:dyDescent="0.2">
      <c r="A619" s="25">
        <f t="shared" si="21"/>
        <v>609</v>
      </c>
      <c r="B619" s="21" t="s">
        <v>400</v>
      </c>
      <c r="C619" s="21" t="str">
        <f>IFERROR(VLOOKUP(B619,[1]Feuil2!$A$1:$B$340,2,0)," ")</f>
        <v>DRO</v>
      </c>
      <c r="D619" s="25"/>
      <c r="E619" s="24" t="str">
        <f>IFERROR(VLOOKUP($D619,'[1]Base déclaré'!$A:$J,2,0),"")</f>
        <v/>
      </c>
      <c r="F619" s="24" t="str">
        <f>IFERROR(VLOOKUP($D619,'[1]Base déclaré'!$A:$J,5,0),"")</f>
        <v/>
      </c>
      <c r="G619" s="25"/>
      <c r="H619" s="25"/>
      <c r="I619" s="24" t="str">
        <f>IFERROR(VLOOKUP($D619,'[1]Base déclaré'!$A:$J,6,0),"")</f>
        <v/>
      </c>
      <c r="J619" s="26"/>
      <c r="K619" s="25"/>
      <c r="L619" s="25">
        <v>2020</v>
      </c>
      <c r="M619" s="25"/>
      <c r="N619" s="21" t="str">
        <f t="shared" si="22"/>
        <v>08125 2020</v>
      </c>
      <c r="O619" s="21"/>
    </row>
    <row r="620" spans="1:15" ht="15" x14ac:dyDescent="0.2">
      <c r="A620" s="25">
        <f t="shared" si="21"/>
        <v>610</v>
      </c>
      <c r="B620" s="21" t="s">
        <v>401</v>
      </c>
      <c r="C620" s="21" t="str">
        <f>IFERROR(VLOOKUP(B620,[1]Feuil2!$A$1:$B$340,2,0)," ")</f>
        <v>DRO</v>
      </c>
      <c r="D620" s="25"/>
      <c r="E620" s="24" t="str">
        <f>IFERROR(VLOOKUP($D620,'[1]Base déclaré'!$A:$J,2,0),"")</f>
        <v/>
      </c>
      <c r="F620" s="24" t="str">
        <f>IFERROR(VLOOKUP($D620,'[1]Base déclaré'!$A:$J,5,0),"")</f>
        <v/>
      </c>
      <c r="G620" s="25"/>
      <c r="H620" s="25"/>
      <c r="I620" s="24" t="str">
        <f>IFERROR(VLOOKUP($D620,'[1]Base déclaré'!$A:$J,6,0),"")</f>
        <v/>
      </c>
      <c r="J620" s="26"/>
      <c r="K620" s="25"/>
      <c r="L620" s="25">
        <v>5689.66</v>
      </c>
      <c r="M620" s="25"/>
      <c r="N620" s="21" t="str">
        <f t="shared" si="22"/>
        <v>14028 5689,66</v>
      </c>
      <c r="O620" s="21"/>
    </row>
    <row r="621" spans="1:15" ht="15" x14ac:dyDescent="0.2">
      <c r="A621" s="25">
        <f t="shared" si="21"/>
        <v>611</v>
      </c>
      <c r="B621" s="21" t="s">
        <v>401</v>
      </c>
      <c r="C621" s="21" t="str">
        <f>IFERROR(VLOOKUP(B621,[1]Feuil2!$A$1:$B$340,2,0)," ")</f>
        <v>DRO</v>
      </c>
      <c r="D621" s="25"/>
      <c r="E621" s="24" t="str">
        <f>IFERROR(VLOOKUP($D621,'[1]Base déclaré'!$A:$J,2,0),"")</f>
        <v/>
      </c>
      <c r="F621" s="24" t="str">
        <f>IFERROR(VLOOKUP($D621,'[1]Base déclaré'!$A:$J,5,0),"")</f>
        <v/>
      </c>
      <c r="G621" s="25"/>
      <c r="H621" s="25"/>
      <c r="I621" s="24" t="str">
        <f>IFERROR(VLOOKUP($D621,'[1]Base déclaré'!$A:$J,6,0),"")</f>
        <v/>
      </c>
      <c r="J621" s="26"/>
      <c r="K621" s="25"/>
      <c r="L621" s="25">
        <v>20803.189999999999</v>
      </c>
      <c r="M621" s="25"/>
      <c r="N621" s="21" t="str">
        <f t="shared" si="22"/>
        <v>14028 20803,19</v>
      </c>
      <c r="O621" s="21"/>
    </row>
    <row r="622" spans="1:15" ht="15" x14ac:dyDescent="0.2">
      <c r="A622" s="25">
        <f t="shared" si="21"/>
        <v>612</v>
      </c>
      <c r="B622" s="21" t="s">
        <v>401</v>
      </c>
      <c r="C622" s="21" t="str">
        <f>IFERROR(VLOOKUP(B622,[1]Feuil2!$A$1:$B$340,2,0)," ")</f>
        <v>DRO</v>
      </c>
      <c r="D622" s="25"/>
      <c r="E622" s="24" t="str">
        <f>IFERROR(VLOOKUP($D622,'[1]Base déclaré'!$A:$J,2,0),"")</f>
        <v/>
      </c>
      <c r="F622" s="24" t="str">
        <f>IFERROR(VLOOKUP($D622,'[1]Base déclaré'!$A:$J,5,0),"")</f>
        <v/>
      </c>
      <c r="G622" s="25"/>
      <c r="H622" s="25"/>
      <c r="I622" s="24" t="str">
        <f>IFERROR(VLOOKUP($D622,'[1]Base déclaré'!$A:$J,6,0),"")</f>
        <v/>
      </c>
      <c r="J622" s="26"/>
      <c r="K622" s="25"/>
      <c r="L622" s="25">
        <v>23082.400000000001</v>
      </c>
      <c r="M622" s="25"/>
      <c r="N622" s="21" t="str">
        <f t="shared" si="22"/>
        <v>14028 23082,4</v>
      </c>
      <c r="O622" s="21"/>
    </row>
    <row r="623" spans="1:15" ht="15" x14ac:dyDescent="0.2">
      <c r="A623" s="25">
        <f t="shared" si="21"/>
        <v>613</v>
      </c>
      <c r="B623" s="21" t="s">
        <v>402</v>
      </c>
      <c r="C623" s="21" t="str">
        <f>IFERROR(VLOOKUP(B623,[1]Feuil2!$A$1:$B$340,2,0)," ")</f>
        <v>DRO</v>
      </c>
      <c r="D623" s="25"/>
      <c r="E623" s="24" t="str">
        <f>IFERROR(VLOOKUP($D623,'[1]Base déclaré'!$A:$J,2,0),"")</f>
        <v/>
      </c>
      <c r="F623" s="24" t="str">
        <f>IFERROR(VLOOKUP($D623,'[1]Base déclaré'!$A:$J,5,0),"")</f>
        <v/>
      </c>
      <c r="G623" s="25"/>
      <c r="H623" s="25"/>
      <c r="I623" s="24" t="str">
        <f>IFERROR(VLOOKUP($D623,'[1]Base déclaré'!$A:$J,6,0),"")</f>
        <v/>
      </c>
      <c r="J623" s="26"/>
      <c r="K623" s="25"/>
      <c r="L623" s="25">
        <v>45594.7</v>
      </c>
      <c r="M623" s="25"/>
      <c r="N623" s="21" t="str">
        <f t="shared" si="22"/>
        <v>14089 45594,7</v>
      </c>
      <c r="O623" s="21"/>
    </row>
    <row r="624" spans="1:15" ht="15" x14ac:dyDescent="0.2">
      <c r="A624" s="25">
        <f t="shared" si="21"/>
        <v>614</v>
      </c>
      <c r="B624" s="21" t="s">
        <v>402</v>
      </c>
      <c r="C624" s="21" t="str">
        <f>IFERROR(VLOOKUP(B624,[1]Feuil2!$A$1:$B$340,2,0)," ")</f>
        <v>DRO</v>
      </c>
      <c r="D624" s="25"/>
      <c r="E624" s="24" t="str">
        <f>IFERROR(VLOOKUP($D624,'[1]Base déclaré'!$A:$J,2,0),"")</f>
        <v/>
      </c>
      <c r="F624" s="24" t="str">
        <f>IFERROR(VLOOKUP($D624,'[1]Base déclaré'!$A:$J,5,0),"")</f>
        <v/>
      </c>
      <c r="G624" s="25"/>
      <c r="H624" s="25"/>
      <c r="I624" s="24" t="str">
        <f>IFERROR(VLOOKUP($D624,'[1]Base déclaré'!$A:$J,6,0),"")</f>
        <v/>
      </c>
      <c r="J624" s="26"/>
      <c r="K624" s="25"/>
      <c r="L624" s="25">
        <v>25745.77</v>
      </c>
      <c r="M624" s="25"/>
      <c r="N624" s="21" t="str">
        <f t="shared" si="22"/>
        <v>14089 25745,77</v>
      </c>
      <c r="O624" s="21"/>
    </row>
    <row r="625" spans="1:15" ht="15" x14ac:dyDescent="0.2">
      <c r="A625" s="25">
        <f t="shared" si="21"/>
        <v>615</v>
      </c>
      <c r="B625" s="21" t="s">
        <v>402</v>
      </c>
      <c r="C625" s="21" t="str">
        <f>IFERROR(VLOOKUP(B625,[1]Feuil2!$A$1:$B$340,2,0)," ")</f>
        <v>DRO</v>
      </c>
      <c r="D625" s="25"/>
      <c r="E625" s="24" t="str">
        <f>IFERROR(VLOOKUP($D625,'[1]Base déclaré'!$A:$J,2,0),"")</f>
        <v/>
      </c>
      <c r="F625" s="24" t="str">
        <f>IFERROR(VLOOKUP($D625,'[1]Base déclaré'!$A:$J,5,0),"")</f>
        <v/>
      </c>
      <c r="G625" s="25"/>
      <c r="H625" s="25"/>
      <c r="I625" s="24" t="str">
        <f>IFERROR(VLOOKUP($D625,'[1]Base déclaré'!$A:$J,6,0),"")</f>
        <v/>
      </c>
      <c r="J625" s="26"/>
      <c r="K625" s="25"/>
      <c r="L625" s="25">
        <v>45580</v>
      </c>
      <c r="M625" s="25"/>
      <c r="N625" s="21" t="str">
        <f t="shared" si="22"/>
        <v>14089 45580</v>
      </c>
      <c r="O625" s="21"/>
    </row>
    <row r="626" spans="1:15" ht="15" x14ac:dyDescent="0.2">
      <c r="A626" s="25">
        <f t="shared" si="21"/>
        <v>616</v>
      </c>
      <c r="B626" s="21" t="s">
        <v>403</v>
      </c>
      <c r="C626" s="21" t="str">
        <f>IFERROR(VLOOKUP(B626,[1]Feuil2!$A$1:$B$340,2,0)," ")</f>
        <v>DRO</v>
      </c>
      <c r="D626" s="25"/>
      <c r="E626" s="24" t="str">
        <f>IFERROR(VLOOKUP($D626,'[1]Base déclaré'!$A:$J,2,0),"")</f>
        <v/>
      </c>
      <c r="F626" s="24" t="str">
        <f>IFERROR(VLOOKUP($D626,'[1]Base déclaré'!$A:$J,5,0),"")</f>
        <v/>
      </c>
      <c r="G626" s="25"/>
      <c r="H626" s="25"/>
      <c r="I626" s="24" t="str">
        <f>IFERROR(VLOOKUP($D626,'[1]Base déclaré'!$A:$J,6,0),"")</f>
        <v/>
      </c>
      <c r="J626" s="26"/>
      <c r="K626" s="25"/>
      <c r="L626" s="25">
        <v>0</v>
      </c>
      <c r="M626" s="25"/>
      <c r="N626" s="21" t="str">
        <f t="shared" si="22"/>
        <v>22047 0</v>
      </c>
      <c r="O626" s="21"/>
    </row>
    <row r="627" spans="1:15" ht="15" x14ac:dyDescent="0.2">
      <c r="A627" s="25">
        <f t="shared" si="21"/>
        <v>617</v>
      </c>
      <c r="B627" s="21" t="s">
        <v>403</v>
      </c>
      <c r="C627" s="21" t="str">
        <f>IFERROR(VLOOKUP(B627,[1]Feuil2!$A$1:$B$340,2,0)," ")</f>
        <v>DRO</v>
      </c>
      <c r="D627" s="25"/>
      <c r="E627" s="24" t="str">
        <f>IFERROR(VLOOKUP($D627,'[1]Base déclaré'!$A:$J,2,0),"")</f>
        <v/>
      </c>
      <c r="F627" s="24" t="str">
        <f>IFERROR(VLOOKUP($D627,'[1]Base déclaré'!$A:$J,5,0),"")</f>
        <v/>
      </c>
      <c r="G627" s="25"/>
      <c r="H627" s="25"/>
      <c r="I627" s="24" t="str">
        <f>IFERROR(VLOOKUP($D627,'[1]Base déclaré'!$A:$J,6,0),"")</f>
        <v/>
      </c>
      <c r="J627" s="26"/>
      <c r="K627" s="25"/>
      <c r="L627" s="25">
        <v>0</v>
      </c>
      <c r="M627" s="25"/>
      <c r="N627" s="21" t="str">
        <f t="shared" si="22"/>
        <v>22047 0</v>
      </c>
      <c r="O627" s="21"/>
    </row>
    <row r="628" spans="1:15" ht="15" x14ac:dyDescent="0.2">
      <c r="A628" s="25">
        <f t="shared" si="21"/>
        <v>618</v>
      </c>
      <c r="B628" s="21" t="s">
        <v>403</v>
      </c>
      <c r="C628" s="21" t="str">
        <f>IFERROR(VLOOKUP(B628,[1]Feuil2!$A$1:$B$340,2,0)," ")</f>
        <v>DRO</v>
      </c>
      <c r="D628" s="25"/>
      <c r="E628" s="24" t="str">
        <f>IFERROR(VLOOKUP($D628,'[1]Base déclaré'!$A:$J,2,0),"")</f>
        <v/>
      </c>
      <c r="F628" s="24" t="str">
        <f>IFERROR(VLOOKUP($D628,'[1]Base déclaré'!$A:$J,5,0),"")</f>
        <v/>
      </c>
      <c r="G628" s="25"/>
      <c r="H628" s="25"/>
      <c r="I628" s="24" t="str">
        <f>IFERROR(VLOOKUP($D628,'[1]Base déclaré'!$A:$J,6,0),"")</f>
        <v/>
      </c>
      <c r="J628" s="26"/>
      <c r="K628" s="25"/>
      <c r="L628" s="25">
        <v>0</v>
      </c>
      <c r="M628" s="25"/>
      <c r="N628" s="21" t="str">
        <f t="shared" si="22"/>
        <v>22047 0</v>
      </c>
      <c r="O628" s="21"/>
    </row>
    <row r="629" spans="1:15" ht="15" x14ac:dyDescent="0.2">
      <c r="A629" s="25">
        <f t="shared" si="21"/>
        <v>619</v>
      </c>
      <c r="B629" s="21" t="s">
        <v>403</v>
      </c>
      <c r="C629" s="21" t="str">
        <f>IFERROR(VLOOKUP(B629,[1]Feuil2!$A$1:$B$340,2,0)," ")</f>
        <v>DRO</v>
      </c>
      <c r="D629" s="25"/>
      <c r="E629" s="24" t="str">
        <f>IFERROR(VLOOKUP($D629,'[1]Base déclaré'!$A:$J,2,0),"")</f>
        <v/>
      </c>
      <c r="F629" s="24" t="str">
        <f>IFERROR(VLOOKUP($D629,'[1]Base déclaré'!$A:$J,5,0),"")</f>
        <v/>
      </c>
      <c r="G629" s="25"/>
      <c r="H629" s="25"/>
      <c r="I629" s="24" t="str">
        <f>IFERROR(VLOOKUP($D629,'[1]Base déclaré'!$A:$J,6,0),"")</f>
        <v/>
      </c>
      <c r="J629" s="26"/>
      <c r="K629" s="25"/>
      <c r="L629" s="25">
        <v>0</v>
      </c>
      <c r="M629" s="25"/>
      <c r="N629" s="21" t="str">
        <f t="shared" si="22"/>
        <v>22047 0</v>
      </c>
      <c r="O629" s="21"/>
    </row>
    <row r="630" spans="1:15" ht="15" x14ac:dyDescent="0.2">
      <c r="A630" s="25">
        <f t="shared" si="21"/>
        <v>620</v>
      </c>
      <c r="B630" s="21" t="s">
        <v>403</v>
      </c>
      <c r="C630" s="21" t="str">
        <f>IFERROR(VLOOKUP(B630,[1]Feuil2!$A$1:$B$340,2,0)," ")</f>
        <v>DRO</v>
      </c>
      <c r="D630" s="25"/>
      <c r="E630" s="24" t="str">
        <f>IFERROR(VLOOKUP($D630,'[1]Base déclaré'!$A:$J,2,0),"")</f>
        <v/>
      </c>
      <c r="F630" s="24" t="str">
        <f>IFERROR(VLOOKUP($D630,'[1]Base déclaré'!$A:$J,5,0),"")</f>
        <v/>
      </c>
      <c r="G630" s="25"/>
      <c r="H630" s="25"/>
      <c r="I630" s="24" t="str">
        <f>IFERROR(VLOOKUP($D630,'[1]Base déclaré'!$A:$J,6,0),"")</f>
        <v/>
      </c>
      <c r="J630" s="26"/>
      <c r="K630" s="25"/>
      <c r="L630" s="25">
        <v>27567</v>
      </c>
      <c r="M630" s="25"/>
      <c r="N630" s="21" t="str">
        <f t="shared" si="22"/>
        <v>22047 27567</v>
      </c>
      <c r="O630" s="21"/>
    </row>
    <row r="631" spans="1:15" ht="15" x14ac:dyDescent="0.2">
      <c r="A631" s="25">
        <f t="shared" si="21"/>
        <v>621</v>
      </c>
      <c r="B631" s="21" t="s">
        <v>403</v>
      </c>
      <c r="C631" s="21" t="str">
        <f>IFERROR(VLOOKUP(B631,[1]Feuil2!$A$1:$B$340,2,0)," ")</f>
        <v>DRO</v>
      </c>
      <c r="D631" s="25"/>
      <c r="E631" s="24" t="str">
        <f>IFERROR(VLOOKUP($D631,'[1]Base déclaré'!$A:$J,2,0),"")</f>
        <v/>
      </c>
      <c r="F631" s="24" t="str">
        <f>IFERROR(VLOOKUP($D631,'[1]Base déclaré'!$A:$J,5,0),"")</f>
        <v/>
      </c>
      <c r="G631" s="25"/>
      <c r="H631" s="25"/>
      <c r="I631" s="24" t="str">
        <f>IFERROR(VLOOKUP($D631,'[1]Base déclaré'!$A:$J,6,0),"")</f>
        <v/>
      </c>
      <c r="J631" s="26"/>
      <c r="K631" s="25"/>
      <c r="L631" s="25">
        <v>1729.05</v>
      </c>
      <c r="M631" s="25"/>
      <c r="N631" s="21" t="str">
        <f t="shared" si="22"/>
        <v>22047 1729,05</v>
      </c>
      <c r="O631" s="21"/>
    </row>
    <row r="632" spans="1:15" ht="15" x14ac:dyDescent="0.2">
      <c r="A632" s="25">
        <f t="shared" si="21"/>
        <v>622</v>
      </c>
      <c r="B632" s="21" t="s">
        <v>403</v>
      </c>
      <c r="C632" s="21" t="str">
        <f>IFERROR(VLOOKUP(B632,[1]Feuil2!$A$1:$B$340,2,0)," ")</f>
        <v>DRO</v>
      </c>
      <c r="D632" s="25"/>
      <c r="E632" s="24" t="str">
        <f>IFERROR(VLOOKUP($D632,'[1]Base déclaré'!$A:$J,2,0),"")</f>
        <v/>
      </c>
      <c r="F632" s="24" t="str">
        <f>IFERROR(VLOOKUP($D632,'[1]Base déclaré'!$A:$J,5,0),"")</f>
        <v/>
      </c>
      <c r="G632" s="25"/>
      <c r="H632" s="25"/>
      <c r="I632" s="24" t="str">
        <f>IFERROR(VLOOKUP($D632,'[1]Base déclaré'!$A:$J,6,0),"")</f>
        <v/>
      </c>
      <c r="J632" s="26"/>
      <c r="K632" s="25"/>
      <c r="L632" s="25">
        <v>45200</v>
      </c>
      <c r="M632" s="25"/>
      <c r="N632" s="21" t="str">
        <f t="shared" si="22"/>
        <v>22047 45200</v>
      </c>
      <c r="O632" s="21"/>
    </row>
    <row r="633" spans="1:15" ht="15" x14ac:dyDescent="0.2">
      <c r="A633" s="25">
        <f t="shared" si="21"/>
        <v>623</v>
      </c>
      <c r="B633" s="21" t="s">
        <v>403</v>
      </c>
      <c r="C633" s="21" t="str">
        <f>IFERROR(VLOOKUP(B633,[1]Feuil2!$A$1:$B$340,2,0)," ")</f>
        <v>DRO</v>
      </c>
      <c r="D633" s="25"/>
      <c r="E633" s="24" t="str">
        <f>IFERROR(VLOOKUP($D633,'[1]Base déclaré'!$A:$J,2,0),"")</f>
        <v/>
      </c>
      <c r="F633" s="24" t="str">
        <f>IFERROR(VLOOKUP($D633,'[1]Base déclaré'!$A:$J,5,0),"")</f>
        <v/>
      </c>
      <c r="G633" s="25"/>
      <c r="H633" s="25"/>
      <c r="I633" s="24" t="str">
        <f>IFERROR(VLOOKUP($D633,'[1]Base déclaré'!$A:$J,6,0),"")</f>
        <v/>
      </c>
      <c r="J633" s="26"/>
      <c r="K633" s="25"/>
      <c r="L633" s="25">
        <v>2819.15</v>
      </c>
      <c r="M633" s="25"/>
      <c r="N633" s="21" t="str">
        <f t="shared" si="22"/>
        <v>22047 2819,15</v>
      </c>
      <c r="O633" s="21"/>
    </row>
    <row r="634" spans="1:15" ht="15" x14ac:dyDescent="0.2">
      <c r="A634" s="25">
        <f t="shared" si="21"/>
        <v>624</v>
      </c>
      <c r="B634" s="21" t="s">
        <v>403</v>
      </c>
      <c r="C634" s="21" t="str">
        <f>IFERROR(VLOOKUP(B634,[1]Feuil2!$A$1:$B$340,2,0)," ")</f>
        <v>DRO</v>
      </c>
      <c r="D634" s="25"/>
      <c r="E634" s="24" t="str">
        <f>IFERROR(VLOOKUP($D634,'[1]Base déclaré'!$A:$J,2,0),"")</f>
        <v/>
      </c>
      <c r="F634" s="24" t="str">
        <f>IFERROR(VLOOKUP($D634,'[1]Base déclaré'!$A:$J,5,0),"")</f>
        <v/>
      </c>
      <c r="G634" s="25"/>
      <c r="H634" s="25"/>
      <c r="I634" s="24" t="str">
        <f>IFERROR(VLOOKUP($D634,'[1]Base déclaré'!$A:$J,6,0),"")</f>
        <v/>
      </c>
      <c r="J634" s="26"/>
      <c r="K634" s="25"/>
      <c r="L634" s="25">
        <v>1610</v>
      </c>
      <c r="M634" s="25"/>
      <c r="N634" s="21" t="str">
        <f t="shared" si="22"/>
        <v>22047 1610</v>
      </c>
      <c r="O634" s="21"/>
    </row>
    <row r="635" spans="1:15" ht="15" x14ac:dyDescent="0.2">
      <c r="A635" s="25">
        <f t="shared" si="21"/>
        <v>625</v>
      </c>
      <c r="B635" s="21" t="s">
        <v>403</v>
      </c>
      <c r="C635" s="21" t="str">
        <f>IFERROR(VLOOKUP(B635,[1]Feuil2!$A$1:$B$340,2,0)," ")</f>
        <v>DRO</v>
      </c>
      <c r="D635" s="25"/>
      <c r="E635" s="24" t="str">
        <f>IFERROR(VLOOKUP($D635,'[1]Base déclaré'!$A:$J,2,0),"")</f>
        <v/>
      </c>
      <c r="F635" s="24" t="str">
        <f>IFERROR(VLOOKUP($D635,'[1]Base déclaré'!$A:$J,5,0),"")</f>
        <v/>
      </c>
      <c r="G635" s="25"/>
      <c r="H635" s="25"/>
      <c r="I635" s="24" t="str">
        <f>IFERROR(VLOOKUP($D635,'[1]Base déclaré'!$A:$J,6,0),"")</f>
        <v/>
      </c>
      <c r="J635" s="26"/>
      <c r="K635" s="25"/>
      <c r="L635" s="25">
        <v>23200</v>
      </c>
      <c r="M635" s="25"/>
      <c r="N635" s="21" t="str">
        <f t="shared" si="22"/>
        <v>22047 23200</v>
      </c>
      <c r="O635" s="21"/>
    </row>
    <row r="636" spans="1:15" ht="15" x14ac:dyDescent="0.2">
      <c r="A636" s="25">
        <f t="shared" si="21"/>
        <v>626</v>
      </c>
      <c r="B636" s="21" t="s">
        <v>403</v>
      </c>
      <c r="C636" s="21" t="str">
        <f>IFERROR(VLOOKUP(B636,[1]Feuil2!$A$1:$B$340,2,0)," ")</f>
        <v>DRO</v>
      </c>
      <c r="D636" s="25"/>
      <c r="E636" s="24" t="str">
        <f>IFERROR(VLOOKUP($D636,'[1]Base déclaré'!$A:$J,2,0),"")</f>
        <v/>
      </c>
      <c r="F636" s="24" t="str">
        <f>IFERROR(VLOOKUP($D636,'[1]Base déclaré'!$A:$J,5,0),"")</f>
        <v/>
      </c>
      <c r="G636" s="25"/>
      <c r="H636" s="25"/>
      <c r="I636" s="24" t="str">
        <f>IFERROR(VLOOKUP($D636,'[1]Base déclaré'!$A:$J,6,0),"")</f>
        <v/>
      </c>
      <c r="J636" s="26"/>
      <c r="K636" s="25"/>
      <c r="L636" s="25">
        <v>1543.4</v>
      </c>
      <c r="M636" s="25"/>
      <c r="N636" s="21" t="str">
        <f t="shared" si="22"/>
        <v>22047 1543,4</v>
      </c>
      <c r="O636" s="21"/>
    </row>
    <row r="637" spans="1:15" ht="15" x14ac:dyDescent="0.2">
      <c r="A637" s="25">
        <f t="shared" si="21"/>
        <v>627</v>
      </c>
      <c r="B637" s="21" t="s">
        <v>403</v>
      </c>
      <c r="C637" s="21" t="str">
        <f>IFERROR(VLOOKUP(B637,[1]Feuil2!$A$1:$B$340,2,0)," ")</f>
        <v>DRO</v>
      </c>
      <c r="D637" s="25"/>
      <c r="E637" s="24" t="str">
        <f>IFERROR(VLOOKUP($D637,'[1]Base déclaré'!$A:$J,2,0),"")</f>
        <v/>
      </c>
      <c r="F637" s="24" t="str">
        <f>IFERROR(VLOOKUP($D637,'[1]Base déclaré'!$A:$J,5,0),"")</f>
        <v/>
      </c>
      <c r="G637" s="25"/>
      <c r="H637" s="25"/>
      <c r="I637" s="24" t="str">
        <f>IFERROR(VLOOKUP($D637,'[1]Base déclaré'!$A:$J,6,0),"")</f>
        <v/>
      </c>
      <c r="J637" s="26"/>
      <c r="K637" s="25"/>
      <c r="L637" s="25">
        <v>7000</v>
      </c>
      <c r="M637" s="25"/>
      <c r="N637" s="21" t="str">
        <f t="shared" si="22"/>
        <v>22047 7000</v>
      </c>
      <c r="O637" s="21"/>
    </row>
    <row r="638" spans="1:15" ht="15" x14ac:dyDescent="0.2">
      <c r="A638" s="25">
        <f t="shared" si="21"/>
        <v>628</v>
      </c>
      <c r="B638" s="21" t="s">
        <v>403</v>
      </c>
      <c r="C638" s="21" t="str">
        <f>IFERROR(VLOOKUP(B638,[1]Feuil2!$A$1:$B$340,2,0)," ")</f>
        <v>DRO</v>
      </c>
      <c r="D638" s="25"/>
      <c r="E638" s="24" t="str">
        <f>IFERROR(VLOOKUP($D638,'[1]Base déclaré'!$A:$J,2,0),"")</f>
        <v/>
      </c>
      <c r="F638" s="24" t="str">
        <f>IFERROR(VLOOKUP($D638,'[1]Base déclaré'!$A:$J,5,0),"")</f>
        <v/>
      </c>
      <c r="G638" s="25"/>
      <c r="H638" s="25"/>
      <c r="I638" s="24" t="str">
        <f>IFERROR(VLOOKUP($D638,'[1]Base déclaré'!$A:$J,6,0),"")</f>
        <v/>
      </c>
      <c r="J638" s="26"/>
      <c r="K638" s="25"/>
      <c r="L638" s="25">
        <v>16922</v>
      </c>
      <c r="M638" s="25"/>
      <c r="N638" s="21" t="str">
        <f t="shared" si="22"/>
        <v>22047 16922</v>
      </c>
      <c r="O638" s="21"/>
    </row>
    <row r="639" spans="1:15" ht="15" x14ac:dyDescent="0.2">
      <c r="A639" s="25">
        <f t="shared" si="21"/>
        <v>629</v>
      </c>
      <c r="B639" s="21" t="s">
        <v>403</v>
      </c>
      <c r="C639" s="21" t="str">
        <f>IFERROR(VLOOKUP(B639,[1]Feuil2!$A$1:$B$340,2,0)," ")</f>
        <v>DRO</v>
      </c>
      <c r="D639" s="25"/>
      <c r="E639" s="24" t="str">
        <f>IFERROR(VLOOKUP($D639,'[1]Base déclaré'!$A:$J,2,0),"")</f>
        <v/>
      </c>
      <c r="F639" s="24" t="str">
        <f>IFERROR(VLOOKUP($D639,'[1]Base déclaré'!$A:$J,5,0),"")</f>
        <v/>
      </c>
      <c r="G639" s="25"/>
      <c r="H639" s="25"/>
      <c r="I639" s="24" t="str">
        <f>IFERROR(VLOOKUP($D639,'[1]Base déclaré'!$A:$J,6,0),"")</f>
        <v/>
      </c>
      <c r="J639" s="26"/>
      <c r="K639" s="25"/>
      <c r="L639" s="25">
        <v>1553.57</v>
      </c>
      <c r="M639" s="25"/>
      <c r="N639" s="21" t="str">
        <f t="shared" si="22"/>
        <v>22047 1553,57</v>
      </c>
      <c r="O639" s="21"/>
    </row>
    <row r="640" spans="1:15" ht="15" x14ac:dyDescent="0.2">
      <c r="A640" s="25">
        <f t="shared" si="21"/>
        <v>630</v>
      </c>
      <c r="B640" s="21" t="s">
        <v>403</v>
      </c>
      <c r="C640" s="21" t="str">
        <f>IFERROR(VLOOKUP(B640,[1]Feuil2!$A$1:$B$340,2,0)," ")</f>
        <v>DRO</v>
      </c>
      <c r="D640" s="25"/>
      <c r="E640" s="24" t="str">
        <f>IFERROR(VLOOKUP($D640,'[1]Base déclaré'!$A:$J,2,0),"")</f>
        <v/>
      </c>
      <c r="F640" s="24" t="str">
        <f>IFERROR(VLOOKUP($D640,'[1]Base déclaré'!$A:$J,5,0),"")</f>
        <v/>
      </c>
      <c r="G640" s="25"/>
      <c r="H640" s="25"/>
      <c r="I640" s="24" t="str">
        <f>IFERROR(VLOOKUP($D640,'[1]Base déclaré'!$A:$J,6,0),"")</f>
        <v/>
      </c>
      <c r="J640" s="26"/>
      <c r="K640" s="25"/>
      <c r="L640" s="25">
        <v>7000</v>
      </c>
      <c r="M640" s="25"/>
      <c r="N640" s="21" t="str">
        <f t="shared" si="22"/>
        <v>22047 7000</v>
      </c>
      <c r="O640" s="21"/>
    </row>
    <row r="641" spans="1:15" ht="15" x14ac:dyDescent="0.2">
      <c r="A641" s="25">
        <f t="shared" si="21"/>
        <v>631</v>
      </c>
      <c r="B641" s="21" t="s">
        <v>403</v>
      </c>
      <c r="C641" s="21" t="str">
        <f>IFERROR(VLOOKUP(B641,[1]Feuil2!$A$1:$B$340,2,0)," ")</f>
        <v>DRO</v>
      </c>
      <c r="D641" s="25"/>
      <c r="E641" s="24" t="str">
        <f>IFERROR(VLOOKUP($D641,'[1]Base déclaré'!$A:$J,2,0),"")</f>
        <v/>
      </c>
      <c r="F641" s="24" t="str">
        <f>IFERROR(VLOOKUP($D641,'[1]Base déclaré'!$A:$J,5,0),"")</f>
        <v/>
      </c>
      <c r="G641" s="25"/>
      <c r="H641" s="25"/>
      <c r="I641" s="24" t="str">
        <f>IFERROR(VLOOKUP($D641,'[1]Base déclaré'!$A:$J,6,0),"")</f>
        <v/>
      </c>
      <c r="J641" s="26"/>
      <c r="K641" s="25"/>
      <c r="L641" s="25">
        <v>1367.83</v>
      </c>
      <c r="M641" s="25"/>
      <c r="N641" s="21" t="str">
        <f t="shared" si="22"/>
        <v>22047 1367,83</v>
      </c>
      <c r="O641" s="21"/>
    </row>
    <row r="642" spans="1:15" ht="15" x14ac:dyDescent="0.2">
      <c r="A642" s="25">
        <f t="shared" si="21"/>
        <v>632</v>
      </c>
      <c r="B642" s="21" t="s">
        <v>403</v>
      </c>
      <c r="C642" s="21" t="str">
        <f>IFERROR(VLOOKUP(B642,[1]Feuil2!$A$1:$B$340,2,0)," ")</f>
        <v>DRO</v>
      </c>
      <c r="D642" s="25"/>
      <c r="E642" s="24" t="str">
        <f>IFERROR(VLOOKUP($D642,'[1]Base déclaré'!$A:$J,2,0),"")</f>
        <v/>
      </c>
      <c r="F642" s="24" t="str">
        <f>IFERROR(VLOOKUP($D642,'[1]Base déclaré'!$A:$J,5,0),"")</f>
        <v/>
      </c>
      <c r="G642" s="25"/>
      <c r="H642" s="25"/>
      <c r="I642" s="24" t="str">
        <f>IFERROR(VLOOKUP($D642,'[1]Base déclaré'!$A:$J,6,0),"")</f>
        <v/>
      </c>
      <c r="J642" s="26"/>
      <c r="K642" s="25"/>
      <c r="L642" s="25">
        <v>1467.82</v>
      </c>
      <c r="M642" s="25"/>
      <c r="N642" s="21" t="str">
        <f t="shared" si="22"/>
        <v>22047 1467,82</v>
      </c>
      <c r="O642" s="21"/>
    </row>
    <row r="643" spans="1:15" ht="15" x14ac:dyDescent="0.2">
      <c r="A643" s="25">
        <f t="shared" si="21"/>
        <v>633</v>
      </c>
      <c r="B643" s="21" t="s">
        <v>403</v>
      </c>
      <c r="C643" s="21" t="str">
        <f>IFERROR(VLOOKUP(B643,[1]Feuil2!$A$1:$B$340,2,0)," ")</f>
        <v>DRO</v>
      </c>
      <c r="D643" s="25"/>
      <c r="E643" s="24" t="str">
        <f>IFERROR(VLOOKUP($D643,'[1]Base déclaré'!$A:$J,2,0),"")</f>
        <v/>
      </c>
      <c r="F643" s="24" t="str">
        <f>IFERROR(VLOOKUP($D643,'[1]Base déclaré'!$A:$J,5,0),"")</f>
        <v/>
      </c>
      <c r="G643" s="25"/>
      <c r="H643" s="25"/>
      <c r="I643" s="24" t="str">
        <f>IFERROR(VLOOKUP($D643,'[1]Base déclaré'!$A:$J,6,0),"")</f>
        <v/>
      </c>
      <c r="J643" s="26"/>
      <c r="K643" s="25"/>
      <c r="L643" s="25">
        <v>14312.1</v>
      </c>
      <c r="M643" s="25"/>
      <c r="N643" s="21" t="str">
        <f t="shared" si="22"/>
        <v>22047 14312,1</v>
      </c>
      <c r="O643" s="21"/>
    </row>
    <row r="644" spans="1:15" ht="15" x14ac:dyDescent="0.2">
      <c r="A644" s="25">
        <f t="shared" si="21"/>
        <v>634</v>
      </c>
      <c r="B644" s="21" t="s">
        <v>403</v>
      </c>
      <c r="C644" s="21" t="str">
        <f>IFERROR(VLOOKUP(B644,[1]Feuil2!$A$1:$B$340,2,0)," ")</f>
        <v>DRO</v>
      </c>
      <c r="D644" s="25"/>
      <c r="E644" s="24" t="str">
        <f>IFERROR(VLOOKUP($D644,'[1]Base déclaré'!$A:$J,2,0),"")</f>
        <v/>
      </c>
      <c r="F644" s="24" t="str">
        <f>IFERROR(VLOOKUP($D644,'[1]Base déclaré'!$A:$J,5,0),"")</f>
        <v/>
      </c>
      <c r="G644" s="25"/>
      <c r="H644" s="25"/>
      <c r="I644" s="24" t="str">
        <f>IFERROR(VLOOKUP($D644,'[1]Base déclaré'!$A:$J,6,0),"")</f>
        <v/>
      </c>
      <c r="J644" s="26"/>
      <c r="K644" s="25"/>
      <c r="L644" s="25">
        <v>1432.5</v>
      </c>
      <c r="M644" s="25"/>
      <c r="N644" s="21" t="str">
        <f t="shared" si="22"/>
        <v>22047 1432,5</v>
      </c>
      <c r="O644" s="21"/>
    </row>
    <row r="645" spans="1:15" ht="15" x14ac:dyDescent="0.2">
      <c r="A645" s="25">
        <f t="shared" ref="A645:A708" si="23">IF(COUNTIF($B645,"&gt;&lt;"),ROW()-10,"")</f>
        <v>635</v>
      </c>
      <c r="B645" s="21" t="s">
        <v>403</v>
      </c>
      <c r="C645" s="21" t="str">
        <f>IFERROR(VLOOKUP(B645,[1]Feuil2!$A$1:$B$340,2,0)," ")</f>
        <v>DRO</v>
      </c>
      <c r="D645" s="25"/>
      <c r="E645" s="24" t="str">
        <f>IFERROR(VLOOKUP($D645,'[1]Base déclaré'!$A:$J,2,0),"")</f>
        <v/>
      </c>
      <c r="F645" s="24" t="str">
        <f>IFERROR(VLOOKUP($D645,'[1]Base déclaré'!$A:$J,5,0),"")</f>
        <v/>
      </c>
      <c r="G645" s="25"/>
      <c r="H645" s="25"/>
      <c r="I645" s="24" t="str">
        <f>IFERROR(VLOOKUP($D645,'[1]Base déclaré'!$A:$J,6,0),"")</f>
        <v/>
      </c>
      <c r="J645" s="26"/>
      <c r="K645" s="25"/>
      <c r="L645" s="25">
        <v>13200</v>
      </c>
      <c r="M645" s="25"/>
      <c r="N645" s="21" t="str">
        <f t="shared" si="22"/>
        <v>22047 13200</v>
      </c>
      <c r="O645" s="21"/>
    </row>
    <row r="646" spans="1:15" ht="15" x14ac:dyDescent="0.2">
      <c r="A646" s="25">
        <f t="shared" si="23"/>
        <v>636</v>
      </c>
      <c r="B646" s="21" t="s">
        <v>403</v>
      </c>
      <c r="C646" s="21" t="str">
        <f>IFERROR(VLOOKUP(B646,[1]Feuil2!$A$1:$B$340,2,0)," ")</f>
        <v>DRO</v>
      </c>
      <c r="D646" s="25"/>
      <c r="E646" s="24" t="str">
        <f>IFERROR(VLOOKUP($D646,'[1]Base déclaré'!$A:$J,2,0),"")</f>
        <v/>
      </c>
      <c r="F646" s="24" t="str">
        <f>IFERROR(VLOOKUP($D646,'[1]Base déclaré'!$A:$J,5,0),"")</f>
        <v/>
      </c>
      <c r="G646" s="25"/>
      <c r="H646" s="25"/>
      <c r="I646" s="24" t="str">
        <f>IFERROR(VLOOKUP($D646,'[1]Base déclaré'!$A:$J,6,0),"")</f>
        <v/>
      </c>
      <c r="J646" s="26"/>
      <c r="K646" s="25"/>
      <c r="L646" s="25">
        <v>0</v>
      </c>
      <c r="M646" s="25"/>
      <c r="N646" s="21" t="str">
        <f t="shared" ref="N646:N709" si="24">IF(LEN(VALUE(B646))&lt;4,"0"&amp;B646&amp;" "&amp;L646,B646&amp;" "&amp;L646)</f>
        <v>22047 0</v>
      </c>
      <c r="O646" s="21"/>
    </row>
    <row r="647" spans="1:15" ht="15" x14ac:dyDescent="0.2">
      <c r="A647" s="25">
        <f t="shared" si="23"/>
        <v>637</v>
      </c>
      <c r="B647" s="21" t="s">
        <v>403</v>
      </c>
      <c r="C647" s="21" t="str">
        <f>IFERROR(VLOOKUP(B647,[1]Feuil2!$A$1:$B$340,2,0)," ")</f>
        <v>DRO</v>
      </c>
      <c r="D647" s="25"/>
      <c r="E647" s="24" t="str">
        <f>IFERROR(VLOOKUP($D647,'[1]Base déclaré'!$A:$J,2,0),"")</f>
        <v/>
      </c>
      <c r="F647" s="24" t="str">
        <f>IFERROR(VLOOKUP($D647,'[1]Base déclaré'!$A:$J,5,0),"")</f>
        <v/>
      </c>
      <c r="G647" s="25"/>
      <c r="H647" s="25"/>
      <c r="I647" s="24" t="str">
        <f>IFERROR(VLOOKUP($D647,'[1]Base déclaré'!$A:$J,6,0),"")</f>
        <v/>
      </c>
      <c r="J647" s="26"/>
      <c r="K647" s="25"/>
      <c r="L647" s="25">
        <v>1390</v>
      </c>
      <c r="M647" s="25"/>
      <c r="N647" s="21" t="str">
        <f t="shared" si="24"/>
        <v>22047 1390</v>
      </c>
      <c r="O647" s="21"/>
    </row>
    <row r="648" spans="1:15" ht="15" x14ac:dyDescent="0.2">
      <c r="A648" s="25">
        <f t="shared" si="23"/>
        <v>638</v>
      </c>
      <c r="B648" s="21" t="s">
        <v>403</v>
      </c>
      <c r="C648" s="21" t="str">
        <f>IFERROR(VLOOKUP(B648,[1]Feuil2!$A$1:$B$340,2,0)," ")</f>
        <v>DRO</v>
      </c>
      <c r="D648" s="25"/>
      <c r="E648" s="24" t="str">
        <f>IFERROR(VLOOKUP($D648,'[1]Base déclaré'!$A:$J,2,0),"")</f>
        <v/>
      </c>
      <c r="F648" s="24" t="str">
        <f>IFERROR(VLOOKUP($D648,'[1]Base déclaré'!$A:$J,5,0),"")</f>
        <v/>
      </c>
      <c r="G648" s="25"/>
      <c r="H648" s="25"/>
      <c r="I648" s="24" t="str">
        <f>IFERROR(VLOOKUP($D648,'[1]Base déclaré'!$A:$J,6,0),"")</f>
        <v/>
      </c>
      <c r="J648" s="26"/>
      <c r="K648" s="25"/>
      <c r="L648" s="25">
        <v>5000</v>
      </c>
      <c r="M648" s="25"/>
      <c r="N648" s="21" t="str">
        <f t="shared" si="24"/>
        <v>22047 5000</v>
      </c>
      <c r="O648" s="21"/>
    </row>
    <row r="649" spans="1:15" ht="15" x14ac:dyDescent="0.2">
      <c r="A649" s="25">
        <f t="shared" si="23"/>
        <v>639</v>
      </c>
      <c r="B649" s="21" t="s">
        <v>403</v>
      </c>
      <c r="C649" s="21" t="str">
        <f>IFERROR(VLOOKUP(B649,[1]Feuil2!$A$1:$B$340,2,0)," ")</f>
        <v>DRO</v>
      </c>
      <c r="D649" s="25"/>
      <c r="E649" s="24" t="str">
        <f>IFERROR(VLOOKUP($D649,'[1]Base déclaré'!$A:$J,2,0),"")</f>
        <v/>
      </c>
      <c r="F649" s="24" t="str">
        <f>IFERROR(VLOOKUP($D649,'[1]Base déclaré'!$A:$J,5,0),"")</f>
        <v/>
      </c>
      <c r="G649" s="25"/>
      <c r="H649" s="25"/>
      <c r="I649" s="24" t="str">
        <f>IFERROR(VLOOKUP($D649,'[1]Base déclaré'!$A:$J,6,0),"")</f>
        <v/>
      </c>
      <c r="J649" s="26"/>
      <c r="K649" s="25"/>
      <c r="L649" s="25">
        <v>1412.63</v>
      </c>
      <c r="M649" s="25"/>
      <c r="N649" s="21" t="str">
        <f t="shared" si="24"/>
        <v>22047 1412,63</v>
      </c>
      <c r="O649" s="21"/>
    </row>
    <row r="650" spans="1:15" ht="15" x14ac:dyDescent="0.2">
      <c r="A650" s="25">
        <f t="shared" si="23"/>
        <v>640</v>
      </c>
      <c r="B650" s="21" t="s">
        <v>403</v>
      </c>
      <c r="C650" s="21" t="str">
        <f>IFERROR(VLOOKUP(B650,[1]Feuil2!$A$1:$B$340,2,0)," ")</f>
        <v>DRO</v>
      </c>
      <c r="D650" s="25"/>
      <c r="E650" s="24" t="str">
        <f>IFERROR(VLOOKUP($D650,'[1]Base déclaré'!$A:$J,2,0),"")</f>
        <v/>
      </c>
      <c r="F650" s="24" t="str">
        <f>IFERROR(VLOOKUP($D650,'[1]Base déclaré'!$A:$J,5,0),"")</f>
        <v/>
      </c>
      <c r="G650" s="25"/>
      <c r="H650" s="25"/>
      <c r="I650" s="24" t="str">
        <f>IFERROR(VLOOKUP($D650,'[1]Base déclaré'!$A:$J,6,0),"")</f>
        <v/>
      </c>
      <c r="J650" s="26"/>
      <c r="K650" s="25"/>
      <c r="L650" s="25">
        <v>10244</v>
      </c>
      <c r="M650" s="25"/>
      <c r="N650" s="21" t="str">
        <f t="shared" si="24"/>
        <v>22047 10244</v>
      </c>
      <c r="O650" s="21"/>
    </row>
    <row r="651" spans="1:15" ht="15" x14ac:dyDescent="0.2">
      <c r="A651" s="25">
        <f t="shared" si="23"/>
        <v>641</v>
      </c>
      <c r="B651" s="21" t="s">
        <v>403</v>
      </c>
      <c r="C651" s="21" t="str">
        <f>IFERROR(VLOOKUP(B651,[1]Feuil2!$A$1:$B$340,2,0)," ")</f>
        <v>DRO</v>
      </c>
      <c r="D651" s="25"/>
      <c r="E651" s="24" t="str">
        <f>IFERROR(VLOOKUP($D651,'[1]Base déclaré'!$A:$J,2,0),"")</f>
        <v/>
      </c>
      <c r="F651" s="24" t="str">
        <f>IFERROR(VLOOKUP($D651,'[1]Base déclaré'!$A:$J,5,0),"")</f>
        <v/>
      </c>
      <c r="G651" s="25"/>
      <c r="H651" s="25"/>
      <c r="I651" s="24" t="str">
        <f>IFERROR(VLOOKUP($D651,'[1]Base déclaré'!$A:$J,6,0),"")</f>
        <v/>
      </c>
      <c r="J651" s="26"/>
      <c r="K651" s="25"/>
      <c r="L651" s="25">
        <v>10169.799999999999</v>
      </c>
      <c r="M651" s="25"/>
      <c r="N651" s="21" t="str">
        <f t="shared" si="24"/>
        <v>22047 10169,8</v>
      </c>
      <c r="O651" s="21"/>
    </row>
    <row r="652" spans="1:15" ht="15" x14ac:dyDescent="0.2">
      <c r="A652" s="25">
        <f t="shared" si="23"/>
        <v>642</v>
      </c>
      <c r="B652" s="21" t="s">
        <v>403</v>
      </c>
      <c r="C652" s="21" t="str">
        <f>IFERROR(VLOOKUP(B652,[1]Feuil2!$A$1:$B$340,2,0)," ")</f>
        <v>DRO</v>
      </c>
      <c r="D652" s="25"/>
      <c r="E652" s="24" t="str">
        <f>IFERROR(VLOOKUP($D652,'[1]Base déclaré'!$A:$J,2,0),"")</f>
        <v/>
      </c>
      <c r="F652" s="24" t="str">
        <f>IFERROR(VLOOKUP($D652,'[1]Base déclaré'!$A:$J,5,0),"")</f>
        <v/>
      </c>
      <c r="G652" s="25"/>
      <c r="H652" s="25"/>
      <c r="I652" s="24" t="str">
        <f>IFERROR(VLOOKUP($D652,'[1]Base déclaré'!$A:$J,6,0),"")</f>
        <v/>
      </c>
      <c r="J652" s="26"/>
      <c r="K652" s="25"/>
      <c r="L652" s="25">
        <v>1358.43</v>
      </c>
      <c r="M652" s="25"/>
      <c r="N652" s="21" t="str">
        <f t="shared" si="24"/>
        <v>22047 1358,43</v>
      </c>
      <c r="O652" s="21"/>
    </row>
    <row r="653" spans="1:15" ht="15" x14ac:dyDescent="0.2">
      <c r="A653" s="25">
        <f t="shared" si="23"/>
        <v>643</v>
      </c>
      <c r="B653" s="21" t="s">
        <v>403</v>
      </c>
      <c r="C653" s="21" t="str">
        <f>IFERROR(VLOOKUP(B653,[1]Feuil2!$A$1:$B$340,2,0)," ")</f>
        <v>DRO</v>
      </c>
      <c r="D653" s="25"/>
      <c r="E653" s="24" t="str">
        <f>IFERROR(VLOOKUP($D653,'[1]Base déclaré'!$A:$J,2,0),"")</f>
        <v/>
      </c>
      <c r="F653" s="24" t="str">
        <f>IFERROR(VLOOKUP($D653,'[1]Base déclaré'!$A:$J,5,0),"")</f>
        <v/>
      </c>
      <c r="G653" s="25"/>
      <c r="H653" s="25"/>
      <c r="I653" s="24" t="str">
        <f>IFERROR(VLOOKUP($D653,'[1]Base déclaré'!$A:$J,6,0),"")</f>
        <v/>
      </c>
      <c r="J653" s="26"/>
      <c r="K653" s="25"/>
      <c r="L653" s="25">
        <v>0</v>
      </c>
      <c r="M653" s="25"/>
      <c r="N653" s="21" t="str">
        <f t="shared" si="24"/>
        <v>22047 0</v>
      </c>
      <c r="O653" s="21"/>
    </row>
    <row r="654" spans="1:15" ht="15" x14ac:dyDescent="0.2">
      <c r="A654" s="25">
        <f t="shared" si="23"/>
        <v>644</v>
      </c>
      <c r="B654" s="21" t="s">
        <v>403</v>
      </c>
      <c r="C654" s="21" t="str">
        <f>IFERROR(VLOOKUP(B654,[1]Feuil2!$A$1:$B$340,2,0)," ")</f>
        <v>DRO</v>
      </c>
      <c r="D654" s="25"/>
      <c r="E654" s="24" t="str">
        <f>IFERROR(VLOOKUP($D654,'[1]Base déclaré'!$A:$J,2,0),"")</f>
        <v/>
      </c>
      <c r="F654" s="24" t="str">
        <f>IFERROR(VLOOKUP($D654,'[1]Base déclaré'!$A:$J,5,0),"")</f>
        <v/>
      </c>
      <c r="G654" s="25"/>
      <c r="H654" s="25"/>
      <c r="I654" s="24" t="str">
        <f>IFERROR(VLOOKUP($D654,'[1]Base déclaré'!$A:$J,6,0),"")</f>
        <v/>
      </c>
      <c r="J654" s="26"/>
      <c r="K654" s="25"/>
      <c r="L654" s="25">
        <v>0</v>
      </c>
      <c r="M654" s="25"/>
      <c r="N654" s="21" t="str">
        <f t="shared" si="24"/>
        <v>22047 0</v>
      </c>
      <c r="O654" s="21"/>
    </row>
    <row r="655" spans="1:15" ht="15" x14ac:dyDescent="0.2">
      <c r="A655" s="25">
        <f t="shared" si="23"/>
        <v>645</v>
      </c>
      <c r="B655" s="21" t="s">
        <v>403</v>
      </c>
      <c r="C655" s="21" t="str">
        <f>IFERROR(VLOOKUP(B655,[1]Feuil2!$A$1:$B$340,2,0)," ")</f>
        <v>DRO</v>
      </c>
      <c r="D655" s="25"/>
      <c r="E655" s="24" t="str">
        <f>IFERROR(VLOOKUP($D655,'[1]Base déclaré'!$A:$J,2,0),"")</f>
        <v/>
      </c>
      <c r="F655" s="24" t="str">
        <f>IFERROR(VLOOKUP($D655,'[1]Base déclaré'!$A:$J,5,0),"")</f>
        <v/>
      </c>
      <c r="G655" s="25"/>
      <c r="H655" s="25"/>
      <c r="I655" s="24" t="str">
        <f>IFERROR(VLOOKUP($D655,'[1]Base déclaré'!$A:$J,6,0),"")</f>
        <v/>
      </c>
      <c r="J655" s="26"/>
      <c r="K655" s="25"/>
      <c r="L655" s="25">
        <v>0</v>
      </c>
      <c r="M655" s="25"/>
      <c r="N655" s="21" t="str">
        <f t="shared" si="24"/>
        <v>22047 0</v>
      </c>
      <c r="O655" s="21"/>
    </row>
    <row r="656" spans="1:15" ht="15" x14ac:dyDescent="0.2">
      <c r="A656" s="25">
        <f t="shared" si="23"/>
        <v>646</v>
      </c>
      <c r="B656" s="21" t="s">
        <v>403</v>
      </c>
      <c r="C656" s="21" t="str">
        <f>IFERROR(VLOOKUP(B656,[1]Feuil2!$A$1:$B$340,2,0)," ")</f>
        <v>DRO</v>
      </c>
      <c r="D656" s="25"/>
      <c r="E656" s="24" t="str">
        <f>IFERROR(VLOOKUP($D656,'[1]Base déclaré'!$A:$J,2,0),"")</f>
        <v/>
      </c>
      <c r="F656" s="24" t="str">
        <f>IFERROR(VLOOKUP($D656,'[1]Base déclaré'!$A:$J,5,0),"")</f>
        <v/>
      </c>
      <c r="G656" s="25"/>
      <c r="H656" s="25"/>
      <c r="I656" s="24" t="str">
        <f>IFERROR(VLOOKUP($D656,'[1]Base déclaré'!$A:$J,6,0),"")</f>
        <v/>
      </c>
      <c r="J656" s="26"/>
      <c r="K656" s="25"/>
      <c r="L656" s="25">
        <v>24875</v>
      </c>
      <c r="M656" s="25"/>
      <c r="N656" s="21" t="str">
        <f t="shared" si="24"/>
        <v>22047 24875</v>
      </c>
      <c r="O656" s="21"/>
    </row>
    <row r="657" spans="1:15" ht="15" x14ac:dyDescent="0.2">
      <c r="A657" s="25">
        <f t="shared" si="23"/>
        <v>647</v>
      </c>
      <c r="B657" s="21" t="s">
        <v>403</v>
      </c>
      <c r="C657" s="21" t="str">
        <f>IFERROR(VLOOKUP(B657,[1]Feuil2!$A$1:$B$340,2,0)," ")</f>
        <v>DRO</v>
      </c>
      <c r="D657" s="25"/>
      <c r="E657" s="24" t="str">
        <f>IFERROR(VLOOKUP($D657,'[1]Base déclaré'!$A:$J,2,0),"")</f>
        <v/>
      </c>
      <c r="F657" s="24" t="str">
        <f>IFERROR(VLOOKUP($D657,'[1]Base déclaré'!$A:$J,5,0),"")</f>
        <v/>
      </c>
      <c r="G657" s="25"/>
      <c r="H657" s="25"/>
      <c r="I657" s="24" t="str">
        <f>IFERROR(VLOOKUP($D657,'[1]Base déclaré'!$A:$J,6,0),"")</f>
        <v/>
      </c>
      <c r="J657" s="26"/>
      <c r="K657" s="25"/>
      <c r="L657" s="25">
        <v>1605.63</v>
      </c>
      <c r="M657" s="25"/>
      <c r="N657" s="21" t="str">
        <f t="shared" si="24"/>
        <v>22047 1605,63</v>
      </c>
      <c r="O657" s="21"/>
    </row>
    <row r="658" spans="1:15" ht="15" x14ac:dyDescent="0.2">
      <c r="A658" s="25">
        <f t="shared" si="23"/>
        <v>648</v>
      </c>
      <c r="B658" s="21" t="s">
        <v>403</v>
      </c>
      <c r="C658" s="21" t="str">
        <f>IFERROR(VLOOKUP(B658,[1]Feuil2!$A$1:$B$340,2,0)," ")</f>
        <v>DRO</v>
      </c>
      <c r="D658" s="25"/>
      <c r="E658" s="24" t="str">
        <f>IFERROR(VLOOKUP($D658,'[1]Base déclaré'!$A:$J,2,0),"")</f>
        <v/>
      </c>
      <c r="F658" s="24" t="str">
        <f>IFERROR(VLOOKUP($D658,'[1]Base déclaré'!$A:$J,5,0),"")</f>
        <v/>
      </c>
      <c r="G658" s="25"/>
      <c r="H658" s="25"/>
      <c r="I658" s="24" t="str">
        <f>IFERROR(VLOOKUP($D658,'[1]Base déclaré'!$A:$J,6,0),"")</f>
        <v/>
      </c>
      <c r="J658" s="26"/>
      <c r="K658" s="25"/>
      <c r="L658" s="25">
        <v>21639.65</v>
      </c>
      <c r="M658" s="25"/>
      <c r="N658" s="21" t="str">
        <f t="shared" si="24"/>
        <v>22047 21639,65</v>
      </c>
      <c r="O658" s="21"/>
    </row>
    <row r="659" spans="1:15" ht="15" x14ac:dyDescent="0.2">
      <c r="A659" s="25">
        <f t="shared" si="23"/>
        <v>649</v>
      </c>
      <c r="B659" s="21" t="s">
        <v>403</v>
      </c>
      <c r="C659" s="21" t="str">
        <f>IFERROR(VLOOKUP(B659,[1]Feuil2!$A$1:$B$340,2,0)," ")</f>
        <v>DRO</v>
      </c>
      <c r="D659" s="25"/>
      <c r="E659" s="24" t="str">
        <f>IFERROR(VLOOKUP($D659,'[1]Base déclaré'!$A:$J,2,0),"")</f>
        <v/>
      </c>
      <c r="F659" s="24" t="str">
        <f>IFERROR(VLOOKUP($D659,'[1]Base déclaré'!$A:$J,5,0),"")</f>
        <v/>
      </c>
      <c r="G659" s="25"/>
      <c r="H659" s="25"/>
      <c r="I659" s="24" t="str">
        <f>IFERROR(VLOOKUP($D659,'[1]Base déclaré'!$A:$J,6,0),"")</f>
        <v/>
      </c>
      <c r="J659" s="26"/>
      <c r="K659" s="25"/>
      <c r="L659" s="25">
        <v>1556.52</v>
      </c>
      <c r="M659" s="25"/>
      <c r="N659" s="21" t="str">
        <f t="shared" si="24"/>
        <v>22047 1556,52</v>
      </c>
      <c r="O659" s="21"/>
    </row>
    <row r="660" spans="1:15" ht="15" x14ac:dyDescent="0.2">
      <c r="A660" s="25">
        <f t="shared" si="23"/>
        <v>650</v>
      </c>
      <c r="B660" s="21" t="s">
        <v>404</v>
      </c>
      <c r="C660" s="21" t="str">
        <f>IFERROR(VLOOKUP(B660,[1]Feuil2!$A$1:$B$340,2,0)," ")</f>
        <v>DRO</v>
      </c>
      <c r="D660" s="25"/>
      <c r="E660" s="24" t="str">
        <f>IFERROR(VLOOKUP($D660,'[1]Base déclaré'!$A:$J,2,0),"")</f>
        <v/>
      </c>
      <c r="F660" s="24" t="str">
        <f>IFERROR(VLOOKUP($D660,'[1]Base déclaré'!$A:$J,5,0),"")</f>
        <v/>
      </c>
      <c r="G660" s="25"/>
      <c r="H660" s="25"/>
      <c r="I660" s="24" t="str">
        <f>IFERROR(VLOOKUP($D660,'[1]Base déclaré'!$A:$J,6,0),"")</f>
        <v/>
      </c>
      <c r="J660" s="26"/>
      <c r="K660" s="25"/>
      <c r="L660" s="25">
        <v>1945</v>
      </c>
      <c r="M660" s="25"/>
      <c r="N660" s="21" t="str">
        <f t="shared" si="24"/>
        <v>27009 1945</v>
      </c>
      <c r="O660" s="21"/>
    </row>
    <row r="661" spans="1:15" ht="15" x14ac:dyDescent="0.2">
      <c r="A661" s="25">
        <f t="shared" si="23"/>
        <v>651</v>
      </c>
      <c r="B661" s="21" t="s">
        <v>404</v>
      </c>
      <c r="C661" s="21" t="str">
        <f>IFERROR(VLOOKUP(B661,[1]Feuil2!$A$1:$B$340,2,0)," ")</f>
        <v>DRO</v>
      </c>
      <c r="D661" s="25"/>
      <c r="E661" s="24" t="str">
        <f>IFERROR(VLOOKUP($D661,'[1]Base déclaré'!$A:$J,2,0),"")</f>
        <v/>
      </c>
      <c r="F661" s="24" t="str">
        <f>IFERROR(VLOOKUP($D661,'[1]Base déclaré'!$A:$J,5,0),"")</f>
        <v/>
      </c>
      <c r="G661" s="25"/>
      <c r="H661" s="25"/>
      <c r="I661" s="24" t="str">
        <f>IFERROR(VLOOKUP($D661,'[1]Base déclaré'!$A:$J,6,0),"")</f>
        <v/>
      </c>
      <c r="J661" s="26"/>
      <c r="K661" s="25"/>
      <c r="L661" s="25">
        <v>41650</v>
      </c>
      <c r="M661" s="25"/>
      <c r="N661" s="21" t="str">
        <f t="shared" si="24"/>
        <v>27009 41650</v>
      </c>
      <c r="O661" s="21"/>
    </row>
    <row r="662" spans="1:15" ht="15" x14ac:dyDescent="0.2">
      <c r="A662" s="25">
        <f t="shared" si="23"/>
        <v>652</v>
      </c>
      <c r="B662" s="21" t="s">
        <v>404</v>
      </c>
      <c r="C662" s="21" t="str">
        <f>IFERROR(VLOOKUP(B662,[1]Feuil2!$A$1:$B$340,2,0)," ")</f>
        <v>DRO</v>
      </c>
      <c r="D662" s="25"/>
      <c r="E662" s="24" t="str">
        <f>IFERROR(VLOOKUP($D662,'[1]Base déclaré'!$A:$J,2,0),"")</f>
        <v/>
      </c>
      <c r="F662" s="24" t="str">
        <f>IFERROR(VLOOKUP($D662,'[1]Base déclaré'!$A:$J,5,0),"")</f>
        <v/>
      </c>
      <c r="G662" s="25"/>
      <c r="H662" s="25"/>
      <c r="I662" s="24" t="str">
        <f>IFERROR(VLOOKUP($D662,'[1]Base déclaré'!$A:$J,6,0),"")</f>
        <v/>
      </c>
      <c r="J662" s="26"/>
      <c r="K662" s="25"/>
      <c r="L662" s="25">
        <v>1898.08</v>
      </c>
      <c r="M662" s="25"/>
      <c r="N662" s="21" t="str">
        <f t="shared" si="24"/>
        <v>27009 1898,08</v>
      </c>
      <c r="O662" s="21"/>
    </row>
    <row r="663" spans="1:15" ht="15" x14ac:dyDescent="0.2">
      <c r="A663" s="25">
        <f t="shared" si="23"/>
        <v>653</v>
      </c>
      <c r="B663" s="21" t="s">
        <v>404</v>
      </c>
      <c r="C663" s="21" t="str">
        <f>IFERROR(VLOOKUP(B663,[1]Feuil2!$A$1:$B$340,2,0)," ")</f>
        <v>DRO</v>
      </c>
      <c r="D663" s="25"/>
      <c r="E663" s="24" t="str">
        <f>IFERROR(VLOOKUP($D663,'[1]Base déclaré'!$A:$J,2,0),"")</f>
        <v/>
      </c>
      <c r="F663" s="24" t="str">
        <f>IFERROR(VLOOKUP($D663,'[1]Base déclaré'!$A:$J,5,0),"")</f>
        <v/>
      </c>
      <c r="G663" s="25"/>
      <c r="H663" s="25"/>
      <c r="I663" s="24" t="str">
        <f>IFERROR(VLOOKUP($D663,'[1]Base déclaré'!$A:$J,6,0),"")</f>
        <v/>
      </c>
      <c r="J663" s="26"/>
      <c r="K663" s="25"/>
      <c r="L663" s="25">
        <v>41299.339999999997</v>
      </c>
      <c r="M663" s="25"/>
      <c r="N663" s="21" t="str">
        <f t="shared" si="24"/>
        <v>27009 41299,34</v>
      </c>
      <c r="O663" s="21"/>
    </row>
    <row r="664" spans="1:15" ht="15" x14ac:dyDescent="0.2">
      <c r="A664" s="25">
        <f t="shared" si="23"/>
        <v>654</v>
      </c>
      <c r="B664" s="21" t="s">
        <v>404</v>
      </c>
      <c r="C664" s="21" t="str">
        <f>IFERROR(VLOOKUP(B664,[1]Feuil2!$A$1:$B$340,2,0)," ")</f>
        <v>DRO</v>
      </c>
      <c r="D664" s="25"/>
      <c r="E664" s="24" t="str">
        <f>IFERROR(VLOOKUP($D664,'[1]Base déclaré'!$A:$J,2,0),"")</f>
        <v/>
      </c>
      <c r="F664" s="24" t="str">
        <f>IFERROR(VLOOKUP($D664,'[1]Base déclaré'!$A:$J,5,0),"")</f>
        <v/>
      </c>
      <c r="G664" s="25"/>
      <c r="H664" s="25"/>
      <c r="I664" s="24" t="str">
        <f>IFERROR(VLOOKUP($D664,'[1]Base déclaré'!$A:$J,6,0),"")</f>
        <v/>
      </c>
      <c r="J664" s="26"/>
      <c r="K664" s="25"/>
      <c r="L664" s="25">
        <v>20846.25</v>
      </c>
      <c r="M664" s="25"/>
      <c r="N664" s="21" t="str">
        <f t="shared" si="24"/>
        <v>27009 20846,25</v>
      </c>
      <c r="O664" s="21"/>
    </row>
    <row r="665" spans="1:15" ht="15" x14ac:dyDescent="0.2">
      <c r="A665" s="25">
        <f t="shared" si="23"/>
        <v>655</v>
      </c>
      <c r="B665" s="21" t="s">
        <v>404</v>
      </c>
      <c r="C665" s="21" t="str">
        <f>IFERROR(VLOOKUP(B665,[1]Feuil2!$A$1:$B$340,2,0)," ")</f>
        <v>DRO</v>
      </c>
      <c r="D665" s="25"/>
      <c r="E665" s="24" t="str">
        <f>IFERROR(VLOOKUP($D665,'[1]Base déclaré'!$A:$J,2,0),"")</f>
        <v/>
      </c>
      <c r="F665" s="24" t="str">
        <f>IFERROR(VLOOKUP($D665,'[1]Base déclaré'!$A:$J,5,0),"")</f>
        <v/>
      </c>
      <c r="G665" s="25"/>
      <c r="H665" s="25"/>
      <c r="I665" s="24" t="str">
        <f>IFERROR(VLOOKUP($D665,'[1]Base déclaré'!$A:$J,6,0),"")</f>
        <v/>
      </c>
      <c r="J665" s="26"/>
      <c r="K665" s="25"/>
      <c r="L665" s="25">
        <v>1518.13</v>
      </c>
      <c r="M665" s="25"/>
      <c r="N665" s="21" t="str">
        <f t="shared" si="24"/>
        <v>27009 1518,13</v>
      </c>
      <c r="O665" s="21"/>
    </row>
    <row r="666" spans="1:15" ht="15" x14ac:dyDescent="0.2">
      <c r="A666" s="25">
        <f t="shared" si="23"/>
        <v>656</v>
      </c>
      <c r="B666" s="21" t="s">
        <v>404</v>
      </c>
      <c r="C666" s="21" t="str">
        <f>IFERROR(VLOOKUP(B666,[1]Feuil2!$A$1:$B$340,2,0)," ")</f>
        <v>DRO</v>
      </c>
      <c r="D666" s="25"/>
      <c r="E666" s="24" t="str">
        <f>IFERROR(VLOOKUP($D666,'[1]Base déclaré'!$A:$J,2,0),"")</f>
        <v/>
      </c>
      <c r="F666" s="24" t="str">
        <f>IFERROR(VLOOKUP($D666,'[1]Base déclaré'!$A:$J,5,0),"")</f>
        <v/>
      </c>
      <c r="G666" s="25"/>
      <c r="H666" s="25"/>
      <c r="I666" s="24" t="str">
        <f>IFERROR(VLOOKUP($D666,'[1]Base déclaré'!$A:$J,6,0),"")</f>
        <v/>
      </c>
      <c r="J666" s="26"/>
      <c r="K666" s="25"/>
      <c r="L666" s="25">
        <v>1941.53</v>
      </c>
      <c r="M666" s="25"/>
      <c r="N666" s="21" t="str">
        <f t="shared" si="24"/>
        <v>27009 1941,53</v>
      </c>
      <c r="O666" s="21"/>
    </row>
    <row r="667" spans="1:15" ht="15" x14ac:dyDescent="0.2">
      <c r="A667" s="25">
        <f t="shared" si="23"/>
        <v>657</v>
      </c>
      <c r="B667" s="21" t="s">
        <v>404</v>
      </c>
      <c r="C667" s="21" t="str">
        <f>IFERROR(VLOOKUP(B667,[1]Feuil2!$A$1:$B$340,2,0)," ")</f>
        <v>DRO</v>
      </c>
      <c r="D667" s="25"/>
      <c r="E667" s="24" t="str">
        <f>IFERROR(VLOOKUP($D667,'[1]Base déclaré'!$A:$J,2,0),"")</f>
        <v/>
      </c>
      <c r="F667" s="24" t="str">
        <f>IFERROR(VLOOKUP($D667,'[1]Base déclaré'!$A:$J,5,0),"")</f>
        <v/>
      </c>
      <c r="G667" s="25"/>
      <c r="H667" s="25"/>
      <c r="I667" s="24" t="str">
        <f>IFERROR(VLOOKUP($D667,'[1]Base déclaré'!$A:$J,6,0),"")</f>
        <v/>
      </c>
      <c r="J667" s="26"/>
      <c r="K667" s="25"/>
      <c r="L667" s="25">
        <v>49380.94</v>
      </c>
      <c r="M667" s="25"/>
      <c r="N667" s="21" t="str">
        <f t="shared" si="24"/>
        <v>27009 49380,94</v>
      </c>
      <c r="O667" s="21"/>
    </row>
    <row r="668" spans="1:15" ht="15" x14ac:dyDescent="0.2">
      <c r="A668" s="25">
        <f t="shared" si="23"/>
        <v>658</v>
      </c>
      <c r="B668" s="21" t="s">
        <v>404</v>
      </c>
      <c r="C668" s="21" t="str">
        <f>IFERROR(VLOOKUP(B668,[1]Feuil2!$A$1:$B$340,2,0)," ")</f>
        <v>DRO</v>
      </c>
      <c r="D668" s="25"/>
      <c r="E668" s="24" t="str">
        <f>IFERROR(VLOOKUP($D668,'[1]Base déclaré'!$A:$J,2,0),"")</f>
        <v/>
      </c>
      <c r="F668" s="24" t="str">
        <f>IFERROR(VLOOKUP($D668,'[1]Base déclaré'!$A:$J,5,0),"")</f>
        <v/>
      </c>
      <c r="G668" s="25"/>
      <c r="H668" s="25"/>
      <c r="I668" s="24" t="str">
        <f>IFERROR(VLOOKUP($D668,'[1]Base déclaré'!$A:$J,6,0),"")</f>
        <v/>
      </c>
      <c r="J668" s="26"/>
      <c r="K668" s="25"/>
      <c r="L668" s="25">
        <v>1551.88</v>
      </c>
      <c r="M668" s="25"/>
      <c r="N668" s="21" t="str">
        <f t="shared" si="24"/>
        <v>27009 1551,88</v>
      </c>
      <c r="O668" s="21"/>
    </row>
    <row r="669" spans="1:15" ht="15" x14ac:dyDescent="0.2">
      <c r="A669" s="25">
        <f t="shared" si="23"/>
        <v>659</v>
      </c>
      <c r="B669" s="21" t="s">
        <v>404</v>
      </c>
      <c r="C669" s="21" t="str">
        <f>IFERROR(VLOOKUP(B669,[1]Feuil2!$A$1:$B$340,2,0)," ")</f>
        <v>DRO</v>
      </c>
      <c r="D669" s="25"/>
      <c r="E669" s="24" t="str">
        <f>IFERROR(VLOOKUP($D669,'[1]Base déclaré'!$A:$J,2,0),"")</f>
        <v/>
      </c>
      <c r="F669" s="24" t="str">
        <f>IFERROR(VLOOKUP($D669,'[1]Base déclaré'!$A:$J,5,0),"")</f>
        <v/>
      </c>
      <c r="G669" s="25"/>
      <c r="H669" s="25"/>
      <c r="I669" s="24" t="str">
        <f>IFERROR(VLOOKUP($D669,'[1]Base déclaré'!$A:$J,6,0),"")</f>
        <v/>
      </c>
      <c r="J669" s="26"/>
      <c r="K669" s="25"/>
      <c r="L669" s="25">
        <v>26450</v>
      </c>
      <c r="M669" s="25"/>
      <c r="N669" s="21" t="str">
        <f t="shared" si="24"/>
        <v>27009 26450</v>
      </c>
      <c r="O669" s="21"/>
    </row>
    <row r="670" spans="1:15" ht="15" x14ac:dyDescent="0.2">
      <c r="A670" s="25">
        <f t="shared" si="23"/>
        <v>660</v>
      </c>
      <c r="B670" s="21" t="s">
        <v>404</v>
      </c>
      <c r="C670" s="21" t="str">
        <f>IFERROR(VLOOKUP(B670,[1]Feuil2!$A$1:$B$340,2,0)," ")</f>
        <v>DRO</v>
      </c>
      <c r="D670" s="25"/>
      <c r="E670" s="24" t="str">
        <f>IFERROR(VLOOKUP($D670,'[1]Base déclaré'!$A:$J,2,0),"")</f>
        <v/>
      </c>
      <c r="F670" s="24" t="str">
        <f>IFERROR(VLOOKUP($D670,'[1]Base déclaré'!$A:$J,5,0),"")</f>
        <v/>
      </c>
      <c r="G670" s="25"/>
      <c r="H670" s="25"/>
      <c r="I670" s="24" t="str">
        <f>IFERROR(VLOOKUP($D670,'[1]Base déclaré'!$A:$J,6,0),"")</f>
        <v/>
      </c>
      <c r="J670" s="26"/>
      <c r="K670" s="25"/>
      <c r="L670" s="25">
        <v>1921.25</v>
      </c>
      <c r="M670" s="25"/>
      <c r="N670" s="21" t="str">
        <f t="shared" si="24"/>
        <v>27009 1921,25</v>
      </c>
      <c r="O670" s="21"/>
    </row>
    <row r="671" spans="1:15" ht="15" x14ac:dyDescent="0.2">
      <c r="A671" s="25">
        <f t="shared" si="23"/>
        <v>661</v>
      </c>
      <c r="B671" s="21" t="s">
        <v>404</v>
      </c>
      <c r="C671" s="21" t="str">
        <f>IFERROR(VLOOKUP(B671,[1]Feuil2!$A$1:$B$340,2,0)," ")</f>
        <v>DRO</v>
      </c>
      <c r="D671" s="25"/>
      <c r="E671" s="24" t="str">
        <f>IFERROR(VLOOKUP($D671,'[1]Base déclaré'!$A:$J,2,0),"")</f>
        <v/>
      </c>
      <c r="F671" s="24" t="str">
        <f>IFERROR(VLOOKUP($D671,'[1]Base déclaré'!$A:$J,5,0),"")</f>
        <v/>
      </c>
      <c r="G671" s="25"/>
      <c r="H671" s="25"/>
      <c r="I671" s="24" t="str">
        <f>IFERROR(VLOOKUP($D671,'[1]Base déclaré'!$A:$J,6,0),"")</f>
        <v/>
      </c>
      <c r="J671" s="26"/>
      <c r="K671" s="25"/>
      <c r="L671" s="25">
        <v>57520.62</v>
      </c>
      <c r="M671" s="25"/>
      <c r="N671" s="21" t="str">
        <f t="shared" si="24"/>
        <v>27009 57520,62</v>
      </c>
      <c r="O671" s="21"/>
    </row>
    <row r="672" spans="1:15" ht="15" x14ac:dyDescent="0.2">
      <c r="A672" s="25">
        <f t="shared" si="23"/>
        <v>662</v>
      </c>
      <c r="B672" s="21" t="s">
        <v>404</v>
      </c>
      <c r="C672" s="21" t="str">
        <f>IFERROR(VLOOKUP(B672,[1]Feuil2!$A$1:$B$340,2,0)," ")</f>
        <v>DRO</v>
      </c>
      <c r="D672" s="25"/>
      <c r="E672" s="24" t="str">
        <f>IFERROR(VLOOKUP($D672,'[1]Base déclaré'!$A:$J,2,0),"")</f>
        <v/>
      </c>
      <c r="F672" s="24" t="str">
        <f>IFERROR(VLOOKUP($D672,'[1]Base déclaré'!$A:$J,5,0),"")</f>
        <v/>
      </c>
      <c r="G672" s="25"/>
      <c r="H672" s="25"/>
      <c r="I672" s="24" t="str">
        <f>IFERROR(VLOOKUP($D672,'[1]Base déclaré'!$A:$J,6,0),"")</f>
        <v/>
      </c>
      <c r="J672" s="26"/>
      <c r="K672" s="25"/>
      <c r="L672" s="25">
        <v>2100</v>
      </c>
      <c r="M672" s="25"/>
      <c r="N672" s="21" t="str">
        <f t="shared" si="24"/>
        <v>27009 2100</v>
      </c>
      <c r="O672" s="21"/>
    </row>
    <row r="673" spans="1:15" ht="15" x14ac:dyDescent="0.2">
      <c r="A673" s="25">
        <f t="shared" si="23"/>
        <v>663</v>
      </c>
      <c r="B673" s="21" t="s">
        <v>404</v>
      </c>
      <c r="C673" s="21" t="str">
        <f>IFERROR(VLOOKUP(B673,[1]Feuil2!$A$1:$B$340,2,0)," ")</f>
        <v>DRO</v>
      </c>
      <c r="D673" s="25"/>
      <c r="E673" s="24" t="str">
        <f>IFERROR(VLOOKUP($D673,'[1]Base déclaré'!$A:$J,2,0),"")</f>
        <v/>
      </c>
      <c r="F673" s="24" t="str">
        <f>IFERROR(VLOOKUP($D673,'[1]Base déclaré'!$A:$J,5,0),"")</f>
        <v/>
      </c>
      <c r="G673" s="25"/>
      <c r="H673" s="25"/>
      <c r="I673" s="24" t="str">
        <f>IFERROR(VLOOKUP($D673,'[1]Base déclaré'!$A:$J,6,0),"")</f>
        <v/>
      </c>
      <c r="J673" s="26"/>
      <c r="K673" s="25"/>
      <c r="L673" s="25">
        <v>73160</v>
      </c>
      <c r="M673" s="25"/>
      <c r="N673" s="21" t="str">
        <f t="shared" si="24"/>
        <v>27009 73160</v>
      </c>
      <c r="O673" s="21"/>
    </row>
    <row r="674" spans="1:15" ht="15" x14ac:dyDescent="0.2">
      <c r="A674" s="25">
        <f t="shared" si="23"/>
        <v>664</v>
      </c>
      <c r="B674" s="21" t="s">
        <v>404</v>
      </c>
      <c r="C674" s="21" t="str">
        <f>IFERROR(VLOOKUP(B674,[1]Feuil2!$A$1:$B$340,2,0)," ")</f>
        <v>DRO</v>
      </c>
      <c r="D674" s="25"/>
      <c r="E674" s="24" t="str">
        <f>IFERROR(VLOOKUP($D674,'[1]Base déclaré'!$A:$J,2,0),"")</f>
        <v/>
      </c>
      <c r="F674" s="24" t="str">
        <f>IFERROR(VLOOKUP($D674,'[1]Base déclaré'!$A:$J,5,0),"")</f>
        <v/>
      </c>
      <c r="G674" s="25"/>
      <c r="H674" s="25"/>
      <c r="I674" s="24" t="str">
        <f>IFERROR(VLOOKUP($D674,'[1]Base déclaré'!$A:$J,6,0),"")</f>
        <v/>
      </c>
      <c r="J674" s="26"/>
      <c r="K674" s="25"/>
      <c r="L674" s="25">
        <v>0</v>
      </c>
      <c r="M674" s="25"/>
      <c r="N674" s="21" t="str">
        <f t="shared" si="24"/>
        <v>27009 0</v>
      </c>
      <c r="O674" s="21"/>
    </row>
    <row r="675" spans="1:15" ht="15" x14ac:dyDescent="0.2">
      <c r="A675" s="25">
        <f t="shared" si="23"/>
        <v>665</v>
      </c>
      <c r="B675" s="21" t="s">
        <v>404</v>
      </c>
      <c r="C675" s="21" t="str">
        <f>IFERROR(VLOOKUP(B675,[1]Feuil2!$A$1:$B$340,2,0)," ")</f>
        <v>DRO</v>
      </c>
      <c r="D675" s="25"/>
      <c r="E675" s="24" t="str">
        <f>IFERROR(VLOOKUP($D675,'[1]Base déclaré'!$A:$J,2,0),"")</f>
        <v/>
      </c>
      <c r="F675" s="24" t="str">
        <f>IFERROR(VLOOKUP($D675,'[1]Base déclaré'!$A:$J,5,0),"")</f>
        <v/>
      </c>
      <c r="G675" s="25"/>
      <c r="H675" s="25"/>
      <c r="I675" s="24" t="str">
        <f>IFERROR(VLOOKUP($D675,'[1]Base déclaré'!$A:$J,6,0),"")</f>
        <v/>
      </c>
      <c r="J675" s="26"/>
      <c r="K675" s="25"/>
      <c r="L675" s="25">
        <v>1710.68</v>
      </c>
      <c r="M675" s="25"/>
      <c r="N675" s="21" t="str">
        <f t="shared" si="24"/>
        <v>27009 1710,68</v>
      </c>
      <c r="O675" s="21"/>
    </row>
    <row r="676" spans="1:15" ht="15" x14ac:dyDescent="0.2">
      <c r="A676" s="25">
        <f t="shared" si="23"/>
        <v>666</v>
      </c>
      <c r="B676" s="21" t="s">
        <v>404</v>
      </c>
      <c r="C676" s="21" t="str">
        <f>IFERROR(VLOOKUP(B676,[1]Feuil2!$A$1:$B$340,2,0)," ")</f>
        <v>DRO</v>
      </c>
      <c r="D676" s="25"/>
      <c r="E676" s="24" t="str">
        <f>IFERROR(VLOOKUP($D676,'[1]Base déclaré'!$A:$J,2,0),"")</f>
        <v/>
      </c>
      <c r="F676" s="24" t="str">
        <f>IFERROR(VLOOKUP($D676,'[1]Base déclaré'!$A:$J,5,0),"")</f>
        <v/>
      </c>
      <c r="G676" s="25"/>
      <c r="H676" s="25"/>
      <c r="I676" s="24" t="str">
        <f>IFERROR(VLOOKUP($D676,'[1]Base déclaré'!$A:$J,6,0),"")</f>
        <v/>
      </c>
      <c r="J676" s="26"/>
      <c r="K676" s="25"/>
      <c r="L676" s="25">
        <v>27200</v>
      </c>
      <c r="M676" s="25"/>
      <c r="N676" s="21" t="str">
        <f t="shared" si="24"/>
        <v>27009 27200</v>
      </c>
      <c r="O676" s="21"/>
    </row>
    <row r="677" spans="1:15" ht="15" x14ac:dyDescent="0.2">
      <c r="A677" s="25">
        <f t="shared" si="23"/>
        <v>667</v>
      </c>
      <c r="B677" s="21" t="s">
        <v>404</v>
      </c>
      <c r="C677" s="21" t="str">
        <f>IFERROR(VLOOKUP(B677,[1]Feuil2!$A$1:$B$340,2,0)," ")</f>
        <v>DRO</v>
      </c>
      <c r="D677" s="25"/>
      <c r="E677" s="24" t="str">
        <f>IFERROR(VLOOKUP($D677,'[1]Base déclaré'!$A:$J,2,0),"")</f>
        <v/>
      </c>
      <c r="F677" s="24" t="str">
        <f>IFERROR(VLOOKUP($D677,'[1]Base déclaré'!$A:$J,5,0),"")</f>
        <v/>
      </c>
      <c r="G677" s="25"/>
      <c r="H677" s="25"/>
      <c r="I677" s="24" t="str">
        <f>IFERROR(VLOOKUP($D677,'[1]Base déclaré'!$A:$J,6,0),"")</f>
        <v/>
      </c>
      <c r="J677" s="26"/>
      <c r="K677" s="25"/>
      <c r="L677" s="25">
        <v>1834</v>
      </c>
      <c r="M677" s="25"/>
      <c r="N677" s="21" t="str">
        <f t="shared" si="24"/>
        <v>27009 1834</v>
      </c>
      <c r="O677" s="21"/>
    </row>
    <row r="678" spans="1:15" ht="15" x14ac:dyDescent="0.2">
      <c r="A678" s="25">
        <f t="shared" si="23"/>
        <v>668</v>
      </c>
      <c r="B678" s="21" t="s">
        <v>404</v>
      </c>
      <c r="C678" s="21" t="str">
        <f>IFERROR(VLOOKUP(B678,[1]Feuil2!$A$1:$B$340,2,0)," ")</f>
        <v>DRO</v>
      </c>
      <c r="D678" s="25"/>
      <c r="E678" s="24" t="str">
        <f>IFERROR(VLOOKUP($D678,'[1]Base déclaré'!$A:$J,2,0),"")</f>
        <v/>
      </c>
      <c r="F678" s="24" t="str">
        <f>IFERROR(VLOOKUP($D678,'[1]Base déclaré'!$A:$J,5,0),"")</f>
        <v/>
      </c>
      <c r="G678" s="25"/>
      <c r="H678" s="25"/>
      <c r="I678" s="24" t="str">
        <f>IFERROR(VLOOKUP($D678,'[1]Base déclaré'!$A:$J,6,0),"")</f>
        <v/>
      </c>
      <c r="J678" s="26"/>
      <c r="K678" s="25"/>
      <c r="L678" s="25">
        <v>45200</v>
      </c>
      <c r="M678" s="25"/>
      <c r="N678" s="21" t="str">
        <f t="shared" si="24"/>
        <v>27009 45200</v>
      </c>
      <c r="O678" s="21"/>
    </row>
    <row r="679" spans="1:15" ht="15" x14ac:dyDescent="0.2">
      <c r="A679" s="25">
        <f t="shared" si="23"/>
        <v>669</v>
      </c>
      <c r="B679" s="21" t="s">
        <v>405</v>
      </c>
      <c r="C679" s="21" t="str">
        <f>IFERROR(VLOOKUP(B679,[1]Feuil2!$A$1:$B$340,2,0)," ")</f>
        <v>DRO</v>
      </c>
      <c r="D679" s="25"/>
      <c r="E679" s="24" t="str">
        <f>IFERROR(VLOOKUP($D679,'[1]Base déclaré'!$A:$J,2,0),"")</f>
        <v/>
      </c>
      <c r="F679" s="24" t="str">
        <f>IFERROR(VLOOKUP($D679,'[1]Base déclaré'!$A:$J,5,0),"")</f>
        <v/>
      </c>
      <c r="G679" s="25"/>
      <c r="H679" s="25"/>
      <c r="I679" s="24" t="str">
        <f>IFERROR(VLOOKUP($D679,'[1]Base déclaré'!$A:$J,6,0),"")</f>
        <v/>
      </c>
      <c r="J679" s="26"/>
      <c r="K679" s="25"/>
      <c r="L679" s="25">
        <v>48243.13</v>
      </c>
      <c r="M679" s="25"/>
      <c r="N679" s="21" t="str">
        <f t="shared" si="24"/>
        <v>27121 48243,13</v>
      </c>
      <c r="O679" s="21"/>
    </row>
    <row r="680" spans="1:15" ht="15" x14ac:dyDescent="0.2">
      <c r="A680" s="25">
        <f t="shared" si="23"/>
        <v>670</v>
      </c>
      <c r="B680" s="21" t="s">
        <v>406</v>
      </c>
      <c r="C680" s="21" t="str">
        <f>IFERROR(VLOOKUP(B680,[1]Feuil2!$A$1:$B$340,2,0)," ")</f>
        <v>DRO</v>
      </c>
      <c r="D680" s="25"/>
      <c r="E680" s="24" t="str">
        <f>IFERROR(VLOOKUP($D680,'[1]Base déclaré'!$A:$J,2,0),"")</f>
        <v/>
      </c>
      <c r="F680" s="24" t="str">
        <f>IFERROR(VLOOKUP($D680,'[1]Base déclaré'!$A:$J,5,0),"")</f>
        <v/>
      </c>
      <c r="G680" s="25"/>
      <c r="H680" s="25"/>
      <c r="I680" s="24" t="str">
        <f>IFERROR(VLOOKUP($D680,'[1]Base déclaré'!$A:$J,6,0),"")</f>
        <v/>
      </c>
      <c r="J680" s="26"/>
      <c r="K680" s="25"/>
      <c r="L680" s="25">
        <v>18271.61</v>
      </c>
      <c r="M680" s="25"/>
      <c r="N680" s="21" t="str">
        <f t="shared" si="24"/>
        <v>27127 18271,61</v>
      </c>
      <c r="O680" s="21"/>
    </row>
    <row r="681" spans="1:15" ht="15" x14ac:dyDescent="0.2">
      <c r="A681" s="25">
        <f t="shared" si="23"/>
        <v>671</v>
      </c>
      <c r="B681" s="21" t="s">
        <v>406</v>
      </c>
      <c r="C681" s="21" t="str">
        <f>IFERROR(VLOOKUP(B681,[1]Feuil2!$A$1:$B$340,2,0)," ")</f>
        <v>DRO</v>
      </c>
      <c r="D681" s="25"/>
      <c r="E681" s="24" t="str">
        <f>IFERROR(VLOOKUP($D681,'[1]Base déclaré'!$A:$J,2,0),"")</f>
        <v/>
      </c>
      <c r="F681" s="24" t="str">
        <f>IFERROR(VLOOKUP($D681,'[1]Base déclaré'!$A:$J,5,0),"")</f>
        <v/>
      </c>
      <c r="G681" s="25"/>
      <c r="H681" s="25"/>
      <c r="I681" s="24" t="str">
        <f>IFERROR(VLOOKUP($D681,'[1]Base déclaré'!$A:$J,6,0),"")</f>
        <v/>
      </c>
      <c r="J681" s="26"/>
      <c r="K681" s="25"/>
      <c r="L681" s="25">
        <v>21714.09</v>
      </c>
      <c r="M681" s="25"/>
      <c r="N681" s="21" t="str">
        <f t="shared" si="24"/>
        <v>27127 21714,09</v>
      </c>
      <c r="O681" s="21"/>
    </row>
    <row r="682" spans="1:15" ht="15" x14ac:dyDescent="0.2">
      <c r="A682" s="25">
        <f t="shared" si="23"/>
        <v>672</v>
      </c>
      <c r="B682" s="21" t="s">
        <v>407</v>
      </c>
      <c r="C682" s="21" t="str">
        <f>IFERROR(VLOOKUP(B682,[1]Feuil2!$A$1:$B$340,2,0)," ")</f>
        <v>DRO</v>
      </c>
      <c r="D682" s="25"/>
      <c r="E682" s="24" t="str">
        <f>IFERROR(VLOOKUP($D682,'[1]Base déclaré'!$A:$J,2,0),"")</f>
        <v/>
      </c>
      <c r="F682" s="24" t="str">
        <f>IFERROR(VLOOKUP($D682,'[1]Base déclaré'!$A:$J,5,0),"")</f>
        <v/>
      </c>
      <c r="G682" s="25"/>
      <c r="H682" s="25"/>
      <c r="I682" s="24" t="str">
        <f>IFERROR(VLOOKUP($D682,'[1]Base déclaré'!$A:$J,6,0),"")</f>
        <v/>
      </c>
      <c r="J682" s="26"/>
      <c r="K682" s="25"/>
      <c r="L682" s="25">
        <v>19450</v>
      </c>
      <c r="M682" s="25"/>
      <c r="N682" s="21" t="str">
        <f t="shared" si="24"/>
        <v>27165 19450</v>
      </c>
      <c r="O682" s="21"/>
    </row>
    <row r="683" spans="1:15" ht="15" x14ac:dyDescent="0.2">
      <c r="A683" s="25">
        <f t="shared" si="23"/>
        <v>673</v>
      </c>
      <c r="B683" s="21" t="s">
        <v>408</v>
      </c>
      <c r="C683" s="21" t="str">
        <f>IFERROR(VLOOKUP(B683,[1]Feuil2!$A$1:$B$340,2,0)," ")</f>
        <v xml:space="preserve"> </v>
      </c>
      <c r="D683" s="25"/>
      <c r="E683" s="24" t="str">
        <f>IFERROR(VLOOKUP($D683,'[1]Base déclaré'!$A:$J,2,0),"")</f>
        <v/>
      </c>
      <c r="F683" s="24" t="str">
        <f>IFERROR(VLOOKUP($D683,'[1]Base déclaré'!$A:$J,5,0),"")</f>
        <v/>
      </c>
      <c r="G683" s="25"/>
      <c r="H683" s="25"/>
      <c r="I683" s="24" t="str">
        <f>IFERROR(VLOOKUP($D683,'[1]Base déclaré'!$A:$J,6,0),"")</f>
        <v/>
      </c>
      <c r="J683" s="26"/>
      <c r="K683" s="25"/>
      <c r="L683" s="25">
        <v>27200</v>
      </c>
      <c r="M683" s="25"/>
      <c r="N683" s="21" t="str">
        <f t="shared" si="24"/>
        <v>27317 27200</v>
      </c>
      <c r="O683" s="21"/>
    </row>
    <row r="684" spans="1:15" ht="15" x14ac:dyDescent="0.2">
      <c r="A684" s="25">
        <f t="shared" si="23"/>
        <v>674</v>
      </c>
      <c r="B684" s="21" t="s">
        <v>408</v>
      </c>
      <c r="C684" s="21" t="str">
        <f>IFERROR(VLOOKUP(B684,[1]Feuil2!$A$1:$B$340,2,0)," ")</f>
        <v xml:space="preserve"> </v>
      </c>
      <c r="D684" s="25"/>
      <c r="E684" s="24" t="str">
        <f>IFERROR(VLOOKUP($D684,'[1]Base déclaré'!$A:$J,2,0),"")</f>
        <v/>
      </c>
      <c r="F684" s="24" t="str">
        <f>IFERROR(VLOOKUP($D684,'[1]Base déclaré'!$A:$J,5,0),"")</f>
        <v/>
      </c>
      <c r="G684" s="25"/>
      <c r="H684" s="25"/>
      <c r="I684" s="24" t="str">
        <f>IFERROR(VLOOKUP($D684,'[1]Base déclaré'!$A:$J,6,0),"")</f>
        <v/>
      </c>
      <c r="J684" s="26"/>
      <c r="K684" s="25"/>
      <c r="L684" s="25">
        <v>2057.5</v>
      </c>
      <c r="M684" s="25"/>
      <c r="N684" s="21" t="str">
        <f t="shared" si="24"/>
        <v>27317 2057,5</v>
      </c>
      <c r="O684" s="21"/>
    </row>
    <row r="685" spans="1:15" ht="15" x14ac:dyDescent="0.2">
      <c r="A685" s="25">
        <f t="shared" si="23"/>
        <v>675</v>
      </c>
      <c r="B685" s="21" t="s">
        <v>408</v>
      </c>
      <c r="C685" s="21" t="str">
        <f>IFERROR(VLOOKUP(B685,[1]Feuil2!$A$1:$B$340,2,0)," ")</f>
        <v xml:space="preserve"> </v>
      </c>
      <c r="D685" s="25"/>
      <c r="E685" s="24" t="str">
        <f>IFERROR(VLOOKUP($D685,'[1]Base déclaré'!$A:$J,2,0),"")</f>
        <v/>
      </c>
      <c r="F685" s="24" t="str">
        <f>IFERROR(VLOOKUP($D685,'[1]Base déclaré'!$A:$J,5,0),"")</f>
        <v/>
      </c>
      <c r="G685" s="25"/>
      <c r="H685" s="25"/>
      <c r="I685" s="24" t="str">
        <f>IFERROR(VLOOKUP($D685,'[1]Base déclaré'!$A:$J,6,0),"")</f>
        <v/>
      </c>
      <c r="J685" s="26"/>
      <c r="K685" s="25"/>
      <c r="L685" s="25">
        <v>2729.5</v>
      </c>
      <c r="M685" s="25"/>
      <c r="N685" s="21" t="str">
        <f t="shared" si="24"/>
        <v>27317 2729,5</v>
      </c>
      <c r="O685" s="21"/>
    </row>
    <row r="686" spans="1:15" ht="15" x14ac:dyDescent="0.2">
      <c r="A686" s="25">
        <f t="shared" si="23"/>
        <v>676</v>
      </c>
      <c r="B686" s="21" t="s">
        <v>408</v>
      </c>
      <c r="C686" s="21" t="str">
        <f>IFERROR(VLOOKUP(B686,[1]Feuil2!$A$1:$B$340,2,0)," ")</f>
        <v xml:space="preserve"> </v>
      </c>
      <c r="D686" s="25"/>
      <c r="E686" s="24" t="str">
        <f>IFERROR(VLOOKUP($D686,'[1]Base déclaré'!$A:$J,2,0),"")</f>
        <v/>
      </c>
      <c r="F686" s="24" t="str">
        <f>IFERROR(VLOOKUP($D686,'[1]Base déclaré'!$A:$J,5,0),"")</f>
        <v/>
      </c>
      <c r="G686" s="25"/>
      <c r="H686" s="25"/>
      <c r="I686" s="24" t="str">
        <f>IFERROR(VLOOKUP($D686,'[1]Base déclaré'!$A:$J,6,0),"")</f>
        <v/>
      </c>
      <c r="J686" s="26"/>
      <c r="K686" s="25"/>
      <c r="L686" s="25">
        <v>1905.6</v>
      </c>
      <c r="M686" s="25"/>
      <c r="N686" s="21" t="str">
        <f t="shared" si="24"/>
        <v>27317 1905,6</v>
      </c>
      <c r="O686" s="21"/>
    </row>
    <row r="687" spans="1:15" ht="15" x14ac:dyDescent="0.2">
      <c r="A687" s="25">
        <f t="shared" si="23"/>
        <v>677</v>
      </c>
      <c r="B687" s="21" t="s">
        <v>408</v>
      </c>
      <c r="C687" s="21" t="str">
        <f>IFERROR(VLOOKUP(B687,[1]Feuil2!$A$1:$B$340,2,0)," ")</f>
        <v xml:space="preserve"> </v>
      </c>
      <c r="D687" s="25"/>
      <c r="E687" s="24" t="str">
        <f>IFERROR(VLOOKUP($D687,'[1]Base déclaré'!$A:$J,2,0),"")</f>
        <v/>
      </c>
      <c r="F687" s="24" t="str">
        <f>IFERROR(VLOOKUP($D687,'[1]Base déclaré'!$A:$J,5,0),"")</f>
        <v/>
      </c>
      <c r="G687" s="25"/>
      <c r="H687" s="25"/>
      <c r="I687" s="24" t="str">
        <f>IFERROR(VLOOKUP($D687,'[1]Base déclaré'!$A:$J,6,0),"")</f>
        <v/>
      </c>
      <c r="J687" s="26"/>
      <c r="K687" s="25"/>
      <c r="L687" s="25">
        <v>53964</v>
      </c>
      <c r="M687" s="25"/>
      <c r="N687" s="21" t="str">
        <f t="shared" si="24"/>
        <v>27317 53964</v>
      </c>
      <c r="O687" s="21"/>
    </row>
    <row r="688" spans="1:15" ht="15" x14ac:dyDescent="0.2">
      <c r="A688" s="25">
        <f t="shared" si="23"/>
        <v>678</v>
      </c>
      <c r="B688" s="21" t="s">
        <v>408</v>
      </c>
      <c r="C688" s="21" t="str">
        <f>IFERROR(VLOOKUP(B688,[1]Feuil2!$A$1:$B$340,2,0)," ")</f>
        <v xml:space="preserve"> </v>
      </c>
      <c r="D688" s="25"/>
      <c r="E688" s="24" t="str">
        <f>IFERROR(VLOOKUP($D688,'[1]Base déclaré'!$A:$J,2,0),"")</f>
        <v/>
      </c>
      <c r="F688" s="24" t="str">
        <f>IFERROR(VLOOKUP($D688,'[1]Base déclaré'!$A:$J,5,0),"")</f>
        <v/>
      </c>
      <c r="G688" s="25"/>
      <c r="H688" s="25"/>
      <c r="I688" s="24" t="str">
        <f>IFERROR(VLOOKUP($D688,'[1]Base déclaré'!$A:$J,6,0),"")</f>
        <v/>
      </c>
      <c r="J688" s="26"/>
      <c r="K688" s="25"/>
      <c r="L688" s="25">
        <v>31265.040000000001</v>
      </c>
      <c r="M688" s="25"/>
      <c r="N688" s="21" t="str">
        <f t="shared" si="24"/>
        <v>27317 31265,04</v>
      </c>
      <c r="O688" s="21"/>
    </row>
    <row r="689" spans="1:15" ht="15" x14ac:dyDescent="0.2">
      <c r="A689" s="25">
        <f t="shared" si="23"/>
        <v>679</v>
      </c>
      <c r="B689" s="21" t="s">
        <v>408</v>
      </c>
      <c r="C689" s="21" t="str">
        <f>IFERROR(VLOOKUP(B689,[1]Feuil2!$A$1:$B$340,2,0)," ")</f>
        <v xml:space="preserve"> </v>
      </c>
      <c r="D689" s="25"/>
      <c r="E689" s="24" t="str">
        <f>IFERROR(VLOOKUP($D689,'[1]Base déclaré'!$A:$J,2,0),"")</f>
        <v/>
      </c>
      <c r="F689" s="24" t="str">
        <f>IFERROR(VLOOKUP($D689,'[1]Base déclaré'!$A:$J,5,0),"")</f>
        <v/>
      </c>
      <c r="G689" s="25"/>
      <c r="H689" s="25"/>
      <c r="I689" s="24" t="str">
        <f>IFERROR(VLOOKUP($D689,'[1]Base déclaré'!$A:$J,6,0),"")</f>
        <v/>
      </c>
      <c r="J689" s="26"/>
      <c r="K689" s="25"/>
      <c r="L689" s="25">
        <v>1607.46</v>
      </c>
      <c r="M689" s="25"/>
      <c r="N689" s="21" t="str">
        <f t="shared" si="24"/>
        <v>27317 1607,46</v>
      </c>
      <c r="O689" s="21"/>
    </row>
    <row r="690" spans="1:15" ht="15" x14ac:dyDescent="0.2">
      <c r="A690" s="25">
        <f t="shared" si="23"/>
        <v>680</v>
      </c>
      <c r="B690" s="21" t="s">
        <v>408</v>
      </c>
      <c r="C690" s="21" t="str">
        <f>IFERROR(VLOOKUP(B690,[1]Feuil2!$A$1:$B$340,2,0)," ")</f>
        <v xml:space="preserve"> </v>
      </c>
      <c r="D690" s="25"/>
      <c r="E690" s="24" t="str">
        <f>IFERROR(VLOOKUP($D690,'[1]Base déclaré'!$A:$J,2,0),"")</f>
        <v/>
      </c>
      <c r="F690" s="24" t="str">
        <f>IFERROR(VLOOKUP($D690,'[1]Base déclaré'!$A:$J,5,0),"")</f>
        <v/>
      </c>
      <c r="G690" s="25"/>
      <c r="H690" s="25"/>
      <c r="I690" s="24" t="str">
        <f>IFERROR(VLOOKUP($D690,'[1]Base déclaré'!$A:$J,6,0),"")</f>
        <v/>
      </c>
      <c r="J690" s="26"/>
      <c r="K690" s="25"/>
      <c r="L690" s="25">
        <v>1522.99</v>
      </c>
      <c r="M690" s="25"/>
      <c r="N690" s="21" t="str">
        <f t="shared" si="24"/>
        <v>27317 1522,99</v>
      </c>
      <c r="O690" s="21"/>
    </row>
    <row r="691" spans="1:15" ht="15" x14ac:dyDescent="0.2">
      <c r="A691" s="25">
        <f t="shared" si="23"/>
        <v>681</v>
      </c>
      <c r="B691" s="21" t="s">
        <v>408</v>
      </c>
      <c r="C691" s="21" t="str">
        <f>IFERROR(VLOOKUP(B691,[1]Feuil2!$A$1:$B$340,2,0)," ")</f>
        <v xml:space="preserve"> </v>
      </c>
      <c r="D691" s="25"/>
      <c r="E691" s="24" t="str">
        <f>IFERROR(VLOOKUP($D691,'[1]Base déclaré'!$A:$J,2,0),"")</f>
        <v/>
      </c>
      <c r="F691" s="24" t="str">
        <f>IFERROR(VLOOKUP($D691,'[1]Base déclaré'!$A:$J,5,0),"")</f>
        <v/>
      </c>
      <c r="G691" s="25"/>
      <c r="H691" s="25"/>
      <c r="I691" s="24" t="str">
        <f>IFERROR(VLOOKUP($D691,'[1]Base déclaré'!$A:$J,6,0),"")</f>
        <v/>
      </c>
      <c r="J691" s="26"/>
      <c r="K691" s="25"/>
      <c r="L691" s="25">
        <v>7200</v>
      </c>
      <c r="M691" s="25"/>
      <c r="N691" s="21" t="str">
        <f t="shared" si="24"/>
        <v>27317 7200</v>
      </c>
      <c r="O691" s="21"/>
    </row>
    <row r="692" spans="1:15" ht="15" x14ac:dyDescent="0.2">
      <c r="A692" s="25">
        <f t="shared" si="23"/>
        <v>682</v>
      </c>
      <c r="B692" s="21" t="s">
        <v>408</v>
      </c>
      <c r="C692" s="21" t="str">
        <f>IFERROR(VLOOKUP(B692,[1]Feuil2!$A$1:$B$340,2,0)," ")</f>
        <v xml:space="preserve"> </v>
      </c>
      <c r="D692" s="25"/>
      <c r="E692" s="24" t="str">
        <f>IFERROR(VLOOKUP($D692,'[1]Base déclaré'!$A:$J,2,0),"")</f>
        <v/>
      </c>
      <c r="F692" s="24" t="str">
        <f>IFERROR(VLOOKUP($D692,'[1]Base déclaré'!$A:$J,5,0),"")</f>
        <v/>
      </c>
      <c r="G692" s="25"/>
      <c r="H692" s="25"/>
      <c r="I692" s="24" t="str">
        <f>IFERROR(VLOOKUP($D692,'[1]Base déclaré'!$A:$J,6,0),"")</f>
        <v/>
      </c>
      <c r="J692" s="26"/>
      <c r="K692" s="25"/>
      <c r="L692" s="25">
        <v>3367.06</v>
      </c>
      <c r="M692" s="25"/>
      <c r="N692" s="21" t="str">
        <f t="shared" si="24"/>
        <v>27317 3367,06</v>
      </c>
      <c r="O692" s="21"/>
    </row>
    <row r="693" spans="1:15" ht="15" x14ac:dyDescent="0.2">
      <c r="A693" s="25">
        <f t="shared" si="23"/>
        <v>683</v>
      </c>
      <c r="B693" s="21" t="s">
        <v>408</v>
      </c>
      <c r="C693" s="21" t="str">
        <f>IFERROR(VLOOKUP(B693,[1]Feuil2!$A$1:$B$340,2,0)," ")</f>
        <v xml:space="preserve"> </v>
      </c>
      <c r="D693" s="25"/>
      <c r="E693" s="24" t="str">
        <f>IFERROR(VLOOKUP($D693,'[1]Base déclaré'!$A:$J,2,0),"")</f>
        <v/>
      </c>
      <c r="F693" s="24" t="str">
        <f>IFERROR(VLOOKUP($D693,'[1]Base déclaré'!$A:$J,5,0),"")</f>
        <v/>
      </c>
      <c r="G693" s="25"/>
      <c r="H693" s="25"/>
      <c r="I693" s="24" t="str">
        <f>IFERROR(VLOOKUP($D693,'[1]Base déclaré'!$A:$J,6,0),"")</f>
        <v/>
      </c>
      <c r="J693" s="26"/>
      <c r="K693" s="25"/>
      <c r="L693" s="25">
        <v>1635.54</v>
      </c>
      <c r="M693" s="25"/>
      <c r="N693" s="21" t="str">
        <f t="shared" si="24"/>
        <v>27317 1635,54</v>
      </c>
      <c r="O693" s="21"/>
    </row>
    <row r="694" spans="1:15" ht="15" x14ac:dyDescent="0.2">
      <c r="A694" s="25">
        <f t="shared" si="23"/>
        <v>684</v>
      </c>
      <c r="B694" s="21" t="s">
        <v>408</v>
      </c>
      <c r="C694" s="21" t="str">
        <f>IFERROR(VLOOKUP(B694,[1]Feuil2!$A$1:$B$340,2,0)," ")</f>
        <v xml:space="preserve"> </v>
      </c>
      <c r="D694" s="25"/>
      <c r="E694" s="24" t="str">
        <f>IFERROR(VLOOKUP($D694,'[1]Base déclaré'!$A:$J,2,0),"")</f>
        <v/>
      </c>
      <c r="F694" s="24" t="str">
        <f>IFERROR(VLOOKUP($D694,'[1]Base déclaré'!$A:$J,5,0),"")</f>
        <v/>
      </c>
      <c r="G694" s="25"/>
      <c r="H694" s="25"/>
      <c r="I694" s="24" t="str">
        <f>IFERROR(VLOOKUP($D694,'[1]Base déclaré'!$A:$J,6,0),"")</f>
        <v/>
      </c>
      <c r="J694" s="26"/>
      <c r="K694" s="25"/>
      <c r="L694" s="25">
        <v>34397.93</v>
      </c>
      <c r="M694" s="25"/>
      <c r="N694" s="21" t="str">
        <f t="shared" si="24"/>
        <v>27317 34397,93</v>
      </c>
      <c r="O694" s="21"/>
    </row>
    <row r="695" spans="1:15" ht="15" x14ac:dyDescent="0.2">
      <c r="A695" s="25">
        <f t="shared" si="23"/>
        <v>685</v>
      </c>
      <c r="B695" s="21" t="s">
        <v>408</v>
      </c>
      <c r="C695" s="21" t="str">
        <f>IFERROR(VLOOKUP(B695,[1]Feuil2!$A$1:$B$340,2,0)," ")</f>
        <v xml:space="preserve"> </v>
      </c>
      <c r="D695" s="25"/>
      <c r="E695" s="24" t="str">
        <f>IFERROR(VLOOKUP($D695,'[1]Base déclaré'!$A:$J,2,0),"")</f>
        <v/>
      </c>
      <c r="F695" s="24" t="str">
        <f>IFERROR(VLOOKUP($D695,'[1]Base déclaré'!$A:$J,5,0),"")</f>
        <v/>
      </c>
      <c r="G695" s="25"/>
      <c r="H695" s="25"/>
      <c r="I695" s="24" t="str">
        <f>IFERROR(VLOOKUP($D695,'[1]Base déclaré'!$A:$J,6,0),"")</f>
        <v/>
      </c>
      <c r="J695" s="26"/>
      <c r="K695" s="25"/>
      <c r="L695" s="25">
        <v>23800</v>
      </c>
      <c r="M695" s="25"/>
      <c r="N695" s="21" t="str">
        <f t="shared" si="24"/>
        <v>27317 23800</v>
      </c>
      <c r="O695" s="21"/>
    </row>
    <row r="696" spans="1:15" ht="15" x14ac:dyDescent="0.2">
      <c r="A696" s="25">
        <f t="shared" si="23"/>
        <v>686</v>
      </c>
      <c r="B696" s="21" t="s">
        <v>408</v>
      </c>
      <c r="C696" s="21" t="str">
        <f>IFERROR(VLOOKUP(B696,[1]Feuil2!$A$1:$B$340,2,0)," ")</f>
        <v xml:space="preserve"> </v>
      </c>
      <c r="D696" s="25"/>
      <c r="E696" s="24" t="str">
        <f>IFERROR(VLOOKUP($D696,'[1]Base déclaré'!$A:$J,2,0),"")</f>
        <v/>
      </c>
      <c r="F696" s="24" t="str">
        <f>IFERROR(VLOOKUP($D696,'[1]Base déclaré'!$A:$J,5,0),"")</f>
        <v/>
      </c>
      <c r="G696" s="25"/>
      <c r="H696" s="25"/>
      <c r="I696" s="24" t="str">
        <f>IFERROR(VLOOKUP($D696,'[1]Base déclaré'!$A:$J,6,0),"")</f>
        <v/>
      </c>
      <c r="J696" s="26"/>
      <c r="K696" s="25"/>
      <c r="L696" s="25">
        <v>1459</v>
      </c>
      <c r="M696" s="25"/>
      <c r="N696" s="21" t="str">
        <f t="shared" si="24"/>
        <v>27317 1459</v>
      </c>
      <c r="O696" s="21"/>
    </row>
    <row r="697" spans="1:15" ht="15" x14ac:dyDescent="0.2">
      <c r="A697" s="25">
        <f t="shared" si="23"/>
        <v>687</v>
      </c>
      <c r="B697" s="21" t="s">
        <v>408</v>
      </c>
      <c r="C697" s="21" t="str">
        <f>IFERROR(VLOOKUP(B697,[1]Feuil2!$A$1:$B$340,2,0)," ")</f>
        <v xml:space="preserve"> </v>
      </c>
      <c r="D697" s="25"/>
      <c r="E697" s="24" t="str">
        <f>IFERROR(VLOOKUP($D697,'[1]Base déclaré'!$A:$J,2,0),"")</f>
        <v/>
      </c>
      <c r="F697" s="24" t="str">
        <f>IFERROR(VLOOKUP($D697,'[1]Base déclaré'!$A:$J,5,0),"")</f>
        <v/>
      </c>
      <c r="G697" s="25"/>
      <c r="H697" s="25"/>
      <c r="I697" s="24" t="str">
        <f>IFERROR(VLOOKUP($D697,'[1]Base déclaré'!$A:$J,6,0),"")</f>
        <v/>
      </c>
      <c r="J697" s="26"/>
      <c r="K697" s="25"/>
      <c r="L697" s="25">
        <v>1590.63</v>
      </c>
      <c r="M697" s="25"/>
      <c r="N697" s="21" t="str">
        <f t="shared" si="24"/>
        <v>27317 1590,63</v>
      </c>
      <c r="O697" s="21"/>
    </row>
    <row r="698" spans="1:15" ht="15" x14ac:dyDescent="0.2">
      <c r="A698" s="25">
        <f t="shared" si="23"/>
        <v>688</v>
      </c>
      <c r="B698" s="21" t="s">
        <v>408</v>
      </c>
      <c r="C698" s="21" t="str">
        <f>IFERROR(VLOOKUP(B698,[1]Feuil2!$A$1:$B$340,2,0)," ")</f>
        <v xml:space="preserve"> </v>
      </c>
      <c r="D698" s="25"/>
      <c r="E698" s="24" t="str">
        <f>IFERROR(VLOOKUP($D698,'[1]Base déclaré'!$A:$J,2,0),"")</f>
        <v/>
      </c>
      <c r="F698" s="24" t="str">
        <f>IFERROR(VLOOKUP($D698,'[1]Base déclaré'!$A:$J,5,0),"")</f>
        <v/>
      </c>
      <c r="G698" s="25"/>
      <c r="H698" s="25"/>
      <c r="I698" s="24" t="str">
        <f>IFERROR(VLOOKUP($D698,'[1]Base déclaré'!$A:$J,6,0),"")</f>
        <v/>
      </c>
      <c r="J698" s="26"/>
      <c r="K698" s="25"/>
      <c r="L698" s="25">
        <v>30800</v>
      </c>
      <c r="M698" s="25"/>
      <c r="N698" s="21" t="str">
        <f t="shared" si="24"/>
        <v>27317 30800</v>
      </c>
      <c r="O698" s="21"/>
    </row>
    <row r="699" spans="1:15" ht="15" x14ac:dyDescent="0.2">
      <c r="A699" s="25">
        <f t="shared" si="23"/>
        <v>689</v>
      </c>
      <c r="B699" s="21" t="s">
        <v>409</v>
      </c>
      <c r="C699" s="21" t="str">
        <f>IFERROR(VLOOKUP(B699,[1]Feuil2!$A$1:$B$340,2,0)," ")</f>
        <v>DRO</v>
      </c>
      <c r="D699" s="25"/>
      <c r="E699" s="24" t="str">
        <f>IFERROR(VLOOKUP($D699,'[1]Base déclaré'!$A:$J,2,0),"")</f>
        <v/>
      </c>
      <c r="F699" s="24" t="str">
        <f>IFERROR(VLOOKUP($D699,'[1]Base déclaré'!$A:$J,5,0),"")</f>
        <v/>
      </c>
      <c r="G699" s="25"/>
      <c r="H699" s="25"/>
      <c r="I699" s="24" t="str">
        <f>IFERROR(VLOOKUP($D699,'[1]Base déclaré'!$A:$J,6,0),"")</f>
        <v/>
      </c>
      <c r="J699" s="26"/>
      <c r="K699" s="25"/>
      <c r="L699" s="25">
        <v>50903.24</v>
      </c>
      <c r="M699" s="25"/>
      <c r="N699" s="21" t="str">
        <f t="shared" si="24"/>
        <v>29074 50903,24</v>
      </c>
      <c r="O699" s="21"/>
    </row>
    <row r="700" spans="1:15" ht="15" x14ac:dyDescent="0.2">
      <c r="A700" s="25">
        <f t="shared" si="23"/>
        <v>690</v>
      </c>
      <c r="B700" s="21" t="s">
        <v>410</v>
      </c>
      <c r="C700" s="21" t="str">
        <f>IFERROR(VLOOKUP(B700,[1]Feuil2!$A$1:$B$340,2,0)," ")</f>
        <v>DRO</v>
      </c>
      <c r="D700" s="25"/>
      <c r="E700" s="24" t="str">
        <f>IFERROR(VLOOKUP($D700,'[1]Base déclaré'!$A:$J,2,0),"")</f>
        <v/>
      </c>
      <c r="F700" s="24" t="str">
        <f>IFERROR(VLOOKUP($D700,'[1]Base déclaré'!$A:$J,5,0),"")</f>
        <v/>
      </c>
      <c r="G700" s="25"/>
      <c r="H700" s="25"/>
      <c r="I700" s="24" t="str">
        <f>IFERROR(VLOOKUP($D700,'[1]Base déclaré'!$A:$J,6,0),"")</f>
        <v/>
      </c>
      <c r="J700" s="26"/>
      <c r="K700" s="25"/>
      <c r="L700" s="25">
        <v>24631.05</v>
      </c>
      <c r="M700" s="25"/>
      <c r="N700" s="21" t="str">
        <f t="shared" si="24"/>
        <v>29558 24631,05</v>
      </c>
      <c r="O700" s="21"/>
    </row>
    <row r="701" spans="1:15" ht="15" x14ac:dyDescent="0.2">
      <c r="A701" s="25">
        <f t="shared" si="23"/>
        <v>691</v>
      </c>
      <c r="B701" s="21" t="s">
        <v>411</v>
      </c>
      <c r="C701" s="21" t="str">
        <f>IFERROR(VLOOKUP(B701,[1]Feuil2!$A$1:$B$340,2,0)," ")</f>
        <v>DRO</v>
      </c>
      <c r="D701" s="25"/>
      <c r="E701" s="24" t="str">
        <f>IFERROR(VLOOKUP($D701,'[1]Base déclaré'!$A:$J,2,0),"")</f>
        <v/>
      </c>
      <c r="F701" s="24" t="str">
        <f>IFERROR(VLOOKUP($D701,'[1]Base déclaré'!$A:$J,5,0),"")</f>
        <v/>
      </c>
      <c r="G701" s="25"/>
      <c r="H701" s="25"/>
      <c r="I701" s="24" t="str">
        <f>IFERROR(VLOOKUP($D701,'[1]Base déclaré'!$A:$J,6,0),"")</f>
        <v/>
      </c>
      <c r="J701" s="26"/>
      <c r="K701" s="25"/>
      <c r="L701" s="25">
        <v>0</v>
      </c>
      <c r="M701" s="25"/>
      <c r="N701" s="21" t="str">
        <f t="shared" si="24"/>
        <v>31014 0</v>
      </c>
      <c r="O701" s="21"/>
    </row>
    <row r="702" spans="1:15" ht="15" x14ac:dyDescent="0.2">
      <c r="A702" s="25">
        <f t="shared" si="23"/>
        <v>692</v>
      </c>
      <c r="B702" s="21" t="s">
        <v>411</v>
      </c>
      <c r="C702" s="21" t="str">
        <f>IFERROR(VLOOKUP(B702,[1]Feuil2!$A$1:$B$340,2,0)," ")</f>
        <v>DRO</v>
      </c>
      <c r="D702" s="25"/>
      <c r="E702" s="24" t="str">
        <f>IFERROR(VLOOKUP($D702,'[1]Base déclaré'!$A:$J,2,0),"")</f>
        <v/>
      </c>
      <c r="F702" s="24" t="str">
        <f>IFERROR(VLOOKUP($D702,'[1]Base déclaré'!$A:$J,5,0),"")</f>
        <v/>
      </c>
      <c r="G702" s="25"/>
      <c r="H702" s="25"/>
      <c r="I702" s="24" t="str">
        <f>IFERROR(VLOOKUP($D702,'[1]Base déclaré'!$A:$J,6,0),"")</f>
        <v/>
      </c>
      <c r="J702" s="26"/>
      <c r="K702" s="25"/>
      <c r="L702" s="25">
        <v>0</v>
      </c>
      <c r="M702" s="25"/>
      <c r="N702" s="21" t="str">
        <f t="shared" si="24"/>
        <v>31014 0</v>
      </c>
      <c r="O702" s="21"/>
    </row>
    <row r="703" spans="1:15" ht="15" x14ac:dyDescent="0.2">
      <c r="A703" s="25">
        <f t="shared" si="23"/>
        <v>693</v>
      </c>
      <c r="B703" s="21" t="s">
        <v>411</v>
      </c>
      <c r="C703" s="21" t="str">
        <f>IFERROR(VLOOKUP(B703,[1]Feuil2!$A$1:$B$340,2,0)," ")</f>
        <v>DRO</v>
      </c>
      <c r="D703" s="25"/>
      <c r="E703" s="24" t="str">
        <f>IFERROR(VLOOKUP($D703,'[1]Base déclaré'!$A:$J,2,0),"")</f>
        <v/>
      </c>
      <c r="F703" s="24" t="str">
        <f>IFERROR(VLOOKUP($D703,'[1]Base déclaré'!$A:$J,5,0),"")</f>
        <v/>
      </c>
      <c r="G703" s="25"/>
      <c r="H703" s="25"/>
      <c r="I703" s="24" t="str">
        <f>IFERROR(VLOOKUP($D703,'[1]Base déclaré'!$A:$J,6,0),"")</f>
        <v/>
      </c>
      <c r="J703" s="26"/>
      <c r="K703" s="25"/>
      <c r="L703" s="25">
        <v>0</v>
      </c>
      <c r="M703" s="25"/>
      <c r="N703" s="21" t="str">
        <f t="shared" si="24"/>
        <v>31014 0</v>
      </c>
      <c r="O703" s="21"/>
    </row>
    <row r="704" spans="1:15" ht="15" x14ac:dyDescent="0.2">
      <c r="A704" s="25">
        <f t="shared" si="23"/>
        <v>694</v>
      </c>
      <c r="B704" s="21" t="s">
        <v>411</v>
      </c>
      <c r="C704" s="21" t="str">
        <f>IFERROR(VLOOKUP(B704,[1]Feuil2!$A$1:$B$340,2,0)," ")</f>
        <v>DRO</v>
      </c>
      <c r="D704" s="25"/>
      <c r="E704" s="24" t="str">
        <f>IFERROR(VLOOKUP($D704,'[1]Base déclaré'!$A:$J,2,0),"")</f>
        <v/>
      </c>
      <c r="F704" s="24" t="str">
        <f>IFERROR(VLOOKUP($D704,'[1]Base déclaré'!$A:$J,5,0),"")</f>
        <v/>
      </c>
      <c r="G704" s="25"/>
      <c r="H704" s="25"/>
      <c r="I704" s="24" t="str">
        <f>IFERROR(VLOOKUP($D704,'[1]Base déclaré'!$A:$J,6,0),"")</f>
        <v/>
      </c>
      <c r="J704" s="26"/>
      <c r="K704" s="25"/>
      <c r="L704" s="25">
        <v>0</v>
      </c>
      <c r="M704" s="25"/>
      <c r="N704" s="21" t="str">
        <f t="shared" si="24"/>
        <v>31014 0</v>
      </c>
      <c r="O704" s="21"/>
    </row>
    <row r="705" spans="1:15" ht="15" x14ac:dyDescent="0.2">
      <c r="A705" s="25">
        <f t="shared" si="23"/>
        <v>695</v>
      </c>
      <c r="B705" s="21" t="s">
        <v>411</v>
      </c>
      <c r="C705" s="21" t="str">
        <f>IFERROR(VLOOKUP(B705,[1]Feuil2!$A$1:$B$340,2,0)," ")</f>
        <v>DRO</v>
      </c>
      <c r="D705" s="25"/>
      <c r="E705" s="24" t="str">
        <f>IFERROR(VLOOKUP($D705,'[1]Base déclaré'!$A:$J,2,0),"")</f>
        <v/>
      </c>
      <c r="F705" s="24" t="str">
        <f>IFERROR(VLOOKUP($D705,'[1]Base déclaré'!$A:$J,5,0),"")</f>
        <v/>
      </c>
      <c r="G705" s="25"/>
      <c r="H705" s="25"/>
      <c r="I705" s="24" t="str">
        <f>IFERROR(VLOOKUP($D705,'[1]Base déclaré'!$A:$J,6,0),"")</f>
        <v/>
      </c>
      <c r="J705" s="26"/>
      <c r="K705" s="25"/>
      <c r="L705" s="25">
        <v>0</v>
      </c>
      <c r="M705" s="25"/>
      <c r="N705" s="21" t="str">
        <f t="shared" si="24"/>
        <v>31014 0</v>
      </c>
      <c r="O705" s="21"/>
    </row>
    <row r="706" spans="1:15" ht="15" x14ac:dyDescent="0.2">
      <c r="A706" s="25">
        <f t="shared" si="23"/>
        <v>696</v>
      </c>
      <c r="B706" s="21" t="s">
        <v>411</v>
      </c>
      <c r="C706" s="21" t="str">
        <f>IFERROR(VLOOKUP(B706,[1]Feuil2!$A$1:$B$340,2,0)," ")</f>
        <v>DRO</v>
      </c>
      <c r="D706" s="25"/>
      <c r="E706" s="24" t="str">
        <f>IFERROR(VLOOKUP($D706,'[1]Base déclaré'!$A:$J,2,0),"")</f>
        <v/>
      </c>
      <c r="F706" s="24" t="str">
        <f>IFERROR(VLOOKUP($D706,'[1]Base déclaré'!$A:$J,5,0),"")</f>
        <v/>
      </c>
      <c r="G706" s="25"/>
      <c r="H706" s="25"/>
      <c r="I706" s="24" t="str">
        <f>IFERROR(VLOOKUP($D706,'[1]Base déclaré'!$A:$J,6,0),"")</f>
        <v/>
      </c>
      <c r="J706" s="26"/>
      <c r="K706" s="25"/>
      <c r="L706" s="25">
        <v>0</v>
      </c>
      <c r="M706" s="25"/>
      <c r="N706" s="21" t="str">
        <f t="shared" si="24"/>
        <v>31014 0</v>
      </c>
      <c r="O706" s="21"/>
    </row>
    <row r="707" spans="1:15" ht="15" x14ac:dyDescent="0.2">
      <c r="A707" s="25">
        <f t="shared" si="23"/>
        <v>697</v>
      </c>
      <c r="B707" s="21" t="s">
        <v>411</v>
      </c>
      <c r="C707" s="21" t="str">
        <f>IFERROR(VLOOKUP(B707,[1]Feuil2!$A$1:$B$340,2,0)," ")</f>
        <v>DRO</v>
      </c>
      <c r="D707" s="25"/>
      <c r="E707" s="24" t="str">
        <f>IFERROR(VLOOKUP($D707,'[1]Base déclaré'!$A:$J,2,0),"")</f>
        <v/>
      </c>
      <c r="F707" s="24" t="str">
        <f>IFERROR(VLOOKUP($D707,'[1]Base déclaré'!$A:$J,5,0),"")</f>
        <v/>
      </c>
      <c r="G707" s="25"/>
      <c r="H707" s="25"/>
      <c r="I707" s="24" t="str">
        <f>IFERROR(VLOOKUP($D707,'[1]Base déclaré'!$A:$J,6,0),"")</f>
        <v/>
      </c>
      <c r="J707" s="26"/>
      <c r="K707" s="25"/>
      <c r="L707" s="25">
        <v>0</v>
      </c>
      <c r="M707" s="25"/>
      <c r="N707" s="21" t="str">
        <f t="shared" si="24"/>
        <v>31014 0</v>
      </c>
      <c r="O707" s="21"/>
    </row>
    <row r="708" spans="1:15" ht="15" x14ac:dyDescent="0.2">
      <c r="A708" s="25">
        <f t="shared" si="23"/>
        <v>698</v>
      </c>
      <c r="B708" s="21" t="s">
        <v>411</v>
      </c>
      <c r="C708" s="21" t="str">
        <f>IFERROR(VLOOKUP(B708,[1]Feuil2!$A$1:$B$340,2,0)," ")</f>
        <v>DRO</v>
      </c>
      <c r="D708" s="25"/>
      <c r="E708" s="24" t="str">
        <f>IFERROR(VLOOKUP($D708,'[1]Base déclaré'!$A:$J,2,0),"")</f>
        <v/>
      </c>
      <c r="F708" s="24" t="str">
        <f>IFERROR(VLOOKUP($D708,'[1]Base déclaré'!$A:$J,5,0),"")</f>
        <v/>
      </c>
      <c r="G708" s="25"/>
      <c r="H708" s="25"/>
      <c r="I708" s="24" t="str">
        <f>IFERROR(VLOOKUP($D708,'[1]Base déclaré'!$A:$J,6,0),"")</f>
        <v/>
      </c>
      <c r="J708" s="26"/>
      <c r="K708" s="25"/>
      <c r="L708" s="25">
        <v>0</v>
      </c>
      <c r="M708" s="25"/>
      <c r="N708" s="21" t="str">
        <f t="shared" si="24"/>
        <v>31014 0</v>
      </c>
      <c r="O708" s="21"/>
    </row>
    <row r="709" spans="1:15" ht="15" x14ac:dyDescent="0.2">
      <c r="A709" s="25">
        <f t="shared" ref="A709:A772" si="25">IF(COUNTIF($B709,"&gt;&lt;"),ROW()-10,"")</f>
        <v>699</v>
      </c>
      <c r="B709" s="21" t="s">
        <v>411</v>
      </c>
      <c r="C709" s="21" t="str">
        <f>IFERROR(VLOOKUP(B709,[1]Feuil2!$A$1:$B$340,2,0)," ")</f>
        <v>DRO</v>
      </c>
      <c r="D709" s="25"/>
      <c r="E709" s="24" t="str">
        <f>IFERROR(VLOOKUP($D709,'[1]Base déclaré'!$A:$J,2,0),"")</f>
        <v/>
      </c>
      <c r="F709" s="24" t="str">
        <f>IFERROR(VLOOKUP($D709,'[1]Base déclaré'!$A:$J,5,0),"")</f>
        <v/>
      </c>
      <c r="G709" s="25"/>
      <c r="H709" s="25"/>
      <c r="I709" s="24" t="str">
        <f>IFERROR(VLOOKUP($D709,'[1]Base déclaré'!$A:$J,6,0),"")</f>
        <v/>
      </c>
      <c r="J709" s="26"/>
      <c r="K709" s="25"/>
      <c r="L709" s="25">
        <v>0</v>
      </c>
      <c r="M709" s="25"/>
      <c r="N709" s="21" t="str">
        <f t="shared" si="24"/>
        <v>31014 0</v>
      </c>
      <c r="O709" s="21"/>
    </row>
    <row r="710" spans="1:15" ht="15" x14ac:dyDescent="0.2">
      <c r="A710" s="25">
        <f t="shared" si="25"/>
        <v>700</v>
      </c>
      <c r="B710" s="21" t="s">
        <v>411</v>
      </c>
      <c r="C710" s="21" t="str">
        <f>IFERROR(VLOOKUP(B710,[1]Feuil2!$A$1:$B$340,2,0)," ")</f>
        <v>DRO</v>
      </c>
      <c r="D710" s="25"/>
      <c r="E710" s="24" t="str">
        <f>IFERROR(VLOOKUP($D710,'[1]Base déclaré'!$A:$J,2,0),"")</f>
        <v/>
      </c>
      <c r="F710" s="24" t="str">
        <f>IFERROR(VLOOKUP($D710,'[1]Base déclaré'!$A:$J,5,0),"")</f>
        <v/>
      </c>
      <c r="G710" s="25"/>
      <c r="H710" s="25"/>
      <c r="I710" s="24" t="str">
        <f>IFERROR(VLOOKUP($D710,'[1]Base déclaré'!$A:$J,6,0),"")</f>
        <v/>
      </c>
      <c r="J710" s="26"/>
      <c r="K710" s="25"/>
      <c r="L710" s="25">
        <v>0</v>
      </c>
      <c r="M710" s="25"/>
      <c r="N710" s="21" t="str">
        <f t="shared" ref="N710:N773" si="26">IF(LEN(VALUE(B710))&lt;4,"0"&amp;B710&amp;" "&amp;L710,B710&amp;" "&amp;L710)</f>
        <v>31014 0</v>
      </c>
      <c r="O710" s="21"/>
    </row>
    <row r="711" spans="1:15" ht="15" x14ac:dyDescent="0.2">
      <c r="A711" s="25">
        <f t="shared" si="25"/>
        <v>701</v>
      </c>
      <c r="B711" s="21" t="s">
        <v>411</v>
      </c>
      <c r="C711" s="21" t="str">
        <f>IFERROR(VLOOKUP(B711,[1]Feuil2!$A$1:$B$340,2,0)," ")</f>
        <v>DRO</v>
      </c>
      <c r="D711" s="25"/>
      <c r="E711" s="24" t="str">
        <f>IFERROR(VLOOKUP($D711,'[1]Base déclaré'!$A:$J,2,0),"")</f>
        <v/>
      </c>
      <c r="F711" s="24" t="str">
        <f>IFERROR(VLOOKUP($D711,'[1]Base déclaré'!$A:$J,5,0),"")</f>
        <v/>
      </c>
      <c r="G711" s="25"/>
      <c r="H711" s="25"/>
      <c r="I711" s="24" t="str">
        <f>IFERROR(VLOOKUP($D711,'[1]Base déclaré'!$A:$J,6,0),"")</f>
        <v/>
      </c>
      <c r="J711" s="26"/>
      <c r="K711" s="25"/>
      <c r="L711" s="25">
        <v>0</v>
      </c>
      <c r="M711" s="25"/>
      <c r="N711" s="21" t="str">
        <f t="shared" si="26"/>
        <v>31014 0</v>
      </c>
      <c r="O711" s="21"/>
    </row>
    <row r="712" spans="1:15" ht="15" x14ac:dyDescent="0.2">
      <c r="A712" s="25">
        <f t="shared" si="25"/>
        <v>702</v>
      </c>
      <c r="B712" s="21" t="s">
        <v>411</v>
      </c>
      <c r="C712" s="21" t="str">
        <f>IFERROR(VLOOKUP(B712,[1]Feuil2!$A$1:$B$340,2,0)," ")</f>
        <v>DRO</v>
      </c>
      <c r="D712" s="25"/>
      <c r="E712" s="24" t="str">
        <f>IFERROR(VLOOKUP($D712,'[1]Base déclaré'!$A:$J,2,0),"")</f>
        <v/>
      </c>
      <c r="F712" s="24" t="str">
        <f>IFERROR(VLOOKUP($D712,'[1]Base déclaré'!$A:$J,5,0),"")</f>
        <v/>
      </c>
      <c r="G712" s="25"/>
      <c r="H712" s="25"/>
      <c r="I712" s="24" t="str">
        <f>IFERROR(VLOOKUP($D712,'[1]Base déclaré'!$A:$J,6,0),"")</f>
        <v/>
      </c>
      <c r="J712" s="26"/>
      <c r="K712" s="25"/>
      <c r="L712" s="25">
        <v>0</v>
      </c>
      <c r="M712" s="25"/>
      <c r="N712" s="21" t="str">
        <f t="shared" si="26"/>
        <v>31014 0</v>
      </c>
      <c r="O712" s="21"/>
    </row>
    <row r="713" spans="1:15" ht="15" x14ac:dyDescent="0.2">
      <c r="A713" s="25">
        <f t="shared" si="25"/>
        <v>703</v>
      </c>
      <c r="B713" s="21" t="s">
        <v>411</v>
      </c>
      <c r="C713" s="21" t="str">
        <f>IFERROR(VLOOKUP(B713,[1]Feuil2!$A$1:$B$340,2,0)," ")</f>
        <v>DRO</v>
      </c>
      <c r="D713" s="25"/>
      <c r="E713" s="24" t="str">
        <f>IFERROR(VLOOKUP($D713,'[1]Base déclaré'!$A:$J,2,0),"")</f>
        <v/>
      </c>
      <c r="F713" s="24" t="str">
        <f>IFERROR(VLOOKUP($D713,'[1]Base déclaré'!$A:$J,5,0),"")</f>
        <v/>
      </c>
      <c r="G713" s="25"/>
      <c r="H713" s="25"/>
      <c r="I713" s="24" t="str">
        <f>IFERROR(VLOOKUP($D713,'[1]Base déclaré'!$A:$J,6,0),"")</f>
        <v/>
      </c>
      <c r="J713" s="26"/>
      <c r="K713" s="25"/>
      <c r="L713" s="25">
        <v>0</v>
      </c>
      <c r="M713" s="25"/>
      <c r="N713" s="21" t="str">
        <f t="shared" si="26"/>
        <v>31014 0</v>
      </c>
      <c r="O713" s="21"/>
    </row>
    <row r="714" spans="1:15" ht="15" x14ac:dyDescent="0.2">
      <c r="A714" s="25">
        <f t="shared" si="25"/>
        <v>704</v>
      </c>
      <c r="B714" s="21" t="s">
        <v>411</v>
      </c>
      <c r="C714" s="21" t="str">
        <f>IFERROR(VLOOKUP(B714,[1]Feuil2!$A$1:$B$340,2,0)," ")</f>
        <v>DRO</v>
      </c>
      <c r="D714" s="25"/>
      <c r="E714" s="24" t="str">
        <f>IFERROR(VLOOKUP($D714,'[1]Base déclaré'!$A:$J,2,0),"")</f>
        <v/>
      </c>
      <c r="F714" s="24" t="str">
        <f>IFERROR(VLOOKUP($D714,'[1]Base déclaré'!$A:$J,5,0),"")</f>
        <v/>
      </c>
      <c r="G714" s="25"/>
      <c r="H714" s="25"/>
      <c r="I714" s="24" t="str">
        <f>IFERROR(VLOOKUP($D714,'[1]Base déclaré'!$A:$J,6,0),"")</f>
        <v/>
      </c>
      <c r="J714" s="26"/>
      <c r="K714" s="25"/>
      <c r="L714" s="25">
        <v>0</v>
      </c>
      <c r="M714" s="25"/>
      <c r="N714" s="21" t="str">
        <f t="shared" si="26"/>
        <v>31014 0</v>
      </c>
      <c r="O714" s="21"/>
    </row>
    <row r="715" spans="1:15" ht="15" x14ac:dyDescent="0.2">
      <c r="A715" s="25">
        <f t="shared" si="25"/>
        <v>705</v>
      </c>
      <c r="B715" s="21" t="s">
        <v>411</v>
      </c>
      <c r="C715" s="21" t="str">
        <f>IFERROR(VLOOKUP(B715,[1]Feuil2!$A$1:$B$340,2,0)," ")</f>
        <v>DRO</v>
      </c>
      <c r="D715" s="25"/>
      <c r="E715" s="24" t="str">
        <f>IFERROR(VLOOKUP($D715,'[1]Base déclaré'!$A:$J,2,0),"")</f>
        <v/>
      </c>
      <c r="F715" s="24" t="str">
        <f>IFERROR(VLOOKUP($D715,'[1]Base déclaré'!$A:$J,5,0),"")</f>
        <v/>
      </c>
      <c r="G715" s="25"/>
      <c r="H715" s="25"/>
      <c r="I715" s="24" t="str">
        <f>IFERROR(VLOOKUP($D715,'[1]Base déclaré'!$A:$J,6,0),"")</f>
        <v/>
      </c>
      <c r="J715" s="26"/>
      <c r="K715" s="25"/>
      <c r="L715" s="25">
        <v>0</v>
      </c>
      <c r="M715" s="25"/>
      <c r="N715" s="21" t="str">
        <f t="shared" si="26"/>
        <v>31014 0</v>
      </c>
      <c r="O715" s="21"/>
    </row>
    <row r="716" spans="1:15" ht="15" x14ac:dyDescent="0.2">
      <c r="A716" s="25">
        <f t="shared" si="25"/>
        <v>706</v>
      </c>
      <c r="B716" s="21" t="s">
        <v>411</v>
      </c>
      <c r="C716" s="21" t="str">
        <f>IFERROR(VLOOKUP(B716,[1]Feuil2!$A$1:$B$340,2,0)," ")</f>
        <v>DRO</v>
      </c>
      <c r="D716" s="25"/>
      <c r="E716" s="24" t="str">
        <f>IFERROR(VLOOKUP($D716,'[1]Base déclaré'!$A:$J,2,0),"")</f>
        <v/>
      </c>
      <c r="F716" s="24" t="str">
        <f>IFERROR(VLOOKUP($D716,'[1]Base déclaré'!$A:$J,5,0),"")</f>
        <v/>
      </c>
      <c r="G716" s="25"/>
      <c r="H716" s="25"/>
      <c r="I716" s="24" t="str">
        <f>IFERROR(VLOOKUP($D716,'[1]Base déclaré'!$A:$J,6,0),"")</f>
        <v/>
      </c>
      <c r="J716" s="26"/>
      <c r="K716" s="25"/>
      <c r="L716" s="25">
        <v>0</v>
      </c>
      <c r="M716" s="25"/>
      <c r="N716" s="21" t="str">
        <f t="shared" si="26"/>
        <v>31014 0</v>
      </c>
      <c r="O716" s="21"/>
    </row>
    <row r="717" spans="1:15" ht="15" x14ac:dyDescent="0.2">
      <c r="A717" s="25">
        <f t="shared" si="25"/>
        <v>707</v>
      </c>
      <c r="B717" s="21" t="s">
        <v>411</v>
      </c>
      <c r="C717" s="21" t="str">
        <f>IFERROR(VLOOKUP(B717,[1]Feuil2!$A$1:$B$340,2,0)," ")</f>
        <v>DRO</v>
      </c>
      <c r="D717" s="25"/>
      <c r="E717" s="24" t="str">
        <f>IFERROR(VLOOKUP($D717,'[1]Base déclaré'!$A:$J,2,0),"")</f>
        <v/>
      </c>
      <c r="F717" s="24" t="str">
        <f>IFERROR(VLOOKUP($D717,'[1]Base déclaré'!$A:$J,5,0),"")</f>
        <v/>
      </c>
      <c r="G717" s="25"/>
      <c r="H717" s="25"/>
      <c r="I717" s="24" t="str">
        <f>IFERROR(VLOOKUP($D717,'[1]Base déclaré'!$A:$J,6,0),"")</f>
        <v/>
      </c>
      <c r="J717" s="26"/>
      <c r="K717" s="25"/>
      <c r="L717" s="25">
        <v>0</v>
      </c>
      <c r="M717" s="25"/>
      <c r="N717" s="21" t="str">
        <f t="shared" si="26"/>
        <v>31014 0</v>
      </c>
      <c r="O717" s="21"/>
    </row>
    <row r="718" spans="1:15" ht="15" x14ac:dyDescent="0.2">
      <c r="A718" s="25">
        <f t="shared" si="25"/>
        <v>708</v>
      </c>
      <c r="B718" s="21" t="s">
        <v>411</v>
      </c>
      <c r="C718" s="21" t="str">
        <f>IFERROR(VLOOKUP(B718,[1]Feuil2!$A$1:$B$340,2,0)," ")</f>
        <v>DRO</v>
      </c>
      <c r="D718" s="25"/>
      <c r="E718" s="24" t="str">
        <f>IFERROR(VLOOKUP($D718,'[1]Base déclaré'!$A:$J,2,0),"")</f>
        <v/>
      </c>
      <c r="F718" s="24" t="str">
        <f>IFERROR(VLOOKUP($D718,'[1]Base déclaré'!$A:$J,5,0),"")</f>
        <v/>
      </c>
      <c r="G718" s="25"/>
      <c r="H718" s="25"/>
      <c r="I718" s="24" t="str">
        <f>IFERROR(VLOOKUP($D718,'[1]Base déclaré'!$A:$J,6,0),"")</f>
        <v/>
      </c>
      <c r="J718" s="26"/>
      <c r="K718" s="25"/>
      <c r="L718" s="25">
        <v>0</v>
      </c>
      <c r="M718" s="25"/>
      <c r="N718" s="21" t="str">
        <f t="shared" si="26"/>
        <v>31014 0</v>
      </c>
      <c r="O718" s="21"/>
    </row>
    <row r="719" spans="1:15" ht="15" x14ac:dyDescent="0.2">
      <c r="A719" s="25">
        <f t="shared" si="25"/>
        <v>709</v>
      </c>
      <c r="B719" s="21" t="s">
        <v>411</v>
      </c>
      <c r="C719" s="21" t="str">
        <f>IFERROR(VLOOKUP(B719,[1]Feuil2!$A$1:$B$340,2,0)," ")</f>
        <v>DRO</v>
      </c>
      <c r="D719" s="25"/>
      <c r="E719" s="24" t="str">
        <f>IFERROR(VLOOKUP($D719,'[1]Base déclaré'!$A:$J,2,0),"")</f>
        <v/>
      </c>
      <c r="F719" s="24" t="str">
        <f>IFERROR(VLOOKUP($D719,'[1]Base déclaré'!$A:$J,5,0),"")</f>
        <v/>
      </c>
      <c r="G719" s="25"/>
      <c r="H719" s="25"/>
      <c r="I719" s="24" t="str">
        <f>IFERROR(VLOOKUP($D719,'[1]Base déclaré'!$A:$J,6,0),"")</f>
        <v/>
      </c>
      <c r="J719" s="26"/>
      <c r="K719" s="25"/>
      <c r="L719" s="25">
        <v>0</v>
      </c>
      <c r="M719" s="25"/>
      <c r="N719" s="21" t="str">
        <f t="shared" si="26"/>
        <v>31014 0</v>
      </c>
      <c r="O719" s="21"/>
    </row>
    <row r="720" spans="1:15" ht="15" x14ac:dyDescent="0.2">
      <c r="A720" s="25">
        <f t="shared" si="25"/>
        <v>710</v>
      </c>
      <c r="B720" s="21" t="s">
        <v>411</v>
      </c>
      <c r="C720" s="21" t="str">
        <f>IFERROR(VLOOKUP(B720,[1]Feuil2!$A$1:$B$340,2,0)," ")</f>
        <v>DRO</v>
      </c>
      <c r="D720" s="25"/>
      <c r="E720" s="24" t="str">
        <f>IFERROR(VLOOKUP($D720,'[1]Base déclaré'!$A:$J,2,0),"")</f>
        <v/>
      </c>
      <c r="F720" s="24" t="str">
        <f>IFERROR(VLOOKUP($D720,'[1]Base déclaré'!$A:$J,5,0),"")</f>
        <v/>
      </c>
      <c r="G720" s="25"/>
      <c r="H720" s="25"/>
      <c r="I720" s="24" t="str">
        <f>IFERROR(VLOOKUP($D720,'[1]Base déclaré'!$A:$J,6,0),"")</f>
        <v/>
      </c>
      <c r="J720" s="26"/>
      <c r="K720" s="25"/>
      <c r="L720" s="25">
        <v>28241.45</v>
      </c>
      <c r="M720" s="25"/>
      <c r="N720" s="21" t="str">
        <f t="shared" si="26"/>
        <v>31014 28241,45</v>
      </c>
      <c r="O720" s="21"/>
    </row>
    <row r="721" spans="1:15" ht="15" x14ac:dyDescent="0.2">
      <c r="A721" s="25">
        <f t="shared" si="25"/>
        <v>711</v>
      </c>
      <c r="B721" s="21" t="s">
        <v>411</v>
      </c>
      <c r="C721" s="21" t="str">
        <f>IFERROR(VLOOKUP(B721,[1]Feuil2!$A$1:$B$340,2,0)," ")</f>
        <v>DRO</v>
      </c>
      <c r="D721" s="25"/>
      <c r="E721" s="24" t="str">
        <f>IFERROR(VLOOKUP($D721,'[1]Base déclaré'!$A:$J,2,0),"")</f>
        <v/>
      </c>
      <c r="F721" s="24" t="str">
        <f>IFERROR(VLOOKUP($D721,'[1]Base déclaré'!$A:$J,5,0),"")</f>
        <v/>
      </c>
      <c r="G721" s="25"/>
      <c r="H721" s="25"/>
      <c r="I721" s="24" t="str">
        <f>IFERROR(VLOOKUP($D721,'[1]Base déclaré'!$A:$J,6,0),"")</f>
        <v/>
      </c>
      <c r="J721" s="26"/>
      <c r="K721" s="25"/>
      <c r="L721" s="25">
        <v>1791.49</v>
      </c>
      <c r="M721" s="25"/>
      <c r="N721" s="21" t="str">
        <f t="shared" si="26"/>
        <v>31014 1791,49</v>
      </c>
      <c r="O721" s="21"/>
    </row>
    <row r="722" spans="1:15" ht="15" x14ac:dyDescent="0.2">
      <c r="A722" s="25">
        <f t="shared" si="25"/>
        <v>712</v>
      </c>
      <c r="B722" s="21" t="s">
        <v>411</v>
      </c>
      <c r="C722" s="21" t="str">
        <f>IFERROR(VLOOKUP(B722,[1]Feuil2!$A$1:$B$340,2,0)," ")</f>
        <v>DRO</v>
      </c>
      <c r="D722" s="25"/>
      <c r="E722" s="24" t="str">
        <f>IFERROR(VLOOKUP($D722,'[1]Base déclaré'!$A:$J,2,0),"")</f>
        <v/>
      </c>
      <c r="F722" s="24" t="str">
        <f>IFERROR(VLOOKUP($D722,'[1]Base déclaré'!$A:$J,5,0),"")</f>
        <v/>
      </c>
      <c r="G722" s="25"/>
      <c r="H722" s="25"/>
      <c r="I722" s="24" t="str">
        <f>IFERROR(VLOOKUP($D722,'[1]Base déclaré'!$A:$J,6,0),"")</f>
        <v/>
      </c>
      <c r="J722" s="26"/>
      <c r="K722" s="25"/>
      <c r="L722" s="25">
        <v>18250</v>
      </c>
      <c r="M722" s="25"/>
      <c r="N722" s="21" t="str">
        <f t="shared" si="26"/>
        <v>31014 18250</v>
      </c>
      <c r="O722" s="21"/>
    </row>
    <row r="723" spans="1:15" ht="15" x14ac:dyDescent="0.2">
      <c r="A723" s="25">
        <f t="shared" si="25"/>
        <v>713</v>
      </c>
      <c r="B723" s="21" t="s">
        <v>411</v>
      </c>
      <c r="C723" s="21" t="str">
        <f>IFERROR(VLOOKUP(B723,[1]Feuil2!$A$1:$B$340,2,0)," ")</f>
        <v>DRO</v>
      </c>
      <c r="D723" s="25"/>
      <c r="E723" s="24" t="str">
        <f>IFERROR(VLOOKUP($D723,'[1]Base déclaré'!$A:$J,2,0),"")</f>
        <v/>
      </c>
      <c r="F723" s="24" t="str">
        <f>IFERROR(VLOOKUP($D723,'[1]Base déclaré'!$A:$J,5,0),"")</f>
        <v/>
      </c>
      <c r="G723" s="25"/>
      <c r="H723" s="25"/>
      <c r="I723" s="24" t="str">
        <f>IFERROR(VLOOKUP($D723,'[1]Base déclaré'!$A:$J,6,0),"")</f>
        <v/>
      </c>
      <c r="J723" s="26"/>
      <c r="K723" s="25"/>
      <c r="L723" s="25">
        <v>0</v>
      </c>
      <c r="M723" s="25"/>
      <c r="N723" s="21" t="str">
        <f t="shared" si="26"/>
        <v>31014 0</v>
      </c>
      <c r="O723" s="21"/>
    </row>
    <row r="724" spans="1:15" ht="15" x14ac:dyDescent="0.2">
      <c r="A724" s="25">
        <f t="shared" si="25"/>
        <v>714</v>
      </c>
      <c r="B724" s="21" t="s">
        <v>411</v>
      </c>
      <c r="C724" s="21" t="str">
        <f>IFERROR(VLOOKUP(B724,[1]Feuil2!$A$1:$B$340,2,0)," ")</f>
        <v>DRO</v>
      </c>
      <c r="D724" s="25"/>
      <c r="E724" s="24" t="str">
        <f>IFERROR(VLOOKUP($D724,'[1]Base déclaré'!$A:$J,2,0),"")</f>
        <v/>
      </c>
      <c r="F724" s="24" t="str">
        <f>IFERROR(VLOOKUP($D724,'[1]Base déclaré'!$A:$J,5,0),"")</f>
        <v/>
      </c>
      <c r="G724" s="25"/>
      <c r="H724" s="25"/>
      <c r="I724" s="24" t="str">
        <f>IFERROR(VLOOKUP($D724,'[1]Base déclaré'!$A:$J,6,0),"")</f>
        <v/>
      </c>
      <c r="J724" s="26"/>
      <c r="K724" s="25"/>
      <c r="L724" s="25">
        <v>0</v>
      </c>
      <c r="M724" s="25"/>
      <c r="N724" s="21" t="str">
        <f t="shared" si="26"/>
        <v>31014 0</v>
      </c>
      <c r="O724" s="21"/>
    </row>
    <row r="725" spans="1:15" ht="15" x14ac:dyDescent="0.2">
      <c r="A725" s="25">
        <f t="shared" si="25"/>
        <v>715</v>
      </c>
      <c r="B725" s="21" t="s">
        <v>411</v>
      </c>
      <c r="C725" s="21" t="str">
        <f>IFERROR(VLOOKUP(B725,[1]Feuil2!$A$1:$B$340,2,0)," ")</f>
        <v>DRO</v>
      </c>
      <c r="D725" s="25"/>
      <c r="E725" s="24" t="str">
        <f>IFERROR(VLOOKUP($D725,'[1]Base déclaré'!$A:$J,2,0),"")</f>
        <v/>
      </c>
      <c r="F725" s="24" t="str">
        <f>IFERROR(VLOOKUP($D725,'[1]Base déclaré'!$A:$J,5,0),"")</f>
        <v/>
      </c>
      <c r="G725" s="25"/>
      <c r="H725" s="25"/>
      <c r="I725" s="24" t="str">
        <f>IFERROR(VLOOKUP($D725,'[1]Base déclaré'!$A:$J,6,0),"")</f>
        <v/>
      </c>
      <c r="J725" s="26"/>
      <c r="K725" s="25"/>
      <c r="L725" s="25">
        <v>0</v>
      </c>
      <c r="M725" s="25"/>
      <c r="N725" s="21" t="str">
        <f t="shared" si="26"/>
        <v>31014 0</v>
      </c>
      <c r="O725" s="21"/>
    </row>
    <row r="726" spans="1:15" ht="15" x14ac:dyDescent="0.2">
      <c r="A726" s="25">
        <f t="shared" si="25"/>
        <v>716</v>
      </c>
      <c r="B726" s="21" t="s">
        <v>411</v>
      </c>
      <c r="C726" s="21" t="str">
        <f>IFERROR(VLOOKUP(B726,[1]Feuil2!$A$1:$B$340,2,0)," ")</f>
        <v>DRO</v>
      </c>
      <c r="D726" s="25"/>
      <c r="E726" s="24" t="str">
        <f>IFERROR(VLOOKUP($D726,'[1]Base déclaré'!$A:$J,2,0),"")</f>
        <v/>
      </c>
      <c r="F726" s="24" t="str">
        <f>IFERROR(VLOOKUP($D726,'[1]Base déclaré'!$A:$J,5,0),"")</f>
        <v/>
      </c>
      <c r="G726" s="25"/>
      <c r="H726" s="25"/>
      <c r="I726" s="24" t="str">
        <f>IFERROR(VLOOKUP($D726,'[1]Base déclaré'!$A:$J,6,0),"")</f>
        <v/>
      </c>
      <c r="J726" s="26"/>
      <c r="K726" s="25"/>
      <c r="L726" s="25">
        <v>0</v>
      </c>
      <c r="M726" s="25"/>
      <c r="N726" s="21" t="str">
        <f t="shared" si="26"/>
        <v>31014 0</v>
      </c>
      <c r="O726" s="21"/>
    </row>
    <row r="727" spans="1:15" ht="15" x14ac:dyDescent="0.2">
      <c r="A727" s="25">
        <f t="shared" si="25"/>
        <v>717</v>
      </c>
      <c r="B727" s="21" t="s">
        <v>411</v>
      </c>
      <c r="C727" s="21" t="str">
        <f>IFERROR(VLOOKUP(B727,[1]Feuil2!$A$1:$B$340,2,0)," ")</f>
        <v>DRO</v>
      </c>
      <c r="D727" s="25"/>
      <c r="E727" s="24" t="str">
        <f>IFERROR(VLOOKUP($D727,'[1]Base déclaré'!$A:$J,2,0),"")</f>
        <v/>
      </c>
      <c r="F727" s="24" t="str">
        <f>IFERROR(VLOOKUP($D727,'[1]Base déclaré'!$A:$J,5,0),"")</f>
        <v/>
      </c>
      <c r="G727" s="25"/>
      <c r="H727" s="25"/>
      <c r="I727" s="24" t="str">
        <f>IFERROR(VLOOKUP($D727,'[1]Base déclaré'!$A:$J,6,0),"")</f>
        <v/>
      </c>
      <c r="J727" s="26"/>
      <c r="K727" s="25"/>
      <c r="L727" s="25">
        <v>0</v>
      </c>
      <c r="M727" s="25"/>
      <c r="N727" s="21" t="str">
        <f t="shared" si="26"/>
        <v>31014 0</v>
      </c>
      <c r="O727" s="21"/>
    </row>
    <row r="728" spans="1:15" ht="15" x14ac:dyDescent="0.2">
      <c r="A728" s="25">
        <f t="shared" si="25"/>
        <v>718</v>
      </c>
      <c r="B728" s="21" t="s">
        <v>411</v>
      </c>
      <c r="C728" s="21" t="str">
        <f>IFERROR(VLOOKUP(B728,[1]Feuil2!$A$1:$B$340,2,0)," ")</f>
        <v>DRO</v>
      </c>
      <c r="D728" s="25"/>
      <c r="E728" s="24" t="str">
        <f>IFERROR(VLOOKUP($D728,'[1]Base déclaré'!$A:$J,2,0),"")</f>
        <v/>
      </c>
      <c r="F728" s="24" t="str">
        <f>IFERROR(VLOOKUP($D728,'[1]Base déclaré'!$A:$J,5,0),"")</f>
        <v/>
      </c>
      <c r="G728" s="25"/>
      <c r="H728" s="25"/>
      <c r="I728" s="24" t="str">
        <f>IFERROR(VLOOKUP($D728,'[1]Base déclaré'!$A:$J,6,0),"")</f>
        <v/>
      </c>
      <c r="J728" s="26"/>
      <c r="K728" s="25"/>
      <c r="L728" s="25">
        <v>0</v>
      </c>
      <c r="M728" s="25"/>
      <c r="N728" s="21" t="str">
        <f t="shared" si="26"/>
        <v>31014 0</v>
      </c>
      <c r="O728" s="21"/>
    </row>
    <row r="729" spans="1:15" ht="15" x14ac:dyDescent="0.2">
      <c r="A729" s="25">
        <f t="shared" si="25"/>
        <v>719</v>
      </c>
      <c r="B729" s="21" t="s">
        <v>411</v>
      </c>
      <c r="C729" s="21" t="str">
        <f>IFERROR(VLOOKUP(B729,[1]Feuil2!$A$1:$B$340,2,0)," ")</f>
        <v>DRO</v>
      </c>
      <c r="D729" s="25"/>
      <c r="E729" s="24" t="str">
        <f>IFERROR(VLOOKUP($D729,'[1]Base déclaré'!$A:$J,2,0),"")</f>
        <v/>
      </c>
      <c r="F729" s="24" t="str">
        <f>IFERROR(VLOOKUP($D729,'[1]Base déclaré'!$A:$J,5,0),"")</f>
        <v/>
      </c>
      <c r="G729" s="25"/>
      <c r="H729" s="25"/>
      <c r="I729" s="24" t="str">
        <f>IFERROR(VLOOKUP($D729,'[1]Base déclaré'!$A:$J,6,0),"")</f>
        <v/>
      </c>
      <c r="J729" s="26"/>
      <c r="K729" s="25"/>
      <c r="L729" s="25">
        <v>0</v>
      </c>
      <c r="M729" s="25"/>
      <c r="N729" s="21" t="str">
        <f t="shared" si="26"/>
        <v>31014 0</v>
      </c>
      <c r="O729" s="21"/>
    </row>
    <row r="730" spans="1:15" ht="15" x14ac:dyDescent="0.2">
      <c r="A730" s="25">
        <f t="shared" si="25"/>
        <v>720</v>
      </c>
      <c r="B730" s="21" t="s">
        <v>411</v>
      </c>
      <c r="C730" s="21" t="str">
        <f>IFERROR(VLOOKUP(B730,[1]Feuil2!$A$1:$B$340,2,0)," ")</f>
        <v>DRO</v>
      </c>
      <c r="D730" s="25"/>
      <c r="E730" s="24" t="str">
        <f>IFERROR(VLOOKUP($D730,'[1]Base déclaré'!$A:$J,2,0),"")</f>
        <v/>
      </c>
      <c r="F730" s="24" t="str">
        <f>IFERROR(VLOOKUP($D730,'[1]Base déclaré'!$A:$J,5,0),"")</f>
        <v/>
      </c>
      <c r="G730" s="25"/>
      <c r="H730" s="25"/>
      <c r="I730" s="24" t="str">
        <f>IFERROR(VLOOKUP($D730,'[1]Base déclaré'!$A:$J,6,0),"")</f>
        <v/>
      </c>
      <c r="J730" s="26"/>
      <c r="K730" s="25"/>
      <c r="L730" s="25">
        <v>17834.900000000001</v>
      </c>
      <c r="M730" s="25"/>
      <c r="N730" s="21" t="str">
        <f t="shared" si="26"/>
        <v>31014 17834,9</v>
      </c>
      <c r="O730" s="21"/>
    </row>
    <row r="731" spans="1:15" ht="15" x14ac:dyDescent="0.2">
      <c r="A731" s="25">
        <f t="shared" si="25"/>
        <v>721</v>
      </c>
      <c r="B731" s="21" t="s">
        <v>411</v>
      </c>
      <c r="C731" s="21" t="str">
        <f>IFERROR(VLOOKUP(B731,[1]Feuil2!$A$1:$B$340,2,0)," ")</f>
        <v>DRO</v>
      </c>
      <c r="D731" s="25"/>
      <c r="E731" s="24" t="str">
        <f>IFERROR(VLOOKUP($D731,'[1]Base déclaré'!$A:$J,2,0),"")</f>
        <v/>
      </c>
      <c r="F731" s="24" t="str">
        <f>IFERROR(VLOOKUP($D731,'[1]Base déclaré'!$A:$J,5,0),"")</f>
        <v/>
      </c>
      <c r="G731" s="25"/>
      <c r="H731" s="25"/>
      <c r="I731" s="24" t="str">
        <f>IFERROR(VLOOKUP($D731,'[1]Base déclaré'!$A:$J,6,0),"")</f>
        <v/>
      </c>
      <c r="J731" s="26"/>
      <c r="K731" s="25"/>
      <c r="L731" s="25">
        <v>1807.64</v>
      </c>
      <c r="M731" s="25"/>
      <c r="N731" s="21" t="str">
        <f t="shared" si="26"/>
        <v>31014 1807,64</v>
      </c>
      <c r="O731" s="21"/>
    </row>
    <row r="732" spans="1:15" ht="15" x14ac:dyDescent="0.2">
      <c r="A732" s="25">
        <f t="shared" si="25"/>
        <v>722</v>
      </c>
      <c r="B732" s="21" t="s">
        <v>411</v>
      </c>
      <c r="C732" s="21" t="str">
        <f>IFERROR(VLOOKUP(B732,[1]Feuil2!$A$1:$B$340,2,0)," ")</f>
        <v>DRO</v>
      </c>
      <c r="D732" s="25"/>
      <c r="E732" s="24" t="str">
        <f>IFERROR(VLOOKUP($D732,'[1]Base déclaré'!$A:$J,2,0),"")</f>
        <v/>
      </c>
      <c r="F732" s="24" t="str">
        <f>IFERROR(VLOOKUP($D732,'[1]Base déclaré'!$A:$J,5,0),"")</f>
        <v/>
      </c>
      <c r="G732" s="25"/>
      <c r="H732" s="25"/>
      <c r="I732" s="24" t="str">
        <f>IFERROR(VLOOKUP($D732,'[1]Base déclaré'!$A:$J,6,0),"")</f>
        <v/>
      </c>
      <c r="J732" s="26"/>
      <c r="K732" s="25"/>
      <c r="L732" s="25">
        <v>2089.7800000000002</v>
      </c>
      <c r="M732" s="25"/>
      <c r="N732" s="21" t="str">
        <f t="shared" si="26"/>
        <v>31014 2089,78</v>
      </c>
      <c r="O732" s="21"/>
    </row>
    <row r="733" spans="1:15" ht="15" x14ac:dyDescent="0.2">
      <c r="A733" s="25">
        <f t="shared" si="25"/>
        <v>723</v>
      </c>
      <c r="B733" s="21" t="s">
        <v>411</v>
      </c>
      <c r="C733" s="21" t="str">
        <f>IFERROR(VLOOKUP(B733,[1]Feuil2!$A$1:$B$340,2,0)," ")</f>
        <v>DRO</v>
      </c>
      <c r="D733" s="25"/>
      <c r="E733" s="24" t="str">
        <f>IFERROR(VLOOKUP($D733,'[1]Base déclaré'!$A:$J,2,0),"")</f>
        <v/>
      </c>
      <c r="F733" s="24" t="str">
        <f>IFERROR(VLOOKUP($D733,'[1]Base déclaré'!$A:$J,5,0),"")</f>
        <v/>
      </c>
      <c r="G733" s="25"/>
      <c r="H733" s="25"/>
      <c r="I733" s="24" t="str">
        <f>IFERROR(VLOOKUP($D733,'[1]Base déclaré'!$A:$J,6,0),"")</f>
        <v/>
      </c>
      <c r="J733" s="26"/>
      <c r="K733" s="25"/>
      <c r="L733" s="25">
        <v>56569.27</v>
      </c>
      <c r="M733" s="25"/>
      <c r="N733" s="21" t="str">
        <f t="shared" si="26"/>
        <v>31014 56569,27</v>
      </c>
      <c r="O733" s="21"/>
    </row>
    <row r="734" spans="1:15" ht="15" x14ac:dyDescent="0.2">
      <c r="A734" s="25">
        <f t="shared" si="25"/>
        <v>724</v>
      </c>
      <c r="B734" s="21" t="s">
        <v>412</v>
      </c>
      <c r="C734" s="21" t="str">
        <f>IFERROR(VLOOKUP(B734,[1]Feuil2!$A$1:$B$340,2,0)," ")</f>
        <v>DRO</v>
      </c>
      <c r="D734" s="25"/>
      <c r="E734" s="24" t="str">
        <f>IFERROR(VLOOKUP($D734,'[1]Base déclaré'!$A:$J,2,0),"")</f>
        <v/>
      </c>
      <c r="F734" s="24" t="str">
        <f>IFERROR(VLOOKUP($D734,'[1]Base déclaré'!$A:$J,5,0),"")</f>
        <v/>
      </c>
      <c r="G734" s="25"/>
      <c r="H734" s="25"/>
      <c r="I734" s="24" t="str">
        <f>IFERROR(VLOOKUP($D734,'[1]Base déclaré'!$A:$J,6,0),"")</f>
        <v/>
      </c>
      <c r="J734" s="26"/>
      <c r="K734" s="25"/>
      <c r="L734" s="25">
        <v>0</v>
      </c>
      <c r="M734" s="25"/>
      <c r="N734" s="21" t="str">
        <f t="shared" si="26"/>
        <v>31042 0</v>
      </c>
      <c r="O734" s="21"/>
    </row>
    <row r="735" spans="1:15" ht="15" x14ac:dyDescent="0.2">
      <c r="A735" s="25">
        <f t="shared" si="25"/>
        <v>725</v>
      </c>
      <c r="B735" s="21" t="s">
        <v>413</v>
      </c>
      <c r="C735" s="21" t="str">
        <f>IFERROR(VLOOKUP(B735,[1]Feuil2!$A$1:$B$340,2,0)," ")</f>
        <v>DRO</v>
      </c>
      <c r="D735" s="25"/>
      <c r="E735" s="24" t="str">
        <f>IFERROR(VLOOKUP($D735,'[1]Base déclaré'!$A:$J,2,0),"")</f>
        <v/>
      </c>
      <c r="F735" s="24" t="str">
        <f>IFERROR(VLOOKUP($D735,'[1]Base déclaré'!$A:$J,5,0),"")</f>
        <v/>
      </c>
      <c r="G735" s="25"/>
      <c r="H735" s="25"/>
      <c r="I735" s="24" t="str">
        <f>IFERROR(VLOOKUP($D735,'[1]Base déclaré'!$A:$J,6,0),"")</f>
        <v/>
      </c>
      <c r="J735" s="26"/>
      <c r="K735" s="25"/>
      <c r="L735" s="25">
        <v>0</v>
      </c>
      <c r="M735" s="25"/>
      <c r="N735" s="21" t="str">
        <f t="shared" si="26"/>
        <v>31062 0</v>
      </c>
      <c r="O735" s="21"/>
    </row>
    <row r="736" spans="1:15" ht="15" x14ac:dyDescent="0.2">
      <c r="A736" s="25">
        <f t="shared" si="25"/>
        <v>726</v>
      </c>
      <c r="B736" s="21" t="s">
        <v>413</v>
      </c>
      <c r="C736" s="21" t="str">
        <f>IFERROR(VLOOKUP(B736,[1]Feuil2!$A$1:$B$340,2,0)," ")</f>
        <v>DRO</v>
      </c>
      <c r="D736" s="25"/>
      <c r="E736" s="24" t="str">
        <f>IFERROR(VLOOKUP($D736,'[1]Base déclaré'!$A:$J,2,0),"")</f>
        <v/>
      </c>
      <c r="F736" s="24" t="str">
        <f>IFERROR(VLOOKUP($D736,'[1]Base déclaré'!$A:$J,5,0),"")</f>
        <v/>
      </c>
      <c r="G736" s="25"/>
      <c r="H736" s="25"/>
      <c r="I736" s="24" t="str">
        <f>IFERROR(VLOOKUP($D736,'[1]Base déclaré'!$A:$J,6,0),"")</f>
        <v/>
      </c>
      <c r="J736" s="26"/>
      <c r="K736" s="25"/>
      <c r="L736" s="25">
        <v>25725</v>
      </c>
      <c r="M736" s="25"/>
      <c r="N736" s="21" t="str">
        <f t="shared" si="26"/>
        <v>31062 25725</v>
      </c>
      <c r="O736" s="21"/>
    </row>
    <row r="737" spans="1:15" ht="15" x14ac:dyDescent="0.2">
      <c r="A737" s="25">
        <f t="shared" si="25"/>
        <v>727</v>
      </c>
      <c r="B737" s="21" t="s">
        <v>413</v>
      </c>
      <c r="C737" s="21" t="str">
        <f>IFERROR(VLOOKUP(B737,[1]Feuil2!$A$1:$B$340,2,0)," ")</f>
        <v>DRO</v>
      </c>
      <c r="D737" s="25"/>
      <c r="E737" s="24" t="str">
        <f>IFERROR(VLOOKUP($D737,'[1]Base déclaré'!$A:$J,2,0),"")</f>
        <v/>
      </c>
      <c r="F737" s="24" t="str">
        <f>IFERROR(VLOOKUP($D737,'[1]Base déclaré'!$A:$J,5,0),"")</f>
        <v/>
      </c>
      <c r="G737" s="25"/>
      <c r="H737" s="25"/>
      <c r="I737" s="24" t="str">
        <f>IFERROR(VLOOKUP($D737,'[1]Base déclaré'!$A:$J,6,0),"")</f>
        <v/>
      </c>
      <c r="J737" s="26"/>
      <c r="K737" s="25"/>
      <c r="L737" s="25">
        <v>0</v>
      </c>
      <c r="M737" s="25"/>
      <c r="N737" s="21" t="str">
        <f t="shared" si="26"/>
        <v>31062 0</v>
      </c>
      <c r="O737" s="21"/>
    </row>
    <row r="738" spans="1:15" ht="15" x14ac:dyDescent="0.2">
      <c r="A738" s="25">
        <f t="shared" si="25"/>
        <v>728</v>
      </c>
      <c r="B738" s="21" t="s">
        <v>413</v>
      </c>
      <c r="C738" s="21" t="str">
        <f>IFERROR(VLOOKUP(B738,[1]Feuil2!$A$1:$B$340,2,0)," ")</f>
        <v>DRO</v>
      </c>
      <c r="D738" s="25"/>
      <c r="E738" s="24" t="str">
        <f>IFERROR(VLOOKUP($D738,'[1]Base déclaré'!$A:$J,2,0),"")</f>
        <v/>
      </c>
      <c r="F738" s="24" t="str">
        <f>IFERROR(VLOOKUP($D738,'[1]Base déclaré'!$A:$J,5,0),"")</f>
        <v/>
      </c>
      <c r="G738" s="25"/>
      <c r="H738" s="25"/>
      <c r="I738" s="24" t="str">
        <f>IFERROR(VLOOKUP($D738,'[1]Base déclaré'!$A:$J,6,0),"")</f>
        <v/>
      </c>
      <c r="J738" s="26"/>
      <c r="K738" s="25"/>
      <c r="L738" s="25">
        <v>0</v>
      </c>
      <c r="M738" s="25"/>
      <c r="N738" s="21" t="str">
        <f t="shared" si="26"/>
        <v>31062 0</v>
      </c>
      <c r="O738" s="21"/>
    </row>
    <row r="739" spans="1:15" ht="15" x14ac:dyDescent="0.2">
      <c r="A739" s="25">
        <f t="shared" si="25"/>
        <v>729</v>
      </c>
      <c r="B739" s="21" t="s">
        <v>413</v>
      </c>
      <c r="C739" s="21" t="str">
        <f>IFERROR(VLOOKUP(B739,[1]Feuil2!$A$1:$B$340,2,0)," ")</f>
        <v>DRO</v>
      </c>
      <c r="D739" s="25"/>
      <c r="E739" s="24" t="str">
        <f>IFERROR(VLOOKUP($D739,'[1]Base déclaré'!$A:$J,2,0),"")</f>
        <v/>
      </c>
      <c r="F739" s="24" t="str">
        <f>IFERROR(VLOOKUP($D739,'[1]Base déclaré'!$A:$J,5,0),"")</f>
        <v/>
      </c>
      <c r="G739" s="25"/>
      <c r="H739" s="25"/>
      <c r="I739" s="24" t="str">
        <f>IFERROR(VLOOKUP($D739,'[1]Base déclaré'!$A:$J,6,0),"")</f>
        <v/>
      </c>
      <c r="J739" s="26"/>
      <c r="K739" s="25"/>
      <c r="L739" s="25">
        <v>1679.38</v>
      </c>
      <c r="M739" s="25"/>
      <c r="N739" s="21" t="str">
        <f t="shared" si="26"/>
        <v>31062 1679,38</v>
      </c>
      <c r="O739" s="21"/>
    </row>
    <row r="740" spans="1:15" ht="15" x14ac:dyDescent="0.2">
      <c r="A740" s="25">
        <f t="shared" si="25"/>
        <v>730</v>
      </c>
      <c r="B740" s="21" t="s">
        <v>413</v>
      </c>
      <c r="C740" s="21" t="str">
        <f>IFERROR(VLOOKUP(B740,[1]Feuil2!$A$1:$B$340,2,0)," ")</f>
        <v>DRO</v>
      </c>
      <c r="D740" s="25"/>
      <c r="E740" s="24" t="str">
        <f>IFERROR(VLOOKUP($D740,'[1]Base déclaré'!$A:$J,2,0),"")</f>
        <v/>
      </c>
      <c r="F740" s="24" t="str">
        <f>IFERROR(VLOOKUP($D740,'[1]Base déclaré'!$A:$J,5,0),"")</f>
        <v/>
      </c>
      <c r="G740" s="25"/>
      <c r="H740" s="25"/>
      <c r="I740" s="24" t="str">
        <f>IFERROR(VLOOKUP($D740,'[1]Base déclaré'!$A:$J,6,0),"")</f>
        <v/>
      </c>
      <c r="J740" s="26"/>
      <c r="K740" s="25"/>
      <c r="L740" s="25">
        <v>1617.5</v>
      </c>
      <c r="M740" s="25"/>
      <c r="N740" s="21" t="str">
        <f t="shared" si="26"/>
        <v>31062 1617,5</v>
      </c>
      <c r="O740" s="21"/>
    </row>
    <row r="741" spans="1:15" ht="15" x14ac:dyDescent="0.2">
      <c r="A741" s="25">
        <f t="shared" si="25"/>
        <v>731</v>
      </c>
      <c r="B741" s="21" t="s">
        <v>413</v>
      </c>
      <c r="C741" s="21" t="str">
        <f>IFERROR(VLOOKUP(B741,[1]Feuil2!$A$1:$B$340,2,0)," ")</f>
        <v>DRO</v>
      </c>
      <c r="D741" s="25"/>
      <c r="E741" s="24" t="str">
        <f>IFERROR(VLOOKUP($D741,'[1]Base déclaré'!$A:$J,2,0),"")</f>
        <v/>
      </c>
      <c r="F741" s="24" t="str">
        <f>IFERROR(VLOOKUP($D741,'[1]Base déclaré'!$A:$J,5,0),"")</f>
        <v/>
      </c>
      <c r="G741" s="25"/>
      <c r="H741" s="25"/>
      <c r="I741" s="24" t="str">
        <f>IFERROR(VLOOKUP($D741,'[1]Base déclaré'!$A:$J,6,0),"")</f>
        <v/>
      </c>
      <c r="J741" s="26"/>
      <c r="K741" s="25"/>
      <c r="L741" s="25">
        <v>13200</v>
      </c>
      <c r="M741" s="25"/>
      <c r="N741" s="21" t="str">
        <f t="shared" si="26"/>
        <v>31062 13200</v>
      </c>
      <c r="O741" s="21"/>
    </row>
    <row r="742" spans="1:15" ht="15" x14ac:dyDescent="0.2">
      <c r="A742" s="25">
        <f t="shared" si="25"/>
        <v>732</v>
      </c>
      <c r="B742" s="21" t="s">
        <v>413</v>
      </c>
      <c r="C742" s="21" t="str">
        <f>IFERROR(VLOOKUP(B742,[1]Feuil2!$A$1:$B$340,2,0)," ")</f>
        <v>DRO</v>
      </c>
      <c r="D742" s="25"/>
      <c r="E742" s="24" t="str">
        <f>IFERROR(VLOOKUP($D742,'[1]Base déclaré'!$A:$J,2,0),"")</f>
        <v/>
      </c>
      <c r="F742" s="24" t="str">
        <f>IFERROR(VLOOKUP($D742,'[1]Base déclaré'!$A:$J,5,0),"")</f>
        <v/>
      </c>
      <c r="G742" s="25"/>
      <c r="H742" s="25"/>
      <c r="I742" s="24" t="str">
        <f>IFERROR(VLOOKUP($D742,'[1]Base déclaré'!$A:$J,6,0),"")</f>
        <v/>
      </c>
      <c r="J742" s="26"/>
      <c r="K742" s="25"/>
      <c r="L742" s="25">
        <v>0</v>
      </c>
      <c r="M742" s="25"/>
      <c r="N742" s="21" t="str">
        <f t="shared" si="26"/>
        <v>31062 0</v>
      </c>
      <c r="O742" s="21"/>
    </row>
    <row r="743" spans="1:15" ht="15" x14ac:dyDescent="0.2">
      <c r="A743" s="25">
        <f t="shared" si="25"/>
        <v>733</v>
      </c>
      <c r="B743" s="21" t="s">
        <v>413</v>
      </c>
      <c r="C743" s="21" t="str">
        <f>IFERROR(VLOOKUP(B743,[1]Feuil2!$A$1:$B$340,2,0)," ")</f>
        <v>DRO</v>
      </c>
      <c r="D743" s="25"/>
      <c r="E743" s="24" t="str">
        <f>IFERROR(VLOOKUP($D743,'[1]Base déclaré'!$A:$J,2,0),"")</f>
        <v/>
      </c>
      <c r="F743" s="24" t="str">
        <f>IFERROR(VLOOKUP($D743,'[1]Base déclaré'!$A:$J,5,0),"")</f>
        <v/>
      </c>
      <c r="G743" s="25"/>
      <c r="H743" s="25"/>
      <c r="I743" s="24" t="str">
        <f>IFERROR(VLOOKUP($D743,'[1]Base déclaré'!$A:$J,6,0),"")</f>
        <v/>
      </c>
      <c r="J743" s="26"/>
      <c r="K743" s="25"/>
      <c r="L743" s="25">
        <v>1966.2</v>
      </c>
      <c r="M743" s="25"/>
      <c r="N743" s="21" t="str">
        <f t="shared" si="26"/>
        <v>31062 1966,2</v>
      </c>
      <c r="O743" s="21"/>
    </row>
    <row r="744" spans="1:15" ht="15" x14ac:dyDescent="0.2">
      <c r="A744" s="25">
        <f t="shared" si="25"/>
        <v>734</v>
      </c>
      <c r="B744" s="21" t="s">
        <v>413</v>
      </c>
      <c r="C744" s="21" t="str">
        <f>IFERROR(VLOOKUP(B744,[1]Feuil2!$A$1:$B$340,2,0)," ")</f>
        <v>DRO</v>
      </c>
      <c r="D744" s="25"/>
      <c r="E744" s="24" t="str">
        <f>IFERROR(VLOOKUP($D744,'[1]Base déclaré'!$A:$J,2,0),"")</f>
        <v/>
      </c>
      <c r="F744" s="24" t="str">
        <f>IFERROR(VLOOKUP($D744,'[1]Base déclaré'!$A:$J,5,0),"")</f>
        <v/>
      </c>
      <c r="G744" s="25"/>
      <c r="H744" s="25"/>
      <c r="I744" s="24" t="str">
        <f>IFERROR(VLOOKUP($D744,'[1]Base déclaré'!$A:$J,6,0),"")</f>
        <v/>
      </c>
      <c r="J744" s="26"/>
      <c r="K744" s="25"/>
      <c r="L744" s="25">
        <v>1709.75</v>
      </c>
      <c r="M744" s="25"/>
      <c r="N744" s="21" t="str">
        <f t="shared" si="26"/>
        <v>31062 1709,75</v>
      </c>
      <c r="O744" s="21"/>
    </row>
    <row r="745" spans="1:15" ht="15" x14ac:dyDescent="0.2">
      <c r="A745" s="25">
        <f t="shared" si="25"/>
        <v>735</v>
      </c>
      <c r="B745" s="21" t="s">
        <v>414</v>
      </c>
      <c r="C745" s="21" t="str">
        <f>IFERROR(VLOOKUP(B745,[1]Feuil2!$A$1:$B$340,2,0)," ")</f>
        <v>DRO</v>
      </c>
      <c r="D745" s="25"/>
      <c r="E745" s="24" t="str">
        <f>IFERROR(VLOOKUP($D745,'[1]Base déclaré'!$A:$J,2,0),"")</f>
        <v/>
      </c>
      <c r="F745" s="24" t="str">
        <f>IFERROR(VLOOKUP($D745,'[1]Base déclaré'!$A:$J,5,0),"")</f>
        <v/>
      </c>
      <c r="G745" s="25"/>
      <c r="H745" s="25"/>
      <c r="I745" s="24" t="str">
        <f>IFERROR(VLOOKUP($D745,'[1]Base déclaré'!$A:$J,6,0),"")</f>
        <v/>
      </c>
      <c r="J745" s="26"/>
      <c r="K745" s="25"/>
      <c r="L745" s="25">
        <v>8150</v>
      </c>
      <c r="M745" s="25"/>
      <c r="N745" s="21" t="str">
        <f t="shared" si="26"/>
        <v>31069 8150</v>
      </c>
      <c r="O745" s="21"/>
    </row>
    <row r="746" spans="1:15" ht="15" x14ac:dyDescent="0.2">
      <c r="A746" s="25">
        <f t="shared" si="25"/>
        <v>736</v>
      </c>
      <c r="B746" s="21" t="s">
        <v>415</v>
      </c>
      <c r="C746" s="21" t="str">
        <f>IFERROR(VLOOKUP(B746,[1]Feuil2!$A$1:$B$340,2,0)," ")</f>
        <v>DRO</v>
      </c>
      <c r="D746" s="25"/>
      <c r="E746" s="24" t="str">
        <f>IFERROR(VLOOKUP($D746,'[1]Base déclaré'!$A:$J,2,0),"")</f>
        <v/>
      </c>
      <c r="F746" s="24" t="str">
        <f>IFERROR(VLOOKUP($D746,'[1]Base déclaré'!$A:$J,5,0),"")</f>
        <v/>
      </c>
      <c r="G746" s="25"/>
      <c r="H746" s="25"/>
      <c r="I746" s="24" t="str">
        <f>IFERROR(VLOOKUP($D746,'[1]Base déclaré'!$A:$J,6,0),"")</f>
        <v/>
      </c>
      <c r="J746" s="26"/>
      <c r="K746" s="25"/>
      <c r="L746" s="25">
        <v>1483.75</v>
      </c>
      <c r="M746" s="25"/>
      <c r="N746" s="21" t="str">
        <f t="shared" si="26"/>
        <v>31200 1483,75</v>
      </c>
      <c r="O746" s="21"/>
    </row>
    <row r="747" spans="1:15" ht="15" x14ac:dyDescent="0.2">
      <c r="A747" s="25">
        <f t="shared" si="25"/>
        <v>737</v>
      </c>
      <c r="B747" s="21" t="s">
        <v>415</v>
      </c>
      <c r="C747" s="21" t="str">
        <f>IFERROR(VLOOKUP(B747,[1]Feuil2!$A$1:$B$340,2,0)," ")</f>
        <v>DRO</v>
      </c>
      <c r="D747" s="25"/>
      <c r="E747" s="24" t="str">
        <f>IFERROR(VLOOKUP($D747,'[1]Base déclaré'!$A:$J,2,0),"")</f>
        <v/>
      </c>
      <c r="F747" s="24" t="str">
        <f>IFERROR(VLOOKUP($D747,'[1]Base déclaré'!$A:$J,5,0),"")</f>
        <v/>
      </c>
      <c r="G747" s="25"/>
      <c r="H747" s="25"/>
      <c r="I747" s="24" t="str">
        <f>IFERROR(VLOOKUP($D747,'[1]Base déclaré'!$A:$J,6,0),"")</f>
        <v/>
      </c>
      <c r="J747" s="26"/>
      <c r="K747" s="25"/>
      <c r="L747" s="25">
        <v>2017.5</v>
      </c>
      <c r="M747" s="25"/>
      <c r="N747" s="21" t="str">
        <f t="shared" si="26"/>
        <v>31200 2017,5</v>
      </c>
      <c r="O747" s="21"/>
    </row>
    <row r="748" spans="1:15" ht="15" x14ac:dyDescent="0.2">
      <c r="A748" s="25">
        <f t="shared" si="25"/>
        <v>738</v>
      </c>
      <c r="B748" s="21" t="s">
        <v>416</v>
      </c>
      <c r="C748" s="21" t="str">
        <f>IFERROR(VLOOKUP(B748,[1]Feuil2!$A$1:$B$340,2,0)," ")</f>
        <v>DRO</v>
      </c>
      <c r="D748" s="25"/>
      <c r="E748" s="24" t="str">
        <f>IFERROR(VLOOKUP($D748,'[1]Base déclaré'!$A:$J,2,0),"")</f>
        <v/>
      </c>
      <c r="F748" s="24" t="str">
        <f>IFERROR(VLOOKUP($D748,'[1]Base déclaré'!$A:$J,5,0),"")</f>
        <v/>
      </c>
      <c r="G748" s="25"/>
      <c r="H748" s="25"/>
      <c r="I748" s="24" t="str">
        <f>IFERROR(VLOOKUP($D748,'[1]Base déclaré'!$A:$J,6,0),"")</f>
        <v/>
      </c>
      <c r="J748" s="26"/>
      <c r="K748" s="25"/>
      <c r="L748" s="25">
        <v>2045</v>
      </c>
      <c r="M748" s="25"/>
      <c r="N748" s="21" t="str">
        <f t="shared" si="26"/>
        <v>31212 2045</v>
      </c>
      <c r="O748" s="21"/>
    </row>
    <row r="749" spans="1:15" ht="15" x14ac:dyDescent="0.2">
      <c r="A749" s="25">
        <f t="shared" si="25"/>
        <v>739</v>
      </c>
      <c r="B749" s="21" t="s">
        <v>417</v>
      </c>
      <c r="C749" s="21" t="str">
        <f>IFERROR(VLOOKUP(B749,[1]Feuil2!$A$1:$B$340,2,0)," ")</f>
        <v>DRO</v>
      </c>
      <c r="D749" s="25"/>
      <c r="E749" s="24" t="str">
        <f>IFERROR(VLOOKUP($D749,'[1]Base déclaré'!$A:$J,2,0),"")</f>
        <v/>
      </c>
      <c r="F749" s="24" t="str">
        <f>IFERROR(VLOOKUP($D749,'[1]Base déclaré'!$A:$J,5,0),"")</f>
        <v/>
      </c>
      <c r="G749" s="25"/>
      <c r="H749" s="25"/>
      <c r="I749" s="24" t="str">
        <f>IFERROR(VLOOKUP($D749,'[1]Base déclaré'!$A:$J,6,0),"")</f>
        <v/>
      </c>
      <c r="J749" s="26"/>
      <c r="K749" s="25"/>
      <c r="L749" s="25">
        <v>33000</v>
      </c>
      <c r="M749" s="25"/>
      <c r="N749" s="21" t="str">
        <f t="shared" si="26"/>
        <v>31213 33000</v>
      </c>
      <c r="O749" s="21"/>
    </row>
    <row r="750" spans="1:15" ht="15" x14ac:dyDescent="0.2">
      <c r="A750" s="25">
        <f t="shared" si="25"/>
        <v>740</v>
      </c>
      <c r="B750" s="21" t="s">
        <v>418</v>
      </c>
      <c r="C750" s="21" t="str">
        <f>IFERROR(VLOOKUP(B750,[1]Feuil2!$A$1:$B$340,2,0)," ")</f>
        <v>DRO</v>
      </c>
      <c r="D750" s="25"/>
      <c r="E750" s="24" t="str">
        <f>IFERROR(VLOOKUP($D750,'[1]Base déclaré'!$A:$J,2,0),"")</f>
        <v/>
      </c>
      <c r="F750" s="24" t="str">
        <f>IFERROR(VLOOKUP($D750,'[1]Base déclaré'!$A:$J,5,0),"")</f>
        <v/>
      </c>
      <c r="G750" s="25"/>
      <c r="H750" s="25"/>
      <c r="I750" s="24" t="str">
        <f>IFERROR(VLOOKUP($D750,'[1]Base déclaré'!$A:$J,6,0),"")</f>
        <v/>
      </c>
      <c r="J750" s="26"/>
      <c r="K750" s="25"/>
      <c r="L750" s="25">
        <v>37929.65</v>
      </c>
      <c r="M750" s="25"/>
      <c r="N750" s="21" t="str">
        <f t="shared" si="26"/>
        <v>31265 37929,65</v>
      </c>
      <c r="O750" s="21"/>
    </row>
    <row r="751" spans="1:15" ht="15" x14ac:dyDescent="0.2">
      <c r="A751" s="25">
        <f t="shared" si="25"/>
        <v>741</v>
      </c>
      <c r="B751" s="21" t="s">
        <v>419</v>
      </c>
      <c r="C751" s="21" t="str">
        <f>IFERROR(VLOOKUP(B751,[1]Feuil2!$A$1:$B$340,2,0)," ")</f>
        <v xml:space="preserve"> </v>
      </c>
      <c r="D751" s="25"/>
      <c r="E751" s="24" t="str">
        <f>IFERROR(VLOOKUP($D751,'[1]Base déclaré'!$A:$J,2,0),"")</f>
        <v/>
      </c>
      <c r="F751" s="24" t="str">
        <f>IFERROR(VLOOKUP($D751,'[1]Base déclaré'!$A:$J,5,0),"")</f>
        <v/>
      </c>
      <c r="G751" s="25"/>
      <c r="H751" s="25"/>
      <c r="I751" s="24" t="str">
        <f>IFERROR(VLOOKUP($D751,'[1]Base déclaré'!$A:$J,6,0),"")</f>
        <v/>
      </c>
      <c r="J751" s="26"/>
      <c r="K751" s="25"/>
      <c r="L751" s="25">
        <v>7200</v>
      </c>
      <c r="M751" s="25"/>
      <c r="N751" s="21" t="str">
        <f t="shared" si="26"/>
        <v>31295 7200</v>
      </c>
      <c r="O751" s="21"/>
    </row>
    <row r="752" spans="1:15" ht="15" x14ac:dyDescent="0.2">
      <c r="A752" s="25">
        <f t="shared" si="25"/>
        <v>742</v>
      </c>
      <c r="B752" s="21" t="s">
        <v>419</v>
      </c>
      <c r="C752" s="21" t="str">
        <f>IFERROR(VLOOKUP(B752,[1]Feuil2!$A$1:$B$340,2,0)," ")</f>
        <v xml:space="preserve"> </v>
      </c>
      <c r="D752" s="25"/>
      <c r="E752" s="24" t="str">
        <f>IFERROR(VLOOKUP($D752,'[1]Base déclaré'!$A:$J,2,0),"")</f>
        <v/>
      </c>
      <c r="F752" s="24" t="str">
        <f>IFERROR(VLOOKUP($D752,'[1]Base déclaré'!$A:$J,5,0),"")</f>
        <v/>
      </c>
      <c r="G752" s="25"/>
      <c r="H752" s="25"/>
      <c r="I752" s="24" t="str">
        <f>IFERROR(VLOOKUP($D752,'[1]Base déclaré'!$A:$J,6,0),"")</f>
        <v/>
      </c>
      <c r="J752" s="26"/>
      <c r="K752" s="25"/>
      <c r="L752" s="25">
        <v>1451.88</v>
      </c>
      <c r="M752" s="25"/>
      <c r="N752" s="21" t="str">
        <f t="shared" si="26"/>
        <v>31295 1451,88</v>
      </c>
      <c r="O752" s="21"/>
    </row>
    <row r="753" spans="1:15" ht="15" x14ac:dyDescent="0.2">
      <c r="A753" s="25">
        <f t="shared" si="25"/>
        <v>743</v>
      </c>
      <c r="B753" s="21" t="s">
        <v>420</v>
      </c>
      <c r="C753" s="21" t="str">
        <f>IFERROR(VLOOKUP(B753,[1]Feuil2!$A$1:$B$340,2,0)," ")</f>
        <v>DRO</v>
      </c>
      <c r="D753" s="25"/>
      <c r="E753" s="24" t="str">
        <f>IFERROR(VLOOKUP($D753,'[1]Base déclaré'!$A:$J,2,0),"")</f>
        <v/>
      </c>
      <c r="F753" s="24" t="str">
        <f>IFERROR(VLOOKUP($D753,'[1]Base déclaré'!$A:$J,5,0),"")</f>
        <v/>
      </c>
      <c r="G753" s="25"/>
      <c r="H753" s="25"/>
      <c r="I753" s="24" t="str">
        <f>IFERROR(VLOOKUP($D753,'[1]Base déclaré'!$A:$J,6,0),"")</f>
        <v/>
      </c>
      <c r="J753" s="26"/>
      <c r="K753" s="25"/>
      <c r="L753" s="25">
        <v>27346.25</v>
      </c>
      <c r="M753" s="25"/>
      <c r="N753" s="21" t="str">
        <f t="shared" si="26"/>
        <v>31515 27346,25</v>
      </c>
      <c r="O753" s="21"/>
    </row>
    <row r="754" spans="1:15" ht="15" x14ac:dyDescent="0.2">
      <c r="A754" s="25">
        <f t="shared" si="25"/>
        <v>744</v>
      </c>
      <c r="B754" s="21" t="s">
        <v>420</v>
      </c>
      <c r="C754" s="21" t="str">
        <f>IFERROR(VLOOKUP(B754,[1]Feuil2!$A$1:$B$340,2,0)," ")</f>
        <v>DRO</v>
      </c>
      <c r="D754" s="25"/>
      <c r="E754" s="24" t="str">
        <f>IFERROR(VLOOKUP($D754,'[1]Base déclaré'!$A:$J,2,0),"")</f>
        <v/>
      </c>
      <c r="F754" s="24" t="str">
        <f>IFERROR(VLOOKUP($D754,'[1]Base déclaré'!$A:$J,5,0),"")</f>
        <v/>
      </c>
      <c r="G754" s="25"/>
      <c r="H754" s="25"/>
      <c r="I754" s="24" t="str">
        <f>IFERROR(VLOOKUP($D754,'[1]Base déclaré'!$A:$J,6,0),"")</f>
        <v/>
      </c>
      <c r="J754" s="26"/>
      <c r="K754" s="25"/>
      <c r="L754" s="25">
        <v>1904.94</v>
      </c>
      <c r="M754" s="25"/>
      <c r="N754" s="21" t="str">
        <f t="shared" si="26"/>
        <v>31515 1904,94</v>
      </c>
      <c r="O754" s="21"/>
    </row>
    <row r="755" spans="1:15" ht="15" x14ac:dyDescent="0.2">
      <c r="A755" s="25">
        <f t="shared" si="25"/>
        <v>745</v>
      </c>
      <c r="B755" s="21" t="s">
        <v>420</v>
      </c>
      <c r="C755" s="21" t="str">
        <f>IFERROR(VLOOKUP(B755,[1]Feuil2!$A$1:$B$340,2,0)," ")</f>
        <v>DRO</v>
      </c>
      <c r="D755" s="25"/>
      <c r="E755" s="24" t="str">
        <f>IFERROR(VLOOKUP($D755,'[1]Base déclaré'!$A:$J,2,0),"")</f>
        <v/>
      </c>
      <c r="F755" s="24" t="str">
        <f>IFERROR(VLOOKUP($D755,'[1]Base déclaré'!$A:$J,5,0),"")</f>
        <v/>
      </c>
      <c r="G755" s="25"/>
      <c r="H755" s="25"/>
      <c r="I755" s="24" t="str">
        <f>IFERROR(VLOOKUP($D755,'[1]Base déclaré'!$A:$J,6,0),"")</f>
        <v/>
      </c>
      <c r="J755" s="26"/>
      <c r="K755" s="25"/>
      <c r="L755" s="25">
        <v>1616.97</v>
      </c>
      <c r="M755" s="25"/>
      <c r="N755" s="21" t="str">
        <f t="shared" si="26"/>
        <v>31515 1616,97</v>
      </c>
      <c r="O755" s="21"/>
    </row>
    <row r="756" spans="1:15" ht="15" x14ac:dyDescent="0.2">
      <c r="A756" s="25">
        <f t="shared" si="25"/>
        <v>746</v>
      </c>
      <c r="B756" s="21" t="s">
        <v>420</v>
      </c>
      <c r="C756" s="21" t="str">
        <f>IFERROR(VLOOKUP(B756,[1]Feuil2!$A$1:$B$340,2,0)," ")</f>
        <v>DRO</v>
      </c>
      <c r="D756" s="25"/>
      <c r="E756" s="24" t="str">
        <f>IFERROR(VLOOKUP($D756,'[1]Base déclaré'!$A:$J,2,0),"")</f>
        <v/>
      </c>
      <c r="F756" s="24" t="str">
        <f>IFERROR(VLOOKUP($D756,'[1]Base déclaré'!$A:$J,5,0),"")</f>
        <v/>
      </c>
      <c r="G756" s="25"/>
      <c r="H756" s="25"/>
      <c r="I756" s="24" t="str">
        <f>IFERROR(VLOOKUP($D756,'[1]Base déclaré'!$A:$J,6,0),"")</f>
        <v/>
      </c>
      <c r="J756" s="26"/>
      <c r="K756" s="25"/>
      <c r="L756" s="25">
        <v>1774.38</v>
      </c>
      <c r="M756" s="25"/>
      <c r="N756" s="21" t="str">
        <f t="shared" si="26"/>
        <v>31515 1774,38</v>
      </c>
      <c r="O756" s="21"/>
    </row>
    <row r="757" spans="1:15" ht="15" x14ac:dyDescent="0.2">
      <c r="A757" s="25">
        <f t="shared" si="25"/>
        <v>747</v>
      </c>
      <c r="B757" s="21" t="s">
        <v>420</v>
      </c>
      <c r="C757" s="21" t="str">
        <f>IFERROR(VLOOKUP(B757,[1]Feuil2!$A$1:$B$340,2,0)," ")</f>
        <v>DRO</v>
      </c>
      <c r="D757" s="25"/>
      <c r="E757" s="24" t="str">
        <f>IFERROR(VLOOKUP($D757,'[1]Base déclaré'!$A:$J,2,0),"")</f>
        <v/>
      </c>
      <c r="F757" s="24" t="str">
        <f>IFERROR(VLOOKUP($D757,'[1]Base déclaré'!$A:$J,5,0),"")</f>
        <v/>
      </c>
      <c r="G757" s="25"/>
      <c r="H757" s="25"/>
      <c r="I757" s="24" t="str">
        <f>IFERROR(VLOOKUP($D757,'[1]Base déclaré'!$A:$J,6,0),"")</f>
        <v/>
      </c>
      <c r="J757" s="26"/>
      <c r="K757" s="25"/>
      <c r="L757" s="25">
        <v>22700</v>
      </c>
      <c r="M757" s="25"/>
      <c r="N757" s="21" t="str">
        <f t="shared" si="26"/>
        <v>31515 22700</v>
      </c>
      <c r="O757" s="21"/>
    </row>
    <row r="758" spans="1:15" ht="15" x14ac:dyDescent="0.2">
      <c r="A758" s="25">
        <f t="shared" si="25"/>
        <v>748</v>
      </c>
      <c r="B758" s="21" t="s">
        <v>420</v>
      </c>
      <c r="C758" s="21" t="str">
        <f>IFERROR(VLOOKUP(B758,[1]Feuil2!$A$1:$B$340,2,0)," ")</f>
        <v>DRO</v>
      </c>
      <c r="D758" s="25"/>
      <c r="E758" s="24" t="str">
        <f>IFERROR(VLOOKUP($D758,'[1]Base déclaré'!$A:$J,2,0),"")</f>
        <v/>
      </c>
      <c r="F758" s="24" t="str">
        <f>IFERROR(VLOOKUP($D758,'[1]Base déclaré'!$A:$J,5,0),"")</f>
        <v/>
      </c>
      <c r="G758" s="25"/>
      <c r="H758" s="25"/>
      <c r="I758" s="24" t="str">
        <f>IFERROR(VLOOKUP($D758,'[1]Base déclaré'!$A:$J,6,0),"")</f>
        <v/>
      </c>
      <c r="J758" s="26"/>
      <c r="K758" s="25"/>
      <c r="L758" s="25">
        <v>2108.36</v>
      </c>
      <c r="M758" s="25"/>
      <c r="N758" s="21" t="str">
        <f t="shared" si="26"/>
        <v>31515 2108,36</v>
      </c>
      <c r="O758" s="21"/>
    </row>
    <row r="759" spans="1:15" ht="15" x14ac:dyDescent="0.2">
      <c r="A759" s="25">
        <f t="shared" si="25"/>
        <v>749</v>
      </c>
      <c r="B759" s="21" t="s">
        <v>420</v>
      </c>
      <c r="C759" s="21" t="str">
        <f>IFERROR(VLOOKUP(B759,[1]Feuil2!$A$1:$B$340,2,0)," ")</f>
        <v>DRO</v>
      </c>
      <c r="D759" s="25"/>
      <c r="E759" s="24" t="str">
        <f>IFERROR(VLOOKUP($D759,'[1]Base déclaré'!$A:$J,2,0),"")</f>
        <v/>
      </c>
      <c r="F759" s="24" t="str">
        <f>IFERROR(VLOOKUP($D759,'[1]Base déclaré'!$A:$J,5,0),"")</f>
        <v/>
      </c>
      <c r="G759" s="25"/>
      <c r="H759" s="25"/>
      <c r="I759" s="24" t="str">
        <f>IFERROR(VLOOKUP($D759,'[1]Base déclaré'!$A:$J,6,0),"")</f>
        <v/>
      </c>
      <c r="J759" s="26"/>
      <c r="K759" s="25"/>
      <c r="L759" s="25">
        <v>21000.16</v>
      </c>
      <c r="M759" s="25"/>
      <c r="N759" s="21" t="str">
        <f t="shared" si="26"/>
        <v>31515 21000,16</v>
      </c>
      <c r="O759" s="21"/>
    </row>
    <row r="760" spans="1:15" ht="15" x14ac:dyDescent="0.2">
      <c r="A760" s="25">
        <f t="shared" si="25"/>
        <v>750</v>
      </c>
      <c r="B760" s="21" t="s">
        <v>420</v>
      </c>
      <c r="C760" s="21" t="str">
        <f>IFERROR(VLOOKUP(B760,[1]Feuil2!$A$1:$B$340,2,0)," ")</f>
        <v>DRO</v>
      </c>
      <c r="D760" s="25"/>
      <c r="E760" s="24" t="str">
        <f>IFERROR(VLOOKUP($D760,'[1]Base déclaré'!$A:$J,2,0),"")</f>
        <v/>
      </c>
      <c r="F760" s="24" t="str">
        <f>IFERROR(VLOOKUP($D760,'[1]Base déclaré'!$A:$J,5,0),"")</f>
        <v/>
      </c>
      <c r="G760" s="25"/>
      <c r="H760" s="25"/>
      <c r="I760" s="24" t="str">
        <f>IFERROR(VLOOKUP($D760,'[1]Base déclaré'!$A:$J,6,0),"")</f>
        <v/>
      </c>
      <c r="J760" s="26"/>
      <c r="K760" s="25"/>
      <c r="L760" s="25">
        <v>1638.75</v>
      </c>
      <c r="M760" s="25"/>
      <c r="N760" s="21" t="str">
        <f t="shared" si="26"/>
        <v>31515 1638,75</v>
      </c>
      <c r="O760" s="21"/>
    </row>
    <row r="761" spans="1:15" ht="15" x14ac:dyDescent="0.2">
      <c r="A761" s="25">
        <f t="shared" si="25"/>
        <v>751</v>
      </c>
      <c r="B761" s="21" t="s">
        <v>420</v>
      </c>
      <c r="C761" s="21" t="str">
        <f>IFERROR(VLOOKUP(B761,[1]Feuil2!$A$1:$B$340,2,0)," ")</f>
        <v>DRO</v>
      </c>
      <c r="D761" s="25"/>
      <c r="E761" s="24" t="str">
        <f>IFERROR(VLOOKUP($D761,'[1]Base déclaré'!$A:$J,2,0),"")</f>
        <v/>
      </c>
      <c r="F761" s="24" t="str">
        <f>IFERROR(VLOOKUP($D761,'[1]Base déclaré'!$A:$J,5,0),"")</f>
        <v/>
      </c>
      <c r="G761" s="25"/>
      <c r="H761" s="25"/>
      <c r="I761" s="24" t="str">
        <f>IFERROR(VLOOKUP($D761,'[1]Base déclaré'!$A:$J,6,0),"")</f>
        <v/>
      </c>
      <c r="J761" s="26"/>
      <c r="K761" s="25"/>
      <c r="L761" s="25">
        <v>7200</v>
      </c>
      <c r="M761" s="25"/>
      <c r="N761" s="21" t="str">
        <f t="shared" si="26"/>
        <v>31515 7200</v>
      </c>
      <c r="O761" s="21"/>
    </row>
    <row r="762" spans="1:15" ht="15" x14ac:dyDescent="0.2">
      <c r="A762" s="25">
        <f t="shared" si="25"/>
        <v>752</v>
      </c>
      <c r="B762" s="21" t="s">
        <v>420</v>
      </c>
      <c r="C762" s="21" t="str">
        <f>IFERROR(VLOOKUP(B762,[1]Feuil2!$A$1:$B$340,2,0)," ")</f>
        <v>DRO</v>
      </c>
      <c r="D762" s="25"/>
      <c r="E762" s="24" t="str">
        <f>IFERROR(VLOOKUP($D762,'[1]Base déclaré'!$A:$J,2,0),"")</f>
        <v/>
      </c>
      <c r="F762" s="24" t="str">
        <f>IFERROR(VLOOKUP($D762,'[1]Base déclaré'!$A:$J,5,0),"")</f>
        <v/>
      </c>
      <c r="G762" s="25"/>
      <c r="H762" s="25"/>
      <c r="I762" s="24" t="str">
        <f>IFERROR(VLOOKUP($D762,'[1]Base déclaré'!$A:$J,6,0),"")</f>
        <v/>
      </c>
      <c r="J762" s="26"/>
      <c r="K762" s="25"/>
      <c r="L762" s="25">
        <v>8200</v>
      </c>
      <c r="M762" s="25"/>
      <c r="N762" s="21" t="str">
        <f t="shared" si="26"/>
        <v>31515 8200</v>
      </c>
      <c r="O762" s="21"/>
    </row>
    <row r="763" spans="1:15" ht="15" x14ac:dyDescent="0.2">
      <c r="A763" s="25">
        <f t="shared" si="25"/>
        <v>753</v>
      </c>
      <c r="B763" s="21" t="s">
        <v>420</v>
      </c>
      <c r="C763" s="21" t="str">
        <f>IFERROR(VLOOKUP(B763,[1]Feuil2!$A$1:$B$340,2,0)," ")</f>
        <v>DRO</v>
      </c>
      <c r="D763" s="25"/>
      <c r="E763" s="24" t="str">
        <f>IFERROR(VLOOKUP($D763,'[1]Base déclaré'!$A:$J,2,0),"")</f>
        <v/>
      </c>
      <c r="F763" s="24" t="str">
        <f>IFERROR(VLOOKUP($D763,'[1]Base déclaré'!$A:$J,5,0),"")</f>
        <v/>
      </c>
      <c r="G763" s="25"/>
      <c r="H763" s="25"/>
      <c r="I763" s="24" t="str">
        <f>IFERROR(VLOOKUP($D763,'[1]Base déclaré'!$A:$J,6,0),"")</f>
        <v/>
      </c>
      <c r="J763" s="26"/>
      <c r="K763" s="25"/>
      <c r="L763" s="25">
        <v>1651.25</v>
      </c>
      <c r="M763" s="25"/>
      <c r="N763" s="21" t="str">
        <f t="shared" si="26"/>
        <v>31515 1651,25</v>
      </c>
      <c r="O763" s="21"/>
    </row>
    <row r="764" spans="1:15" ht="15" x14ac:dyDescent="0.2">
      <c r="A764" s="25">
        <f t="shared" si="25"/>
        <v>754</v>
      </c>
      <c r="B764" s="21" t="s">
        <v>420</v>
      </c>
      <c r="C764" s="21" t="str">
        <f>IFERROR(VLOOKUP(B764,[1]Feuil2!$A$1:$B$340,2,0)," ")</f>
        <v>DRO</v>
      </c>
      <c r="D764" s="25"/>
      <c r="E764" s="24" t="str">
        <f>IFERROR(VLOOKUP($D764,'[1]Base déclaré'!$A:$J,2,0),"")</f>
        <v/>
      </c>
      <c r="F764" s="24" t="str">
        <f>IFERROR(VLOOKUP($D764,'[1]Base déclaré'!$A:$J,5,0),"")</f>
        <v/>
      </c>
      <c r="G764" s="25"/>
      <c r="H764" s="25"/>
      <c r="I764" s="24" t="str">
        <f>IFERROR(VLOOKUP($D764,'[1]Base déclaré'!$A:$J,6,0),"")</f>
        <v/>
      </c>
      <c r="J764" s="26"/>
      <c r="K764" s="25"/>
      <c r="L764" s="25">
        <v>28733.64</v>
      </c>
      <c r="M764" s="25"/>
      <c r="N764" s="21" t="str">
        <f t="shared" si="26"/>
        <v>31515 28733,64</v>
      </c>
      <c r="O764" s="21"/>
    </row>
    <row r="765" spans="1:15" ht="15" x14ac:dyDescent="0.2">
      <c r="A765" s="25">
        <f t="shared" si="25"/>
        <v>755</v>
      </c>
      <c r="B765" s="21" t="s">
        <v>420</v>
      </c>
      <c r="C765" s="21" t="str">
        <f>IFERROR(VLOOKUP(B765,[1]Feuil2!$A$1:$B$340,2,0)," ")</f>
        <v>DRO</v>
      </c>
      <c r="D765" s="25"/>
      <c r="E765" s="24" t="str">
        <f>IFERROR(VLOOKUP($D765,'[1]Base déclaré'!$A:$J,2,0),"")</f>
        <v/>
      </c>
      <c r="F765" s="24" t="str">
        <f>IFERROR(VLOOKUP($D765,'[1]Base déclaré'!$A:$J,5,0),"")</f>
        <v/>
      </c>
      <c r="G765" s="25"/>
      <c r="H765" s="25"/>
      <c r="I765" s="24" t="str">
        <f>IFERROR(VLOOKUP($D765,'[1]Base déclaré'!$A:$J,6,0),"")</f>
        <v/>
      </c>
      <c r="J765" s="26"/>
      <c r="K765" s="25"/>
      <c r="L765" s="25">
        <v>1902.5</v>
      </c>
      <c r="M765" s="25"/>
      <c r="N765" s="21" t="str">
        <f t="shared" si="26"/>
        <v>31515 1902,5</v>
      </c>
      <c r="O765" s="21"/>
    </row>
    <row r="766" spans="1:15" ht="15" x14ac:dyDescent="0.2">
      <c r="A766" s="25">
        <f t="shared" si="25"/>
        <v>756</v>
      </c>
      <c r="B766" s="21" t="s">
        <v>420</v>
      </c>
      <c r="C766" s="21" t="str">
        <f>IFERROR(VLOOKUP(B766,[1]Feuil2!$A$1:$B$340,2,0)," ")</f>
        <v>DRO</v>
      </c>
      <c r="D766" s="25"/>
      <c r="E766" s="24" t="str">
        <f>IFERROR(VLOOKUP($D766,'[1]Base déclaré'!$A:$J,2,0),"")</f>
        <v/>
      </c>
      <c r="F766" s="24" t="str">
        <f>IFERROR(VLOOKUP($D766,'[1]Base déclaré'!$A:$J,5,0),"")</f>
        <v/>
      </c>
      <c r="G766" s="25"/>
      <c r="H766" s="25"/>
      <c r="I766" s="24" t="str">
        <f>IFERROR(VLOOKUP($D766,'[1]Base déclaré'!$A:$J,6,0),"")</f>
        <v/>
      </c>
      <c r="J766" s="26"/>
      <c r="K766" s="25"/>
      <c r="L766" s="25">
        <v>12907.29</v>
      </c>
      <c r="M766" s="25"/>
      <c r="N766" s="21" t="str">
        <f t="shared" si="26"/>
        <v>31515 12907,29</v>
      </c>
      <c r="O766" s="21"/>
    </row>
    <row r="767" spans="1:15" ht="15" x14ac:dyDescent="0.2">
      <c r="A767" s="25">
        <f t="shared" si="25"/>
        <v>757</v>
      </c>
      <c r="B767" s="21" t="s">
        <v>421</v>
      </c>
      <c r="C767" s="21" t="str">
        <f>IFERROR(VLOOKUP(B767,[1]Feuil2!$A$1:$B$340,2,0)," ")</f>
        <v>DRO</v>
      </c>
      <c r="D767" s="25"/>
      <c r="E767" s="24" t="str">
        <f>IFERROR(VLOOKUP($D767,'[1]Base déclaré'!$A:$J,2,0),"")</f>
        <v/>
      </c>
      <c r="F767" s="24" t="str">
        <f>IFERROR(VLOOKUP($D767,'[1]Base déclaré'!$A:$J,5,0),"")</f>
        <v/>
      </c>
      <c r="G767" s="25"/>
      <c r="H767" s="25"/>
      <c r="I767" s="24" t="str">
        <f>IFERROR(VLOOKUP($D767,'[1]Base déclaré'!$A:$J,6,0),"")</f>
        <v/>
      </c>
      <c r="J767" s="26"/>
      <c r="K767" s="25"/>
      <c r="L767" s="25">
        <v>1905</v>
      </c>
      <c r="M767" s="25"/>
      <c r="N767" s="21" t="str">
        <f t="shared" si="26"/>
        <v>31530 1905</v>
      </c>
      <c r="O767" s="21"/>
    </row>
    <row r="768" spans="1:15" ht="15" x14ac:dyDescent="0.2">
      <c r="A768" s="25">
        <f t="shared" si="25"/>
        <v>758</v>
      </c>
      <c r="B768" s="21" t="s">
        <v>421</v>
      </c>
      <c r="C768" s="21" t="str">
        <f>IFERROR(VLOOKUP(B768,[1]Feuil2!$A$1:$B$340,2,0)," ")</f>
        <v>DRO</v>
      </c>
      <c r="D768" s="25"/>
      <c r="E768" s="24" t="str">
        <f>IFERROR(VLOOKUP($D768,'[1]Base déclaré'!$A:$J,2,0),"")</f>
        <v/>
      </c>
      <c r="F768" s="24" t="str">
        <f>IFERROR(VLOOKUP($D768,'[1]Base déclaré'!$A:$J,5,0),"")</f>
        <v/>
      </c>
      <c r="G768" s="25"/>
      <c r="H768" s="25"/>
      <c r="I768" s="24" t="str">
        <f>IFERROR(VLOOKUP($D768,'[1]Base déclaré'!$A:$J,6,0),"")</f>
        <v/>
      </c>
      <c r="J768" s="26"/>
      <c r="K768" s="25"/>
      <c r="L768" s="25">
        <v>3799.2</v>
      </c>
      <c r="M768" s="25"/>
      <c r="N768" s="21" t="str">
        <f t="shared" si="26"/>
        <v>31530 3799,2</v>
      </c>
      <c r="O768" s="21"/>
    </row>
    <row r="769" spans="1:15" ht="15" x14ac:dyDescent="0.2">
      <c r="A769" s="25">
        <f t="shared" si="25"/>
        <v>759</v>
      </c>
      <c r="B769" s="21" t="s">
        <v>421</v>
      </c>
      <c r="C769" s="21" t="str">
        <f>IFERROR(VLOOKUP(B769,[1]Feuil2!$A$1:$B$340,2,0)," ")</f>
        <v>DRO</v>
      </c>
      <c r="D769" s="25"/>
      <c r="E769" s="24" t="str">
        <f>IFERROR(VLOOKUP($D769,'[1]Base déclaré'!$A:$J,2,0),"")</f>
        <v/>
      </c>
      <c r="F769" s="24" t="str">
        <f>IFERROR(VLOOKUP($D769,'[1]Base déclaré'!$A:$J,5,0),"")</f>
        <v/>
      </c>
      <c r="G769" s="25"/>
      <c r="H769" s="25"/>
      <c r="I769" s="24" t="str">
        <f>IFERROR(VLOOKUP($D769,'[1]Base déclaré'!$A:$J,6,0),"")</f>
        <v/>
      </c>
      <c r="J769" s="26"/>
      <c r="K769" s="25"/>
      <c r="L769" s="25">
        <v>178439.21</v>
      </c>
      <c r="M769" s="25"/>
      <c r="N769" s="21" t="str">
        <f t="shared" si="26"/>
        <v>31530 178439,21</v>
      </c>
      <c r="O769" s="21"/>
    </row>
    <row r="770" spans="1:15" ht="15" x14ac:dyDescent="0.2">
      <c r="A770" s="25">
        <f t="shared" si="25"/>
        <v>760</v>
      </c>
      <c r="B770" s="21" t="s">
        <v>421</v>
      </c>
      <c r="C770" s="21" t="str">
        <f>IFERROR(VLOOKUP(B770,[1]Feuil2!$A$1:$B$340,2,0)," ")</f>
        <v>DRO</v>
      </c>
      <c r="D770" s="25"/>
      <c r="E770" s="24" t="str">
        <f>IFERROR(VLOOKUP($D770,'[1]Base déclaré'!$A:$J,2,0),"")</f>
        <v/>
      </c>
      <c r="F770" s="24" t="str">
        <f>IFERROR(VLOOKUP($D770,'[1]Base déclaré'!$A:$J,5,0),"")</f>
        <v/>
      </c>
      <c r="G770" s="25"/>
      <c r="H770" s="25"/>
      <c r="I770" s="24" t="str">
        <f>IFERROR(VLOOKUP($D770,'[1]Base déclaré'!$A:$J,6,0),"")</f>
        <v/>
      </c>
      <c r="J770" s="26"/>
      <c r="K770" s="25"/>
      <c r="L770" s="25">
        <v>1793.25</v>
      </c>
      <c r="M770" s="25"/>
      <c r="N770" s="21" t="str">
        <f t="shared" si="26"/>
        <v>31530 1793,25</v>
      </c>
      <c r="O770" s="21"/>
    </row>
    <row r="771" spans="1:15" ht="15" x14ac:dyDescent="0.2">
      <c r="A771" s="25">
        <f t="shared" si="25"/>
        <v>761</v>
      </c>
      <c r="B771" s="21" t="s">
        <v>421</v>
      </c>
      <c r="C771" s="21" t="str">
        <f>IFERROR(VLOOKUP(B771,[1]Feuil2!$A$1:$B$340,2,0)," ")</f>
        <v>DRO</v>
      </c>
      <c r="D771" s="25"/>
      <c r="E771" s="24" t="str">
        <f>IFERROR(VLOOKUP($D771,'[1]Base déclaré'!$A:$J,2,0),"")</f>
        <v/>
      </c>
      <c r="F771" s="24" t="str">
        <f>IFERROR(VLOOKUP($D771,'[1]Base déclaré'!$A:$J,5,0),"")</f>
        <v/>
      </c>
      <c r="G771" s="25"/>
      <c r="H771" s="25"/>
      <c r="I771" s="24" t="str">
        <f>IFERROR(VLOOKUP($D771,'[1]Base déclaré'!$A:$J,6,0),"")</f>
        <v/>
      </c>
      <c r="J771" s="26"/>
      <c r="K771" s="25"/>
      <c r="L771" s="25">
        <v>2090.8000000000002</v>
      </c>
      <c r="M771" s="25"/>
      <c r="N771" s="21" t="str">
        <f t="shared" si="26"/>
        <v>31530 2090,8</v>
      </c>
      <c r="O771" s="21"/>
    </row>
    <row r="772" spans="1:15" ht="15" x14ac:dyDescent="0.2">
      <c r="A772" s="25">
        <f t="shared" si="25"/>
        <v>762</v>
      </c>
      <c r="B772" s="21" t="s">
        <v>421</v>
      </c>
      <c r="C772" s="21" t="str">
        <f>IFERROR(VLOOKUP(B772,[1]Feuil2!$A$1:$B$340,2,0)," ")</f>
        <v>DRO</v>
      </c>
      <c r="D772" s="25"/>
      <c r="E772" s="24" t="str">
        <f>IFERROR(VLOOKUP($D772,'[1]Base déclaré'!$A:$J,2,0),"")</f>
        <v/>
      </c>
      <c r="F772" s="24" t="str">
        <f>IFERROR(VLOOKUP($D772,'[1]Base déclaré'!$A:$J,5,0),"")</f>
        <v/>
      </c>
      <c r="G772" s="25"/>
      <c r="H772" s="25"/>
      <c r="I772" s="24" t="str">
        <f>IFERROR(VLOOKUP($D772,'[1]Base déclaré'!$A:$J,6,0),"")</f>
        <v/>
      </c>
      <c r="J772" s="26"/>
      <c r="K772" s="25"/>
      <c r="L772" s="25">
        <v>5544.26</v>
      </c>
      <c r="M772" s="25"/>
      <c r="N772" s="21" t="str">
        <f t="shared" si="26"/>
        <v>31530 5544,26</v>
      </c>
      <c r="O772" s="21"/>
    </row>
    <row r="773" spans="1:15" ht="15" x14ac:dyDescent="0.2">
      <c r="A773" s="25">
        <f t="shared" ref="A773:A836" si="27">IF(COUNTIF($B773,"&gt;&lt;"),ROW()-10,"")</f>
        <v>763</v>
      </c>
      <c r="B773" s="21" t="s">
        <v>421</v>
      </c>
      <c r="C773" s="21" t="str">
        <f>IFERROR(VLOOKUP(B773,[1]Feuil2!$A$1:$B$340,2,0)," ")</f>
        <v>DRO</v>
      </c>
      <c r="D773" s="25"/>
      <c r="E773" s="24" t="str">
        <f>IFERROR(VLOOKUP($D773,'[1]Base déclaré'!$A:$J,2,0),"")</f>
        <v/>
      </c>
      <c r="F773" s="24" t="str">
        <f>IFERROR(VLOOKUP($D773,'[1]Base déclaré'!$A:$J,5,0),"")</f>
        <v/>
      </c>
      <c r="G773" s="25"/>
      <c r="H773" s="25"/>
      <c r="I773" s="24" t="str">
        <f>IFERROR(VLOOKUP($D773,'[1]Base déclaré'!$A:$J,6,0),"")</f>
        <v/>
      </c>
      <c r="J773" s="26"/>
      <c r="K773" s="25"/>
      <c r="L773" s="25">
        <v>3757.6</v>
      </c>
      <c r="M773" s="25"/>
      <c r="N773" s="21" t="str">
        <f t="shared" si="26"/>
        <v>31530 3757,6</v>
      </c>
      <c r="O773" s="21"/>
    </row>
    <row r="774" spans="1:15" ht="15" x14ac:dyDescent="0.2">
      <c r="A774" s="25">
        <f t="shared" si="27"/>
        <v>764</v>
      </c>
      <c r="B774" s="21" t="s">
        <v>421</v>
      </c>
      <c r="C774" s="21" t="str">
        <f>IFERROR(VLOOKUP(B774,[1]Feuil2!$A$1:$B$340,2,0)," ")</f>
        <v>DRO</v>
      </c>
      <c r="D774" s="25"/>
      <c r="E774" s="24" t="str">
        <f>IFERROR(VLOOKUP($D774,'[1]Base déclaré'!$A:$J,2,0),"")</f>
        <v/>
      </c>
      <c r="F774" s="24" t="str">
        <f>IFERROR(VLOOKUP($D774,'[1]Base déclaré'!$A:$J,5,0),"")</f>
        <v/>
      </c>
      <c r="G774" s="25"/>
      <c r="H774" s="25"/>
      <c r="I774" s="24" t="str">
        <f>IFERROR(VLOOKUP($D774,'[1]Base déclaré'!$A:$J,6,0),"")</f>
        <v/>
      </c>
      <c r="J774" s="26"/>
      <c r="K774" s="25"/>
      <c r="L774" s="25">
        <v>110628.6</v>
      </c>
      <c r="M774" s="25"/>
      <c r="N774" s="21" t="str">
        <f t="shared" ref="N774:N837" si="28">IF(LEN(VALUE(B774))&lt;4,"0"&amp;B774&amp;" "&amp;L774,B774&amp;" "&amp;L774)</f>
        <v>31530 110628,6</v>
      </c>
      <c r="O774" s="21"/>
    </row>
    <row r="775" spans="1:15" ht="15" x14ac:dyDescent="0.2">
      <c r="A775" s="25">
        <f t="shared" si="27"/>
        <v>765</v>
      </c>
      <c r="B775" s="21" t="s">
        <v>421</v>
      </c>
      <c r="C775" s="21" t="str">
        <f>IFERROR(VLOOKUP(B775,[1]Feuil2!$A$1:$B$340,2,0)," ")</f>
        <v>DRO</v>
      </c>
      <c r="D775" s="25"/>
      <c r="E775" s="24" t="str">
        <f>IFERROR(VLOOKUP($D775,'[1]Base déclaré'!$A:$J,2,0),"")</f>
        <v/>
      </c>
      <c r="F775" s="24" t="str">
        <f>IFERROR(VLOOKUP($D775,'[1]Base déclaré'!$A:$J,5,0),"")</f>
        <v/>
      </c>
      <c r="G775" s="25"/>
      <c r="H775" s="25"/>
      <c r="I775" s="24" t="str">
        <f>IFERROR(VLOOKUP($D775,'[1]Base déclaré'!$A:$J,6,0),"")</f>
        <v/>
      </c>
      <c r="J775" s="26"/>
      <c r="K775" s="25"/>
      <c r="L775" s="25">
        <v>2511.8000000000002</v>
      </c>
      <c r="M775" s="25"/>
      <c r="N775" s="21" t="str">
        <f t="shared" si="28"/>
        <v>31530 2511,8</v>
      </c>
      <c r="O775" s="21"/>
    </row>
    <row r="776" spans="1:15" ht="15" x14ac:dyDescent="0.2">
      <c r="A776" s="25">
        <f t="shared" si="27"/>
        <v>766</v>
      </c>
      <c r="B776" s="21" t="s">
        <v>422</v>
      </c>
      <c r="C776" s="21" t="str">
        <f>IFERROR(VLOOKUP(B776,[1]Feuil2!$A$1:$B$340,2,0)," ")</f>
        <v>DRO</v>
      </c>
      <c r="D776" s="25"/>
      <c r="E776" s="24" t="str">
        <f>IFERROR(VLOOKUP($D776,'[1]Base déclaré'!$A:$J,2,0),"")</f>
        <v/>
      </c>
      <c r="F776" s="24" t="str">
        <f>IFERROR(VLOOKUP($D776,'[1]Base déclaré'!$A:$J,5,0),"")</f>
        <v/>
      </c>
      <c r="G776" s="25"/>
      <c r="H776" s="25"/>
      <c r="I776" s="24" t="str">
        <f>IFERROR(VLOOKUP($D776,'[1]Base déclaré'!$A:$J,6,0),"")</f>
        <v/>
      </c>
      <c r="J776" s="26"/>
      <c r="K776" s="25"/>
      <c r="L776" s="25">
        <v>163505.81</v>
      </c>
      <c r="M776" s="25"/>
      <c r="N776" s="21" t="str">
        <f t="shared" si="28"/>
        <v>31576 163505,81</v>
      </c>
      <c r="O776" s="21"/>
    </row>
    <row r="777" spans="1:15" ht="15" x14ac:dyDescent="0.2">
      <c r="A777" s="25">
        <f t="shared" si="27"/>
        <v>767</v>
      </c>
      <c r="B777" s="21" t="s">
        <v>422</v>
      </c>
      <c r="C777" s="21" t="str">
        <f>IFERROR(VLOOKUP(B777,[1]Feuil2!$A$1:$B$340,2,0)," ")</f>
        <v>DRO</v>
      </c>
      <c r="D777" s="25"/>
      <c r="E777" s="24" t="str">
        <f>IFERROR(VLOOKUP($D777,'[1]Base déclaré'!$A:$J,2,0),"")</f>
        <v/>
      </c>
      <c r="F777" s="24" t="str">
        <f>IFERROR(VLOOKUP($D777,'[1]Base déclaré'!$A:$J,5,0),"")</f>
        <v/>
      </c>
      <c r="G777" s="25"/>
      <c r="H777" s="25"/>
      <c r="I777" s="24" t="str">
        <f>IFERROR(VLOOKUP($D777,'[1]Base déclaré'!$A:$J,6,0),"")</f>
        <v/>
      </c>
      <c r="J777" s="26"/>
      <c r="K777" s="25"/>
      <c r="L777" s="25">
        <v>1552.81</v>
      </c>
      <c r="M777" s="25"/>
      <c r="N777" s="21" t="str">
        <f t="shared" si="28"/>
        <v>31576 1552,81</v>
      </c>
      <c r="O777" s="21"/>
    </row>
    <row r="778" spans="1:15" ht="15" x14ac:dyDescent="0.2">
      <c r="A778" s="25">
        <f t="shared" si="27"/>
        <v>768</v>
      </c>
      <c r="B778" s="21" t="s">
        <v>422</v>
      </c>
      <c r="C778" s="21" t="str">
        <f>IFERROR(VLOOKUP(B778,[1]Feuil2!$A$1:$B$340,2,0)," ")</f>
        <v>DRO</v>
      </c>
      <c r="D778" s="25"/>
      <c r="E778" s="24" t="str">
        <f>IFERROR(VLOOKUP($D778,'[1]Base déclaré'!$A:$J,2,0),"")</f>
        <v/>
      </c>
      <c r="F778" s="24" t="str">
        <f>IFERROR(VLOOKUP($D778,'[1]Base déclaré'!$A:$J,5,0),"")</f>
        <v/>
      </c>
      <c r="G778" s="25"/>
      <c r="H778" s="25"/>
      <c r="I778" s="24" t="str">
        <f>IFERROR(VLOOKUP($D778,'[1]Base déclaré'!$A:$J,6,0),"")</f>
        <v/>
      </c>
      <c r="J778" s="26"/>
      <c r="K778" s="25"/>
      <c r="L778" s="25">
        <v>1833</v>
      </c>
      <c r="M778" s="25"/>
      <c r="N778" s="21" t="str">
        <f t="shared" si="28"/>
        <v>31576 1833</v>
      </c>
      <c r="O778" s="21"/>
    </row>
    <row r="779" spans="1:15" ht="15" x14ac:dyDescent="0.2">
      <c r="A779" s="25">
        <f t="shared" si="27"/>
        <v>769</v>
      </c>
      <c r="B779" s="21" t="s">
        <v>422</v>
      </c>
      <c r="C779" s="21" t="str">
        <f>IFERROR(VLOOKUP(B779,[1]Feuil2!$A$1:$B$340,2,0)," ")</f>
        <v>DRO</v>
      </c>
      <c r="D779" s="25"/>
      <c r="E779" s="24" t="str">
        <f>IFERROR(VLOOKUP($D779,'[1]Base déclaré'!$A:$J,2,0),"")</f>
        <v/>
      </c>
      <c r="F779" s="24" t="str">
        <f>IFERROR(VLOOKUP($D779,'[1]Base déclaré'!$A:$J,5,0),"")</f>
        <v/>
      </c>
      <c r="G779" s="25"/>
      <c r="H779" s="25"/>
      <c r="I779" s="24" t="str">
        <f>IFERROR(VLOOKUP($D779,'[1]Base déclaré'!$A:$J,6,0),"")</f>
        <v/>
      </c>
      <c r="J779" s="26"/>
      <c r="K779" s="25"/>
      <c r="L779" s="25">
        <v>1653.1</v>
      </c>
      <c r="M779" s="25"/>
      <c r="N779" s="21" t="str">
        <f t="shared" si="28"/>
        <v>31576 1653,1</v>
      </c>
      <c r="O779" s="21"/>
    </row>
    <row r="780" spans="1:15" ht="15" x14ac:dyDescent="0.2">
      <c r="A780" s="25">
        <f t="shared" si="27"/>
        <v>770</v>
      </c>
      <c r="B780" s="21" t="s">
        <v>422</v>
      </c>
      <c r="C780" s="21" t="str">
        <f>IFERROR(VLOOKUP(B780,[1]Feuil2!$A$1:$B$340,2,0)," ")</f>
        <v>DRO</v>
      </c>
      <c r="D780" s="25"/>
      <c r="E780" s="24" t="str">
        <f>IFERROR(VLOOKUP($D780,'[1]Base déclaré'!$A:$J,2,0),"")</f>
        <v/>
      </c>
      <c r="F780" s="24" t="str">
        <f>IFERROR(VLOOKUP($D780,'[1]Base déclaré'!$A:$J,5,0),"")</f>
        <v/>
      </c>
      <c r="G780" s="25"/>
      <c r="H780" s="25"/>
      <c r="I780" s="24" t="str">
        <f>IFERROR(VLOOKUP($D780,'[1]Base déclaré'!$A:$J,6,0),"")</f>
        <v/>
      </c>
      <c r="J780" s="26"/>
      <c r="K780" s="25"/>
      <c r="L780" s="25">
        <v>2358.33</v>
      </c>
      <c r="M780" s="25"/>
      <c r="N780" s="21" t="str">
        <f t="shared" si="28"/>
        <v>31576 2358,33</v>
      </c>
      <c r="O780" s="21"/>
    </row>
    <row r="781" spans="1:15" ht="15" x14ac:dyDescent="0.2">
      <c r="A781" s="25">
        <f t="shared" si="27"/>
        <v>771</v>
      </c>
      <c r="B781" s="21" t="s">
        <v>422</v>
      </c>
      <c r="C781" s="21" t="str">
        <f>IFERROR(VLOOKUP(B781,[1]Feuil2!$A$1:$B$340,2,0)," ")</f>
        <v>DRO</v>
      </c>
      <c r="D781" s="25"/>
      <c r="E781" s="24" t="str">
        <f>IFERROR(VLOOKUP($D781,'[1]Base déclaré'!$A:$J,2,0),"")</f>
        <v/>
      </c>
      <c r="F781" s="24" t="str">
        <f>IFERROR(VLOOKUP($D781,'[1]Base déclaré'!$A:$J,5,0),"")</f>
        <v/>
      </c>
      <c r="G781" s="25"/>
      <c r="H781" s="25"/>
      <c r="I781" s="24" t="str">
        <f>IFERROR(VLOOKUP($D781,'[1]Base déclaré'!$A:$J,6,0),"")</f>
        <v/>
      </c>
      <c r="J781" s="26"/>
      <c r="K781" s="25"/>
      <c r="L781" s="25">
        <v>3152.74</v>
      </c>
      <c r="M781" s="25"/>
      <c r="N781" s="21" t="str">
        <f t="shared" si="28"/>
        <v>31576 3152,74</v>
      </c>
      <c r="O781" s="21"/>
    </row>
    <row r="782" spans="1:15" ht="15" x14ac:dyDescent="0.2">
      <c r="A782" s="25">
        <f t="shared" si="27"/>
        <v>772</v>
      </c>
      <c r="B782" s="21" t="s">
        <v>422</v>
      </c>
      <c r="C782" s="21" t="str">
        <f>IFERROR(VLOOKUP(B782,[1]Feuil2!$A$1:$B$340,2,0)," ")</f>
        <v>DRO</v>
      </c>
      <c r="D782" s="25"/>
      <c r="E782" s="24" t="str">
        <f>IFERROR(VLOOKUP($D782,'[1]Base déclaré'!$A:$J,2,0),"")</f>
        <v/>
      </c>
      <c r="F782" s="24" t="str">
        <f>IFERROR(VLOOKUP($D782,'[1]Base déclaré'!$A:$J,5,0),"")</f>
        <v/>
      </c>
      <c r="G782" s="25"/>
      <c r="H782" s="25"/>
      <c r="I782" s="24" t="str">
        <f>IFERROR(VLOOKUP($D782,'[1]Base déclaré'!$A:$J,6,0),"")</f>
        <v/>
      </c>
      <c r="J782" s="26"/>
      <c r="K782" s="25"/>
      <c r="L782" s="25">
        <v>2112.5</v>
      </c>
      <c r="M782" s="25"/>
      <c r="N782" s="21" t="str">
        <f t="shared" si="28"/>
        <v>31576 2112,5</v>
      </c>
      <c r="O782" s="21"/>
    </row>
    <row r="783" spans="1:15" ht="15" x14ac:dyDescent="0.2">
      <c r="A783" s="25">
        <f t="shared" si="27"/>
        <v>773</v>
      </c>
      <c r="B783" s="21" t="s">
        <v>423</v>
      </c>
      <c r="C783" s="21" t="str">
        <f>IFERROR(VLOOKUP(B783,[1]Feuil2!$A$1:$B$340,2,0)," ")</f>
        <v>DRO</v>
      </c>
      <c r="D783" s="25"/>
      <c r="E783" s="24" t="str">
        <f>IFERROR(VLOOKUP($D783,'[1]Base déclaré'!$A:$J,2,0),"")</f>
        <v/>
      </c>
      <c r="F783" s="24" t="str">
        <f>IFERROR(VLOOKUP($D783,'[1]Base déclaré'!$A:$J,5,0),"")</f>
        <v/>
      </c>
      <c r="G783" s="25"/>
      <c r="H783" s="25"/>
      <c r="I783" s="24" t="str">
        <f>IFERROR(VLOOKUP($D783,'[1]Base déclaré'!$A:$J,6,0),"")</f>
        <v/>
      </c>
      <c r="J783" s="26"/>
      <c r="K783" s="25"/>
      <c r="L783" s="25">
        <v>2269.5</v>
      </c>
      <c r="M783" s="25"/>
      <c r="N783" s="21" t="str">
        <f t="shared" si="28"/>
        <v>31636 2269,5</v>
      </c>
      <c r="O783" s="21"/>
    </row>
    <row r="784" spans="1:15" ht="15" x14ac:dyDescent="0.2">
      <c r="A784" s="25">
        <f t="shared" si="27"/>
        <v>774</v>
      </c>
      <c r="B784" s="21" t="s">
        <v>423</v>
      </c>
      <c r="C784" s="21" t="str">
        <f>IFERROR(VLOOKUP(B784,[1]Feuil2!$A$1:$B$340,2,0)," ")</f>
        <v>DRO</v>
      </c>
      <c r="D784" s="25"/>
      <c r="E784" s="24" t="str">
        <f>IFERROR(VLOOKUP($D784,'[1]Base déclaré'!$A:$J,2,0),"")</f>
        <v/>
      </c>
      <c r="F784" s="24" t="str">
        <f>IFERROR(VLOOKUP($D784,'[1]Base déclaré'!$A:$J,5,0),"")</f>
        <v/>
      </c>
      <c r="G784" s="25"/>
      <c r="H784" s="25"/>
      <c r="I784" s="24" t="str">
        <f>IFERROR(VLOOKUP($D784,'[1]Base déclaré'!$A:$J,6,0),"")</f>
        <v/>
      </c>
      <c r="J784" s="26"/>
      <c r="K784" s="25"/>
      <c r="L784" s="25">
        <v>45200</v>
      </c>
      <c r="M784" s="25"/>
      <c r="N784" s="21" t="str">
        <f t="shared" si="28"/>
        <v>31636 45200</v>
      </c>
      <c r="O784" s="21"/>
    </row>
    <row r="785" spans="1:15" ht="15" x14ac:dyDescent="0.2">
      <c r="A785" s="25">
        <f t="shared" si="27"/>
        <v>775</v>
      </c>
      <c r="B785" s="21" t="s">
        <v>423</v>
      </c>
      <c r="C785" s="21" t="str">
        <f>IFERROR(VLOOKUP(B785,[1]Feuil2!$A$1:$B$340,2,0)," ")</f>
        <v>DRO</v>
      </c>
      <c r="D785" s="25"/>
      <c r="E785" s="24" t="str">
        <f>IFERROR(VLOOKUP($D785,'[1]Base déclaré'!$A:$J,2,0),"")</f>
        <v/>
      </c>
      <c r="F785" s="24" t="str">
        <f>IFERROR(VLOOKUP($D785,'[1]Base déclaré'!$A:$J,5,0),"")</f>
        <v/>
      </c>
      <c r="G785" s="25"/>
      <c r="H785" s="25"/>
      <c r="I785" s="24" t="str">
        <f>IFERROR(VLOOKUP($D785,'[1]Base déclaré'!$A:$J,6,0),"")</f>
        <v/>
      </c>
      <c r="J785" s="26"/>
      <c r="K785" s="25"/>
      <c r="L785" s="25">
        <v>1646.74</v>
      </c>
      <c r="M785" s="25"/>
      <c r="N785" s="21" t="str">
        <f t="shared" si="28"/>
        <v>31636 1646,74</v>
      </c>
      <c r="O785" s="21"/>
    </row>
    <row r="786" spans="1:15" ht="15" x14ac:dyDescent="0.2">
      <c r="A786" s="25">
        <f t="shared" si="27"/>
        <v>776</v>
      </c>
      <c r="B786" s="21" t="s">
        <v>423</v>
      </c>
      <c r="C786" s="21" t="str">
        <f>IFERROR(VLOOKUP(B786,[1]Feuil2!$A$1:$B$340,2,0)," ")</f>
        <v>DRO</v>
      </c>
      <c r="D786" s="25"/>
      <c r="E786" s="24" t="str">
        <f>IFERROR(VLOOKUP($D786,'[1]Base déclaré'!$A:$J,2,0),"")</f>
        <v/>
      </c>
      <c r="F786" s="24" t="str">
        <f>IFERROR(VLOOKUP($D786,'[1]Base déclaré'!$A:$J,5,0),"")</f>
        <v/>
      </c>
      <c r="G786" s="25"/>
      <c r="H786" s="25"/>
      <c r="I786" s="24" t="str">
        <f>IFERROR(VLOOKUP($D786,'[1]Base déclaré'!$A:$J,6,0),"")</f>
        <v/>
      </c>
      <c r="J786" s="26"/>
      <c r="K786" s="25"/>
      <c r="L786" s="25">
        <v>28496.92</v>
      </c>
      <c r="M786" s="25"/>
      <c r="N786" s="21" t="str">
        <f t="shared" si="28"/>
        <v>31636 28496,92</v>
      </c>
      <c r="O786" s="21"/>
    </row>
    <row r="787" spans="1:15" ht="15" x14ac:dyDescent="0.2">
      <c r="A787" s="25">
        <f t="shared" si="27"/>
        <v>777</v>
      </c>
      <c r="B787" s="21" t="s">
        <v>423</v>
      </c>
      <c r="C787" s="21" t="str">
        <f>IFERROR(VLOOKUP(B787,[1]Feuil2!$A$1:$B$340,2,0)," ")</f>
        <v>DRO</v>
      </c>
      <c r="D787" s="25"/>
      <c r="E787" s="24" t="str">
        <f>IFERROR(VLOOKUP($D787,'[1]Base déclaré'!$A:$J,2,0),"")</f>
        <v/>
      </c>
      <c r="F787" s="24" t="str">
        <f>IFERROR(VLOOKUP($D787,'[1]Base déclaré'!$A:$J,5,0),"")</f>
        <v/>
      </c>
      <c r="G787" s="25"/>
      <c r="H787" s="25"/>
      <c r="I787" s="24" t="str">
        <f>IFERROR(VLOOKUP($D787,'[1]Base déclaré'!$A:$J,6,0),"")</f>
        <v/>
      </c>
      <c r="J787" s="26"/>
      <c r="K787" s="25"/>
      <c r="L787" s="25">
        <v>1872.72</v>
      </c>
      <c r="M787" s="25"/>
      <c r="N787" s="21" t="str">
        <f t="shared" si="28"/>
        <v>31636 1872,72</v>
      </c>
      <c r="O787" s="21"/>
    </row>
    <row r="788" spans="1:15" ht="15" x14ac:dyDescent="0.2">
      <c r="A788" s="25">
        <f t="shared" si="27"/>
        <v>778</v>
      </c>
      <c r="B788" s="21" t="s">
        <v>423</v>
      </c>
      <c r="C788" s="21" t="str">
        <f>IFERROR(VLOOKUP(B788,[1]Feuil2!$A$1:$B$340,2,0)," ")</f>
        <v>DRO</v>
      </c>
      <c r="D788" s="25"/>
      <c r="E788" s="24" t="str">
        <f>IFERROR(VLOOKUP($D788,'[1]Base déclaré'!$A:$J,2,0),"")</f>
        <v/>
      </c>
      <c r="F788" s="24" t="str">
        <f>IFERROR(VLOOKUP($D788,'[1]Base déclaré'!$A:$J,5,0),"")</f>
        <v/>
      </c>
      <c r="G788" s="25"/>
      <c r="H788" s="25"/>
      <c r="I788" s="24" t="str">
        <f>IFERROR(VLOOKUP($D788,'[1]Base déclaré'!$A:$J,6,0),"")</f>
        <v/>
      </c>
      <c r="J788" s="26"/>
      <c r="K788" s="25"/>
      <c r="L788" s="25">
        <v>34899.379999999997</v>
      </c>
      <c r="M788" s="25"/>
      <c r="N788" s="21" t="str">
        <f t="shared" si="28"/>
        <v>31636 34899,38</v>
      </c>
      <c r="O788" s="21"/>
    </row>
    <row r="789" spans="1:15" ht="15" x14ac:dyDescent="0.2">
      <c r="A789" s="25">
        <f t="shared" si="27"/>
        <v>779</v>
      </c>
      <c r="B789" s="21" t="s">
        <v>424</v>
      </c>
      <c r="C789" s="21" t="str">
        <f>IFERROR(VLOOKUP(B789,[1]Feuil2!$A$1:$B$340,2,0)," ")</f>
        <v>DRO</v>
      </c>
      <c r="D789" s="25"/>
      <c r="E789" s="24" t="str">
        <f>IFERROR(VLOOKUP($D789,'[1]Base déclaré'!$A:$J,2,0),"")</f>
        <v/>
      </c>
      <c r="F789" s="24" t="str">
        <f>IFERROR(VLOOKUP($D789,'[1]Base déclaré'!$A:$J,5,0),"")</f>
        <v/>
      </c>
      <c r="G789" s="25"/>
      <c r="H789" s="25"/>
      <c r="I789" s="24" t="str">
        <f>IFERROR(VLOOKUP($D789,'[1]Base déclaré'!$A:$J,6,0),"")</f>
        <v/>
      </c>
      <c r="J789" s="26"/>
      <c r="K789" s="25"/>
      <c r="L789" s="25">
        <v>25201.59</v>
      </c>
      <c r="M789" s="25"/>
      <c r="N789" s="21" t="str">
        <f t="shared" si="28"/>
        <v>48526 25201,59</v>
      </c>
      <c r="O789" s="21"/>
    </row>
    <row r="790" spans="1:15" ht="15" x14ac:dyDescent="0.2">
      <c r="A790" s="25">
        <f t="shared" si="27"/>
        <v>780</v>
      </c>
      <c r="B790" s="21" t="s">
        <v>424</v>
      </c>
      <c r="C790" s="21" t="str">
        <f>IFERROR(VLOOKUP(B790,[1]Feuil2!$A$1:$B$340,2,0)," ")</f>
        <v>DRO</v>
      </c>
      <c r="D790" s="25"/>
      <c r="E790" s="24" t="str">
        <f>IFERROR(VLOOKUP($D790,'[1]Base déclaré'!$A:$J,2,0),"")</f>
        <v/>
      </c>
      <c r="F790" s="24" t="str">
        <f>IFERROR(VLOOKUP($D790,'[1]Base déclaré'!$A:$J,5,0),"")</f>
        <v/>
      </c>
      <c r="G790" s="25"/>
      <c r="H790" s="25"/>
      <c r="I790" s="24" t="str">
        <f>IFERROR(VLOOKUP($D790,'[1]Base déclaré'!$A:$J,6,0),"")</f>
        <v/>
      </c>
      <c r="J790" s="26"/>
      <c r="K790" s="25"/>
      <c r="L790" s="25">
        <v>16750</v>
      </c>
      <c r="M790" s="25"/>
      <c r="N790" s="21" t="str">
        <f t="shared" si="28"/>
        <v>48526 16750</v>
      </c>
      <c r="O790" s="21"/>
    </row>
    <row r="791" spans="1:15" ht="15" x14ac:dyDescent="0.2">
      <c r="A791" s="25">
        <f t="shared" si="27"/>
        <v>781</v>
      </c>
      <c r="B791" s="21" t="s">
        <v>424</v>
      </c>
      <c r="C791" s="21" t="str">
        <f>IFERROR(VLOOKUP(B791,[1]Feuil2!$A$1:$B$340,2,0)," ")</f>
        <v>DRO</v>
      </c>
      <c r="D791" s="25"/>
      <c r="E791" s="24" t="str">
        <f>IFERROR(VLOOKUP($D791,'[1]Base déclaré'!$A:$J,2,0),"")</f>
        <v/>
      </c>
      <c r="F791" s="24" t="str">
        <f>IFERROR(VLOOKUP($D791,'[1]Base déclaré'!$A:$J,5,0),"")</f>
        <v/>
      </c>
      <c r="G791" s="25"/>
      <c r="H791" s="25"/>
      <c r="I791" s="24" t="str">
        <f>IFERROR(VLOOKUP($D791,'[1]Base déclaré'!$A:$J,6,0),"")</f>
        <v/>
      </c>
      <c r="J791" s="26"/>
      <c r="K791" s="25"/>
      <c r="L791" s="25">
        <v>178301.62</v>
      </c>
      <c r="M791" s="25"/>
      <c r="N791" s="21" t="str">
        <f t="shared" si="28"/>
        <v>48526 178301,62</v>
      </c>
      <c r="O791" s="21"/>
    </row>
    <row r="792" spans="1:15" ht="15" x14ac:dyDescent="0.2">
      <c r="A792" s="25">
        <f t="shared" si="27"/>
        <v>782</v>
      </c>
      <c r="B792" s="21" t="s">
        <v>424</v>
      </c>
      <c r="C792" s="21" t="str">
        <f>IFERROR(VLOOKUP(B792,[1]Feuil2!$A$1:$B$340,2,0)," ")</f>
        <v>DRO</v>
      </c>
      <c r="D792" s="25"/>
      <c r="E792" s="24" t="str">
        <f>IFERROR(VLOOKUP($D792,'[1]Base déclaré'!$A:$J,2,0),"")</f>
        <v/>
      </c>
      <c r="F792" s="24" t="str">
        <f>IFERROR(VLOOKUP($D792,'[1]Base déclaré'!$A:$J,5,0),"")</f>
        <v/>
      </c>
      <c r="G792" s="25"/>
      <c r="H792" s="25"/>
      <c r="I792" s="24" t="str">
        <f>IFERROR(VLOOKUP($D792,'[1]Base déclaré'!$A:$J,6,0),"")</f>
        <v/>
      </c>
      <c r="J792" s="26"/>
      <c r="K792" s="25"/>
      <c r="L792" s="25">
        <v>16308.51</v>
      </c>
      <c r="M792" s="25"/>
      <c r="N792" s="21" t="str">
        <f t="shared" si="28"/>
        <v>48526 16308,51</v>
      </c>
      <c r="O792" s="21"/>
    </row>
    <row r="793" spans="1:15" ht="15" x14ac:dyDescent="0.2">
      <c r="A793" s="25">
        <f t="shared" si="27"/>
        <v>783</v>
      </c>
      <c r="B793" s="21" t="s">
        <v>425</v>
      </c>
      <c r="C793" s="21" t="str">
        <f>IFERROR(VLOOKUP(B793,[1]Feuil2!$A$1:$B$340,2,0)," ")</f>
        <v>DRC-E</v>
      </c>
      <c r="D793" s="25"/>
      <c r="E793" s="24" t="str">
        <f>IFERROR(VLOOKUP($D793,'[1]Base déclaré'!$A:$J,2,0),"")</f>
        <v/>
      </c>
      <c r="F793" s="24" t="str">
        <f>IFERROR(VLOOKUP($D793,'[1]Base déclaré'!$A:$J,5,0),"")</f>
        <v/>
      </c>
      <c r="G793" s="25"/>
      <c r="H793" s="25"/>
      <c r="I793" s="24" t="str">
        <f>IFERROR(VLOOKUP($D793,'[1]Base déclaré'!$A:$J,6,0),"")</f>
        <v/>
      </c>
      <c r="J793" s="26"/>
      <c r="K793" s="25"/>
      <c r="L793" s="25">
        <v>0</v>
      </c>
      <c r="M793" s="25"/>
      <c r="N793" s="21" t="str">
        <f t="shared" si="28"/>
        <v>15091 0</v>
      </c>
      <c r="O793" s="21"/>
    </row>
    <row r="794" spans="1:15" ht="15" x14ac:dyDescent="0.2">
      <c r="A794" s="25">
        <f t="shared" si="27"/>
        <v>784</v>
      </c>
      <c r="B794" s="21" t="s">
        <v>425</v>
      </c>
      <c r="C794" s="21" t="str">
        <f>IFERROR(VLOOKUP(B794,[1]Feuil2!$A$1:$B$340,2,0)," ")</f>
        <v>DRC-E</v>
      </c>
      <c r="D794" s="25"/>
      <c r="E794" s="24" t="str">
        <f>IFERROR(VLOOKUP($D794,'[1]Base déclaré'!$A:$J,2,0),"")</f>
        <v/>
      </c>
      <c r="F794" s="24" t="str">
        <f>IFERROR(VLOOKUP($D794,'[1]Base déclaré'!$A:$J,5,0),"")</f>
        <v/>
      </c>
      <c r="G794" s="25"/>
      <c r="H794" s="25"/>
      <c r="I794" s="24" t="str">
        <f>IFERROR(VLOOKUP($D794,'[1]Base déclaré'!$A:$J,6,0),"")</f>
        <v/>
      </c>
      <c r="J794" s="26"/>
      <c r="K794" s="25"/>
      <c r="L794" s="25">
        <v>2000</v>
      </c>
      <c r="M794" s="25"/>
      <c r="N794" s="21" t="str">
        <f t="shared" si="28"/>
        <v>15091 2000</v>
      </c>
      <c r="O794" s="21"/>
    </row>
    <row r="795" spans="1:15" ht="15" x14ac:dyDescent="0.2">
      <c r="A795" s="25">
        <f t="shared" si="27"/>
        <v>785</v>
      </c>
      <c r="B795" s="21" t="s">
        <v>425</v>
      </c>
      <c r="C795" s="21" t="str">
        <f>IFERROR(VLOOKUP(B795,[1]Feuil2!$A$1:$B$340,2,0)," ")</f>
        <v>DRC-E</v>
      </c>
      <c r="D795" s="25"/>
      <c r="E795" s="24" t="str">
        <f>IFERROR(VLOOKUP($D795,'[1]Base déclaré'!$A:$J,2,0),"")</f>
        <v/>
      </c>
      <c r="F795" s="24" t="str">
        <f>IFERROR(VLOOKUP($D795,'[1]Base déclaré'!$A:$J,5,0),"")</f>
        <v/>
      </c>
      <c r="G795" s="25"/>
      <c r="H795" s="25"/>
      <c r="I795" s="24" t="str">
        <f>IFERROR(VLOOKUP($D795,'[1]Base déclaré'!$A:$J,6,0),"")</f>
        <v/>
      </c>
      <c r="J795" s="26"/>
      <c r="K795" s="25"/>
      <c r="L795" s="25">
        <v>23150</v>
      </c>
      <c r="M795" s="25"/>
      <c r="N795" s="21" t="str">
        <f t="shared" si="28"/>
        <v>15091 23150</v>
      </c>
      <c r="O795" s="21"/>
    </row>
    <row r="796" spans="1:15" ht="15" x14ac:dyDescent="0.2">
      <c r="A796" s="25">
        <f t="shared" si="27"/>
        <v>786</v>
      </c>
      <c r="B796" s="21" t="s">
        <v>425</v>
      </c>
      <c r="C796" s="21" t="str">
        <f>IFERROR(VLOOKUP(B796,[1]Feuil2!$A$1:$B$340,2,0)," ")</f>
        <v>DRC-E</v>
      </c>
      <c r="D796" s="25"/>
      <c r="E796" s="24" t="str">
        <f>IFERROR(VLOOKUP($D796,'[1]Base déclaré'!$A:$J,2,0),"")</f>
        <v/>
      </c>
      <c r="F796" s="24" t="str">
        <f>IFERROR(VLOOKUP($D796,'[1]Base déclaré'!$A:$J,5,0),"")</f>
        <v/>
      </c>
      <c r="G796" s="25"/>
      <c r="H796" s="25"/>
      <c r="I796" s="24" t="str">
        <f>IFERROR(VLOOKUP($D796,'[1]Base déclaré'!$A:$J,6,0),"")</f>
        <v/>
      </c>
      <c r="J796" s="26"/>
      <c r="K796" s="25"/>
      <c r="L796" s="25">
        <v>1804.29</v>
      </c>
      <c r="M796" s="25"/>
      <c r="N796" s="21" t="str">
        <f t="shared" si="28"/>
        <v>15091 1804,29</v>
      </c>
      <c r="O796" s="21"/>
    </row>
    <row r="797" spans="1:15" ht="15" x14ac:dyDescent="0.2">
      <c r="A797" s="25">
        <f t="shared" si="27"/>
        <v>787</v>
      </c>
      <c r="B797" s="21" t="s">
        <v>425</v>
      </c>
      <c r="C797" s="21" t="str">
        <f>IFERROR(VLOOKUP(B797,[1]Feuil2!$A$1:$B$340,2,0)," ")</f>
        <v>DRC-E</v>
      </c>
      <c r="D797" s="25"/>
      <c r="E797" s="24" t="str">
        <f>IFERROR(VLOOKUP($D797,'[1]Base déclaré'!$A:$J,2,0),"")</f>
        <v/>
      </c>
      <c r="F797" s="24" t="str">
        <f>IFERROR(VLOOKUP($D797,'[1]Base déclaré'!$A:$J,5,0),"")</f>
        <v/>
      </c>
      <c r="G797" s="25"/>
      <c r="H797" s="25"/>
      <c r="I797" s="24" t="str">
        <f>IFERROR(VLOOKUP($D797,'[1]Base déclaré'!$A:$J,6,0),"")</f>
        <v/>
      </c>
      <c r="J797" s="26"/>
      <c r="K797" s="25"/>
      <c r="L797" s="25">
        <v>6567.23</v>
      </c>
      <c r="M797" s="25"/>
      <c r="N797" s="21" t="str">
        <f t="shared" si="28"/>
        <v>15091 6567,23</v>
      </c>
      <c r="O797" s="21"/>
    </row>
    <row r="798" spans="1:15" ht="15" x14ac:dyDescent="0.2">
      <c r="A798" s="25">
        <f t="shared" si="27"/>
        <v>788</v>
      </c>
      <c r="B798" s="21" t="s">
        <v>426</v>
      </c>
      <c r="C798" s="21" t="str">
        <f>IFERROR(VLOOKUP(B798,[1]Feuil2!$A$1:$B$340,2,0)," ")</f>
        <v>DRC-E</v>
      </c>
      <c r="D798" s="25"/>
      <c r="E798" s="24" t="str">
        <f>IFERROR(VLOOKUP($D798,'[1]Base déclaré'!$A:$J,2,0),"")</f>
        <v/>
      </c>
      <c r="F798" s="24" t="str">
        <f>IFERROR(VLOOKUP($D798,'[1]Base déclaré'!$A:$J,5,0),"")</f>
        <v/>
      </c>
      <c r="G798" s="25"/>
      <c r="H798" s="25"/>
      <c r="I798" s="24" t="str">
        <f>IFERROR(VLOOKUP($D798,'[1]Base déclaré'!$A:$J,6,0),"")</f>
        <v/>
      </c>
      <c r="J798" s="26"/>
      <c r="K798" s="25"/>
      <c r="L798" s="25">
        <v>0</v>
      </c>
      <c r="M798" s="25"/>
      <c r="N798" s="21" t="str">
        <f t="shared" si="28"/>
        <v>15205 0</v>
      </c>
      <c r="O798" s="21"/>
    </row>
    <row r="799" spans="1:15" ht="15" x14ac:dyDescent="0.2">
      <c r="A799" s="25">
        <f t="shared" si="27"/>
        <v>789</v>
      </c>
      <c r="B799" s="21" t="s">
        <v>426</v>
      </c>
      <c r="C799" s="21" t="str">
        <f>IFERROR(VLOOKUP(B799,[1]Feuil2!$A$1:$B$340,2,0)," ")</f>
        <v>DRC-E</v>
      </c>
      <c r="D799" s="25"/>
      <c r="E799" s="24" t="str">
        <f>IFERROR(VLOOKUP($D799,'[1]Base déclaré'!$A:$J,2,0),"")</f>
        <v/>
      </c>
      <c r="F799" s="24" t="str">
        <f>IFERROR(VLOOKUP($D799,'[1]Base déclaré'!$A:$J,5,0),"")</f>
        <v/>
      </c>
      <c r="G799" s="25"/>
      <c r="H799" s="25"/>
      <c r="I799" s="24" t="str">
        <f>IFERROR(VLOOKUP($D799,'[1]Base déclaré'!$A:$J,6,0),"")</f>
        <v/>
      </c>
      <c r="J799" s="26"/>
      <c r="K799" s="25"/>
      <c r="L799" s="25">
        <v>0</v>
      </c>
      <c r="M799" s="25"/>
      <c r="N799" s="21" t="str">
        <f t="shared" si="28"/>
        <v>15205 0</v>
      </c>
      <c r="O799" s="21"/>
    </row>
    <row r="800" spans="1:15" ht="15" x14ac:dyDescent="0.2">
      <c r="A800" s="25">
        <f t="shared" si="27"/>
        <v>790</v>
      </c>
      <c r="B800" s="21" t="s">
        <v>426</v>
      </c>
      <c r="C800" s="21" t="str">
        <f>IFERROR(VLOOKUP(B800,[1]Feuil2!$A$1:$B$340,2,0)," ")</f>
        <v>DRC-E</v>
      </c>
      <c r="D800" s="25"/>
      <c r="E800" s="24" t="str">
        <f>IFERROR(VLOOKUP($D800,'[1]Base déclaré'!$A:$J,2,0),"")</f>
        <v/>
      </c>
      <c r="F800" s="24" t="str">
        <f>IFERROR(VLOOKUP($D800,'[1]Base déclaré'!$A:$J,5,0),"")</f>
        <v/>
      </c>
      <c r="G800" s="25"/>
      <c r="H800" s="25"/>
      <c r="I800" s="24" t="str">
        <f>IFERROR(VLOOKUP($D800,'[1]Base déclaré'!$A:$J,6,0),"")</f>
        <v/>
      </c>
      <c r="J800" s="26"/>
      <c r="K800" s="25"/>
      <c r="L800" s="25">
        <v>0</v>
      </c>
      <c r="M800" s="25"/>
      <c r="N800" s="21" t="str">
        <f t="shared" si="28"/>
        <v>15205 0</v>
      </c>
      <c r="O800" s="21"/>
    </row>
    <row r="801" spans="1:15" ht="15" x14ac:dyDescent="0.2">
      <c r="A801" s="25">
        <f t="shared" si="27"/>
        <v>791</v>
      </c>
      <c r="B801" s="21" t="s">
        <v>427</v>
      </c>
      <c r="C801" s="21" t="str">
        <f>IFERROR(VLOOKUP(B801,[1]Feuil2!$A$1:$B$340,2,0)," ")</f>
        <v xml:space="preserve"> </v>
      </c>
      <c r="D801" s="25"/>
      <c r="E801" s="24" t="str">
        <f>IFERROR(VLOOKUP($D801,'[1]Base déclaré'!$A:$J,2,0),"")</f>
        <v/>
      </c>
      <c r="F801" s="24" t="str">
        <f>IFERROR(VLOOKUP($D801,'[1]Base déclaré'!$A:$J,5,0),"")</f>
        <v/>
      </c>
      <c r="G801" s="25"/>
      <c r="H801" s="25"/>
      <c r="I801" s="24" t="str">
        <f>IFERROR(VLOOKUP($D801,'[1]Base déclaré'!$A:$J,6,0),"")</f>
        <v/>
      </c>
      <c r="J801" s="26"/>
      <c r="K801" s="25"/>
      <c r="L801" s="25">
        <v>32979</v>
      </c>
      <c r="M801" s="25"/>
      <c r="N801" s="21" t="str">
        <f t="shared" si="28"/>
        <v>15298 32979</v>
      </c>
      <c r="O801" s="21"/>
    </row>
    <row r="802" spans="1:15" ht="15" x14ac:dyDescent="0.2">
      <c r="A802" s="25">
        <f t="shared" si="27"/>
        <v>792</v>
      </c>
      <c r="B802" s="21" t="s">
        <v>427</v>
      </c>
      <c r="C802" s="21" t="str">
        <f>IFERROR(VLOOKUP(B802,[1]Feuil2!$A$1:$B$340,2,0)," ")</f>
        <v xml:space="preserve"> </v>
      </c>
      <c r="D802" s="25"/>
      <c r="E802" s="24" t="str">
        <f>IFERROR(VLOOKUP($D802,'[1]Base déclaré'!$A:$J,2,0),"")</f>
        <v/>
      </c>
      <c r="F802" s="24" t="str">
        <f>IFERROR(VLOOKUP($D802,'[1]Base déclaré'!$A:$J,5,0),"")</f>
        <v/>
      </c>
      <c r="G802" s="25"/>
      <c r="H802" s="25"/>
      <c r="I802" s="24" t="str">
        <f>IFERROR(VLOOKUP($D802,'[1]Base déclaré'!$A:$J,6,0),"")</f>
        <v/>
      </c>
      <c r="J802" s="26"/>
      <c r="K802" s="25"/>
      <c r="L802" s="25">
        <v>16515.96</v>
      </c>
      <c r="M802" s="25"/>
      <c r="N802" s="21" t="str">
        <f t="shared" si="28"/>
        <v>15298 16515,96</v>
      </c>
      <c r="O802" s="21"/>
    </row>
    <row r="803" spans="1:15" ht="15" x14ac:dyDescent="0.2">
      <c r="A803" s="25">
        <f t="shared" si="27"/>
        <v>793</v>
      </c>
      <c r="B803" s="21" t="s">
        <v>428</v>
      </c>
      <c r="C803" s="21" t="str">
        <f>IFERROR(VLOOKUP(B803,[1]Feuil2!$A$1:$B$340,2,0)," ")</f>
        <v xml:space="preserve"> </v>
      </c>
      <c r="D803" s="25"/>
      <c r="E803" s="24" t="str">
        <f>IFERROR(VLOOKUP($D803,'[1]Base déclaré'!$A:$J,2,0),"")</f>
        <v/>
      </c>
      <c r="F803" s="24" t="str">
        <f>IFERROR(VLOOKUP($D803,'[1]Base déclaré'!$A:$J,5,0),"")</f>
        <v/>
      </c>
      <c r="G803" s="25"/>
      <c r="H803" s="25"/>
      <c r="I803" s="24" t="str">
        <f>IFERROR(VLOOKUP($D803,'[1]Base déclaré'!$A:$J,6,0),"")</f>
        <v/>
      </c>
      <c r="J803" s="26"/>
      <c r="K803" s="25"/>
      <c r="L803" s="25">
        <v>2005.31</v>
      </c>
      <c r="M803" s="25"/>
      <c r="N803" s="21" t="str">
        <f t="shared" si="28"/>
        <v>15299 2005,31</v>
      </c>
      <c r="O803" s="21"/>
    </row>
    <row r="804" spans="1:15" ht="15" x14ac:dyDescent="0.2">
      <c r="A804" s="25">
        <f t="shared" si="27"/>
        <v>794</v>
      </c>
      <c r="B804" s="21" t="s">
        <v>428</v>
      </c>
      <c r="C804" s="21" t="str">
        <f>IFERROR(VLOOKUP(B804,[1]Feuil2!$A$1:$B$340,2,0)," ")</f>
        <v xml:space="preserve"> </v>
      </c>
      <c r="D804" s="25"/>
      <c r="E804" s="24" t="str">
        <f>IFERROR(VLOOKUP($D804,'[1]Base déclaré'!$A:$J,2,0),"")</f>
        <v/>
      </c>
      <c r="F804" s="24" t="str">
        <f>IFERROR(VLOOKUP($D804,'[1]Base déclaré'!$A:$J,5,0),"")</f>
        <v/>
      </c>
      <c r="G804" s="25"/>
      <c r="H804" s="25"/>
      <c r="I804" s="24" t="str">
        <f>IFERROR(VLOOKUP($D804,'[1]Base déclaré'!$A:$J,6,0),"")</f>
        <v/>
      </c>
      <c r="J804" s="26"/>
      <c r="K804" s="25"/>
      <c r="L804" s="25">
        <v>1709.38</v>
      </c>
      <c r="M804" s="25"/>
      <c r="N804" s="21" t="str">
        <f t="shared" si="28"/>
        <v>15299 1709,38</v>
      </c>
      <c r="O804" s="21"/>
    </row>
    <row r="805" spans="1:15" ht="15" x14ac:dyDescent="0.2">
      <c r="A805" s="25">
        <f t="shared" si="27"/>
        <v>795</v>
      </c>
      <c r="B805" s="21" t="s">
        <v>429</v>
      </c>
      <c r="C805" s="21" t="str">
        <f>IFERROR(VLOOKUP(B805,[1]Feuil2!$A$1:$B$340,2,0)," ")</f>
        <v xml:space="preserve"> </v>
      </c>
      <c r="D805" s="25"/>
      <c r="E805" s="24" t="str">
        <f>IFERROR(VLOOKUP($D805,'[1]Base déclaré'!$A:$J,2,0),"")</f>
        <v/>
      </c>
      <c r="F805" s="24" t="str">
        <f>IFERROR(VLOOKUP($D805,'[1]Base déclaré'!$A:$J,5,0),"")</f>
        <v/>
      </c>
      <c r="G805" s="25"/>
      <c r="H805" s="25"/>
      <c r="I805" s="24" t="str">
        <f>IFERROR(VLOOKUP($D805,'[1]Base déclaré'!$A:$J,6,0),"")</f>
        <v/>
      </c>
      <c r="J805" s="26"/>
      <c r="K805" s="25"/>
      <c r="L805" s="25">
        <v>1734.28</v>
      </c>
      <c r="M805" s="25"/>
      <c r="N805" s="21" t="str">
        <f t="shared" si="28"/>
        <v>15705 1734,28</v>
      </c>
      <c r="O805" s="21"/>
    </row>
    <row r="806" spans="1:15" ht="15" x14ac:dyDescent="0.2">
      <c r="A806" s="25">
        <f t="shared" si="27"/>
        <v>796</v>
      </c>
      <c r="B806" s="21" t="s">
        <v>429</v>
      </c>
      <c r="C806" s="21" t="str">
        <f>IFERROR(VLOOKUP(B806,[1]Feuil2!$A$1:$B$340,2,0)," ")</f>
        <v xml:space="preserve"> </v>
      </c>
      <c r="D806" s="25"/>
      <c r="E806" s="24" t="str">
        <f>IFERROR(VLOOKUP($D806,'[1]Base déclaré'!$A:$J,2,0),"")</f>
        <v/>
      </c>
      <c r="F806" s="24" t="str">
        <f>IFERROR(VLOOKUP($D806,'[1]Base déclaré'!$A:$J,5,0),"")</f>
        <v/>
      </c>
      <c r="G806" s="25"/>
      <c r="H806" s="25"/>
      <c r="I806" s="24" t="str">
        <f>IFERROR(VLOOKUP($D806,'[1]Base déclaré'!$A:$J,6,0),"")</f>
        <v/>
      </c>
      <c r="J806" s="26"/>
      <c r="K806" s="25"/>
      <c r="L806" s="25">
        <v>1933.6</v>
      </c>
      <c r="M806" s="25"/>
      <c r="N806" s="21" t="str">
        <f t="shared" si="28"/>
        <v>15705 1933,6</v>
      </c>
      <c r="O806" s="21"/>
    </row>
    <row r="807" spans="1:15" ht="15" x14ac:dyDescent="0.2">
      <c r="A807" s="25">
        <f t="shared" si="27"/>
        <v>797</v>
      </c>
      <c r="B807" s="21" t="s">
        <v>429</v>
      </c>
      <c r="C807" s="21" t="str">
        <f>IFERROR(VLOOKUP(B807,[1]Feuil2!$A$1:$B$340,2,0)," ")</f>
        <v xml:space="preserve"> </v>
      </c>
      <c r="D807" s="25"/>
      <c r="E807" s="24" t="str">
        <f>IFERROR(VLOOKUP($D807,'[1]Base déclaré'!$A:$J,2,0),"")</f>
        <v/>
      </c>
      <c r="F807" s="24" t="str">
        <f>IFERROR(VLOOKUP($D807,'[1]Base déclaré'!$A:$J,5,0),"")</f>
        <v/>
      </c>
      <c r="G807" s="25"/>
      <c r="H807" s="25"/>
      <c r="I807" s="24" t="str">
        <f>IFERROR(VLOOKUP($D807,'[1]Base déclaré'!$A:$J,6,0),"")</f>
        <v/>
      </c>
      <c r="J807" s="26"/>
      <c r="K807" s="25"/>
      <c r="L807" s="25">
        <v>1525.55</v>
      </c>
      <c r="M807" s="25"/>
      <c r="N807" s="21" t="str">
        <f t="shared" si="28"/>
        <v>15705 1525,55</v>
      </c>
      <c r="O807" s="21"/>
    </row>
    <row r="808" spans="1:15" ht="15" x14ac:dyDescent="0.2">
      <c r="A808" s="25">
        <f t="shared" si="27"/>
        <v>798</v>
      </c>
      <c r="B808" s="21" t="s">
        <v>429</v>
      </c>
      <c r="C808" s="21" t="str">
        <f>IFERROR(VLOOKUP(B808,[1]Feuil2!$A$1:$B$340,2,0)," ")</f>
        <v xml:space="preserve"> </v>
      </c>
      <c r="D808" s="25"/>
      <c r="E808" s="24" t="str">
        <f>IFERROR(VLOOKUP($D808,'[1]Base déclaré'!$A:$J,2,0),"")</f>
        <v/>
      </c>
      <c r="F808" s="24" t="str">
        <f>IFERROR(VLOOKUP($D808,'[1]Base déclaré'!$A:$J,5,0),"")</f>
        <v/>
      </c>
      <c r="G808" s="25"/>
      <c r="H808" s="25"/>
      <c r="I808" s="24" t="str">
        <f>IFERROR(VLOOKUP($D808,'[1]Base déclaré'!$A:$J,6,0),"")</f>
        <v/>
      </c>
      <c r="J808" s="26"/>
      <c r="K808" s="25"/>
      <c r="L808" s="25">
        <v>1310</v>
      </c>
      <c r="M808" s="25"/>
      <c r="N808" s="21" t="str">
        <f t="shared" si="28"/>
        <v>15705 1310</v>
      </c>
      <c r="O808" s="21"/>
    </row>
    <row r="809" spans="1:15" ht="15" x14ac:dyDescent="0.2">
      <c r="A809" s="25">
        <f t="shared" si="27"/>
        <v>799</v>
      </c>
      <c r="B809" s="21" t="s">
        <v>429</v>
      </c>
      <c r="C809" s="21" t="str">
        <f>IFERROR(VLOOKUP(B809,[1]Feuil2!$A$1:$B$340,2,0)," ")</f>
        <v xml:space="preserve"> </v>
      </c>
      <c r="D809" s="25"/>
      <c r="E809" s="24" t="str">
        <f>IFERROR(VLOOKUP($D809,'[1]Base déclaré'!$A:$J,2,0),"")</f>
        <v/>
      </c>
      <c r="F809" s="24" t="str">
        <f>IFERROR(VLOOKUP($D809,'[1]Base déclaré'!$A:$J,5,0),"")</f>
        <v/>
      </c>
      <c r="G809" s="25"/>
      <c r="H809" s="25"/>
      <c r="I809" s="24" t="str">
        <f>IFERROR(VLOOKUP($D809,'[1]Base déclaré'!$A:$J,6,0),"")</f>
        <v/>
      </c>
      <c r="J809" s="26"/>
      <c r="K809" s="25"/>
      <c r="L809" s="25">
        <v>2052.04</v>
      </c>
      <c r="M809" s="25"/>
      <c r="N809" s="21" t="str">
        <f t="shared" si="28"/>
        <v>15705 2052,04</v>
      </c>
      <c r="O809" s="21"/>
    </row>
    <row r="810" spans="1:15" ht="15" x14ac:dyDescent="0.2">
      <c r="A810" s="25">
        <f t="shared" si="27"/>
        <v>800</v>
      </c>
      <c r="B810" s="21" t="s">
        <v>429</v>
      </c>
      <c r="C810" s="21" t="str">
        <f>IFERROR(VLOOKUP(B810,[1]Feuil2!$A$1:$B$340,2,0)," ")</f>
        <v xml:space="preserve"> </v>
      </c>
      <c r="D810" s="25"/>
      <c r="E810" s="24" t="str">
        <f>IFERROR(VLOOKUP($D810,'[1]Base déclaré'!$A:$J,2,0),"")</f>
        <v/>
      </c>
      <c r="F810" s="24" t="str">
        <f>IFERROR(VLOOKUP($D810,'[1]Base déclaré'!$A:$J,5,0),"")</f>
        <v/>
      </c>
      <c r="G810" s="25"/>
      <c r="H810" s="25"/>
      <c r="I810" s="24" t="str">
        <f>IFERROR(VLOOKUP($D810,'[1]Base déclaré'!$A:$J,6,0),"")</f>
        <v/>
      </c>
      <c r="J810" s="26"/>
      <c r="K810" s="25"/>
      <c r="L810" s="25">
        <v>1859.3</v>
      </c>
      <c r="M810" s="25"/>
      <c r="N810" s="21" t="str">
        <f t="shared" si="28"/>
        <v>15705 1859,3</v>
      </c>
      <c r="O810" s="21"/>
    </row>
    <row r="811" spans="1:15" ht="15" x14ac:dyDescent="0.2">
      <c r="A811" s="25">
        <f t="shared" si="27"/>
        <v>801</v>
      </c>
      <c r="B811" s="21" t="s">
        <v>429</v>
      </c>
      <c r="C811" s="21" t="str">
        <f>IFERROR(VLOOKUP(B811,[1]Feuil2!$A$1:$B$340,2,0)," ")</f>
        <v xml:space="preserve"> </v>
      </c>
      <c r="D811" s="25"/>
      <c r="E811" s="24" t="str">
        <f>IFERROR(VLOOKUP($D811,'[1]Base déclaré'!$A:$J,2,0),"")</f>
        <v/>
      </c>
      <c r="F811" s="24" t="str">
        <f>IFERROR(VLOOKUP($D811,'[1]Base déclaré'!$A:$J,5,0),"")</f>
        <v/>
      </c>
      <c r="G811" s="25"/>
      <c r="H811" s="25"/>
      <c r="I811" s="24" t="str">
        <f>IFERROR(VLOOKUP($D811,'[1]Base déclaré'!$A:$J,6,0),"")</f>
        <v/>
      </c>
      <c r="J811" s="26"/>
      <c r="K811" s="25"/>
      <c r="L811" s="25">
        <v>1417.5</v>
      </c>
      <c r="M811" s="25"/>
      <c r="N811" s="21" t="str">
        <f t="shared" si="28"/>
        <v>15705 1417,5</v>
      </c>
      <c r="O811" s="21"/>
    </row>
    <row r="812" spans="1:15" ht="15" x14ac:dyDescent="0.2">
      <c r="A812" s="25">
        <f t="shared" si="27"/>
        <v>802</v>
      </c>
      <c r="B812" s="21" t="s">
        <v>429</v>
      </c>
      <c r="C812" s="21" t="str">
        <f>IFERROR(VLOOKUP(B812,[1]Feuil2!$A$1:$B$340,2,0)," ")</f>
        <v xml:space="preserve"> </v>
      </c>
      <c r="D812" s="25"/>
      <c r="E812" s="24" t="str">
        <f>IFERROR(VLOOKUP($D812,'[1]Base déclaré'!$A:$J,2,0),"")</f>
        <v/>
      </c>
      <c r="F812" s="24" t="str">
        <f>IFERROR(VLOOKUP($D812,'[1]Base déclaré'!$A:$J,5,0),"")</f>
        <v/>
      </c>
      <c r="G812" s="25"/>
      <c r="H812" s="25"/>
      <c r="I812" s="24" t="str">
        <f>IFERROR(VLOOKUP($D812,'[1]Base déclaré'!$A:$J,6,0),"")</f>
        <v/>
      </c>
      <c r="J812" s="26"/>
      <c r="K812" s="25"/>
      <c r="L812" s="25">
        <v>1475</v>
      </c>
      <c r="M812" s="25"/>
      <c r="N812" s="21" t="str">
        <f t="shared" si="28"/>
        <v>15705 1475</v>
      </c>
      <c r="O812" s="21"/>
    </row>
    <row r="813" spans="1:15" ht="15" x14ac:dyDescent="0.2">
      <c r="A813" s="25">
        <f t="shared" si="27"/>
        <v>803</v>
      </c>
      <c r="B813" s="21" t="s">
        <v>429</v>
      </c>
      <c r="C813" s="21" t="str">
        <f>IFERROR(VLOOKUP(B813,[1]Feuil2!$A$1:$B$340,2,0)," ")</f>
        <v xml:space="preserve"> </v>
      </c>
      <c r="D813" s="25"/>
      <c r="E813" s="24" t="str">
        <f>IFERROR(VLOOKUP($D813,'[1]Base déclaré'!$A:$J,2,0),"")</f>
        <v/>
      </c>
      <c r="F813" s="24" t="str">
        <f>IFERROR(VLOOKUP($D813,'[1]Base déclaré'!$A:$J,5,0),"")</f>
        <v/>
      </c>
      <c r="G813" s="25"/>
      <c r="H813" s="25"/>
      <c r="I813" s="24" t="str">
        <f>IFERROR(VLOOKUP($D813,'[1]Base déclaré'!$A:$J,6,0),"")</f>
        <v/>
      </c>
      <c r="J813" s="26"/>
      <c r="K813" s="25"/>
      <c r="L813" s="25">
        <v>2397.48</v>
      </c>
      <c r="M813" s="25"/>
      <c r="N813" s="21" t="str">
        <f t="shared" si="28"/>
        <v>15705 2397,48</v>
      </c>
      <c r="O813" s="21"/>
    </row>
    <row r="814" spans="1:15" ht="15" x14ac:dyDescent="0.2">
      <c r="A814" s="25">
        <f t="shared" si="27"/>
        <v>804</v>
      </c>
      <c r="B814" s="21" t="s">
        <v>429</v>
      </c>
      <c r="C814" s="21" t="str">
        <f>IFERROR(VLOOKUP(B814,[1]Feuil2!$A$1:$B$340,2,0)," ")</f>
        <v xml:space="preserve"> </v>
      </c>
      <c r="D814" s="25"/>
      <c r="E814" s="24" t="str">
        <f>IFERROR(VLOOKUP($D814,'[1]Base déclaré'!$A:$J,2,0),"")</f>
        <v/>
      </c>
      <c r="F814" s="24" t="str">
        <f>IFERROR(VLOOKUP($D814,'[1]Base déclaré'!$A:$J,5,0),"")</f>
        <v/>
      </c>
      <c r="G814" s="25"/>
      <c r="H814" s="25"/>
      <c r="I814" s="24" t="str">
        <f>IFERROR(VLOOKUP($D814,'[1]Base déclaré'!$A:$J,6,0),"")</f>
        <v/>
      </c>
      <c r="J814" s="26"/>
      <c r="K814" s="25"/>
      <c r="L814" s="25">
        <v>50034.51</v>
      </c>
      <c r="M814" s="25"/>
      <c r="N814" s="21" t="str">
        <f t="shared" si="28"/>
        <v>15705 50034,51</v>
      </c>
      <c r="O814" s="21"/>
    </row>
    <row r="815" spans="1:15" ht="15" x14ac:dyDescent="0.2">
      <c r="A815" s="25">
        <f t="shared" si="27"/>
        <v>805</v>
      </c>
      <c r="B815" s="21" t="s">
        <v>429</v>
      </c>
      <c r="C815" s="21" t="str">
        <f>IFERROR(VLOOKUP(B815,[1]Feuil2!$A$1:$B$340,2,0)," ")</f>
        <v xml:space="preserve"> </v>
      </c>
      <c r="D815" s="25"/>
      <c r="E815" s="24" t="str">
        <f>IFERROR(VLOOKUP($D815,'[1]Base déclaré'!$A:$J,2,0),"")</f>
        <v/>
      </c>
      <c r="F815" s="24" t="str">
        <f>IFERROR(VLOOKUP($D815,'[1]Base déclaré'!$A:$J,5,0),"")</f>
        <v/>
      </c>
      <c r="G815" s="25"/>
      <c r="H815" s="25"/>
      <c r="I815" s="24" t="str">
        <f>IFERROR(VLOOKUP($D815,'[1]Base déclaré'!$A:$J,6,0),"")</f>
        <v/>
      </c>
      <c r="J815" s="26"/>
      <c r="K815" s="25"/>
      <c r="L815" s="25">
        <v>3041.64</v>
      </c>
      <c r="M815" s="25"/>
      <c r="N815" s="21" t="str">
        <f t="shared" si="28"/>
        <v>15705 3041,64</v>
      </c>
      <c r="O815" s="21"/>
    </row>
    <row r="816" spans="1:15" ht="15" x14ac:dyDescent="0.2">
      <c r="A816" s="25">
        <f t="shared" si="27"/>
        <v>806</v>
      </c>
      <c r="B816" s="21" t="s">
        <v>429</v>
      </c>
      <c r="C816" s="21" t="str">
        <f>IFERROR(VLOOKUP(B816,[1]Feuil2!$A$1:$B$340,2,0)," ")</f>
        <v xml:space="preserve"> </v>
      </c>
      <c r="D816" s="25"/>
      <c r="E816" s="24" t="str">
        <f>IFERROR(VLOOKUP($D816,'[1]Base déclaré'!$A:$J,2,0),"")</f>
        <v/>
      </c>
      <c r="F816" s="24" t="str">
        <f>IFERROR(VLOOKUP($D816,'[1]Base déclaré'!$A:$J,5,0),"")</f>
        <v/>
      </c>
      <c r="G816" s="25"/>
      <c r="H816" s="25"/>
      <c r="I816" s="24" t="str">
        <f>IFERROR(VLOOKUP($D816,'[1]Base déclaré'!$A:$J,6,0),"")</f>
        <v/>
      </c>
      <c r="J816" s="26"/>
      <c r="K816" s="25"/>
      <c r="L816" s="25">
        <v>156655.82999999999</v>
      </c>
      <c r="M816" s="25"/>
      <c r="N816" s="21" t="str">
        <f t="shared" si="28"/>
        <v>15705 156655,83</v>
      </c>
      <c r="O816" s="21"/>
    </row>
    <row r="817" spans="1:15" ht="15" x14ac:dyDescent="0.2">
      <c r="A817" s="25">
        <f t="shared" si="27"/>
        <v>807</v>
      </c>
      <c r="B817" s="21" t="s">
        <v>429</v>
      </c>
      <c r="C817" s="21" t="str">
        <f>IFERROR(VLOOKUP(B817,[1]Feuil2!$A$1:$B$340,2,0)," ")</f>
        <v xml:space="preserve"> </v>
      </c>
      <c r="D817" s="25"/>
      <c r="E817" s="24" t="str">
        <f>IFERROR(VLOOKUP($D817,'[1]Base déclaré'!$A:$J,2,0),"")</f>
        <v/>
      </c>
      <c r="F817" s="24" t="str">
        <f>IFERROR(VLOOKUP($D817,'[1]Base déclaré'!$A:$J,5,0),"")</f>
        <v/>
      </c>
      <c r="G817" s="25"/>
      <c r="H817" s="25"/>
      <c r="I817" s="24" t="str">
        <f>IFERROR(VLOOKUP($D817,'[1]Base déclaré'!$A:$J,6,0),"")</f>
        <v/>
      </c>
      <c r="J817" s="26"/>
      <c r="K817" s="25"/>
      <c r="L817" s="25">
        <v>12200</v>
      </c>
      <c r="M817" s="25"/>
      <c r="N817" s="21" t="str">
        <f t="shared" si="28"/>
        <v>15705 12200</v>
      </c>
      <c r="O817" s="21"/>
    </row>
    <row r="818" spans="1:15" ht="15" x14ac:dyDescent="0.2">
      <c r="A818" s="25">
        <f t="shared" si="27"/>
        <v>808</v>
      </c>
      <c r="B818" s="21" t="s">
        <v>429</v>
      </c>
      <c r="C818" s="21" t="str">
        <f>IFERROR(VLOOKUP(B818,[1]Feuil2!$A$1:$B$340,2,0)," ")</f>
        <v xml:space="preserve"> </v>
      </c>
      <c r="D818" s="25"/>
      <c r="E818" s="24" t="str">
        <f>IFERROR(VLOOKUP($D818,'[1]Base déclaré'!$A:$J,2,0),"")</f>
        <v/>
      </c>
      <c r="F818" s="24" t="str">
        <f>IFERROR(VLOOKUP($D818,'[1]Base déclaré'!$A:$J,5,0),"")</f>
        <v/>
      </c>
      <c r="G818" s="25"/>
      <c r="H818" s="25"/>
      <c r="I818" s="24" t="str">
        <f>IFERROR(VLOOKUP($D818,'[1]Base déclaré'!$A:$J,6,0),"")</f>
        <v/>
      </c>
      <c r="J818" s="26"/>
      <c r="K818" s="25"/>
      <c r="L818" s="25">
        <v>1498.75</v>
      </c>
      <c r="M818" s="25"/>
      <c r="N818" s="21" t="str">
        <f t="shared" si="28"/>
        <v>15705 1498,75</v>
      </c>
      <c r="O818" s="21"/>
    </row>
    <row r="819" spans="1:15" ht="15" x14ac:dyDescent="0.2">
      <c r="A819" s="25">
        <f t="shared" si="27"/>
        <v>809</v>
      </c>
      <c r="B819" s="21" t="s">
        <v>429</v>
      </c>
      <c r="C819" s="21" t="str">
        <f>IFERROR(VLOOKUP(B819,[1]Feuil2!$A$1:$B$340,2,0)," ")</f>
        <v xml:space="preserve"> </v>
      </c>
      <c r="D819" s="25"/>
      <c r="E819" s="24" t="str">
        <f>IFERROR(VLOOKUP($D819,'[1]Base déclaré'!$A:$J,2,0),"")</f>
        <v/>
      </c>
      <c r="F819" s="24" t="str">
        <f>IFERROR(VLOOKUP($D819,'[1]Base déclaré'!$A:$J,5,0),"")</f>
        <v/>
      </c>
      <c r="G819" s="25"/>
      <c r="H819" s="25"/>
      <c r="I819" s="24" t="str">
        <f>IFERROR(VLOOKUP($D819,'[1]Base déclaré'!$A:$J,6,0),"")</f>
        <v/>
      </c>
      <c r="J819" s="26"/>
      <c r="K819" s="25"/>
      <c r="L819" s="25">
        <v>1347.81</v>
      </c>
      <c r="M819" s="25"/>
      <c r="N819" s="21" t="str">
        <f t="shared" si="28"/>
        <v>15705 1347,81</v>
      </c>
      <c r="O819" s="21"/>
    </row>
    <row r="820" spans="1:15" ht="15" x14ac:dyDescent="0.2">
      <c r="A820" s="25">
        <f t="shared" si="27"/>
        <v>810</v>
      </c>
      <c r="B820" s="21" t="s">
        <v>429</v>
      </c>
      <c r="C820" s="21" t="str">
        <f>IFERROR(VLOOKUP(B820,[1]Feuil2!$A$1:$B$340,2,0)," ")</f>
        <v xml:space="preserve"> </v>
      </c>
      <c r="D820" s="25"/>
      <c r="E820" s="24" t="str">
        <f>IFERROR(VLOOKUP($D820,'[1]Base déclaré'!$A:$J,2,0),"")</f>
        <v/>
      </c>
      <c r="F820" s="24" t="str">
        <f>IFERROR(VLOOKUP($D820,'[1]Base déclaré'!$A:$J,5,0),"")</f>
        <v/>
      </c>
      <c r="G820" s="25"/>
      <c r="H820" s="25"/>
      <c r="I820" s="24" t="str">
        <f>IFERROR(VLOOKUP($D820,'[1]Base déclaré'!$A:$J,6,0),"")</f>
        <v/>
      </c>
      <c r="J820" s="26"/>
      <c r="K820" s="25"/>
      <c r="L820" s="25">
        <v>1350</v>
      </c>
      <c r="M820" s="25"/>
      <c r="N820" s="21" t="str">
        <f t="shared" si="28"/>
        <v>15705 1350</v>
      </c>
      <c r="O820" s="21"/>
    </row>
    <row r="821" spans="1:15" ht="15" x14ac:dyDescent="0.2">
      <c r="A821" s="25">
        <f t="shared" si="27"/>
        <v>811</v>
      </c>
      <c r="B821" s="21" t="s">
        <v>429</v>
      </c>
      <c r="C821" s="21" t="str">
        <f>IFERROR(VLOOKUP(B821,[1]Feuil2!$A$1:$B$340,2,0)," ")</f>
        <v xml:space="preserve"> </v>
      </c>
      <c r="D821" s="25"/>
      <c r="E821" s="24" t="str">
        <f>IFERROR(VLOOKUP($D821,'[1]Base déclaré'!$A:$J,2,0),"")</f>
        <v/>
      </c>
      <c r="F821" s="24" t="str">
        <f>IFERROR(VLOOKUP($D821,'[1]Base déclaré'!$A:$J,5,0),"")</f>
        <v/>
      </c>
      <c r="G821" s="25"/>
      <c r="H821" s="25"/>
      <c r="I821" s="24" t="str">
        <f>IFERROR(VLOOKUP($D821,'[1]Base déclaré'!$A:$J,6,0),"")</f>
        <v/>
      </c>
      <c r="J821" s="26"/>
      <c r="K821" s="25"/>
      <c r="L821" s="25">
        <v>1475</v>
      </c>
      <c r="M821" s="25"/>
      <c r="N821" s="21" t="str">
        <f t="shared" si="28"/>
        <v>15705 1475</v>
      </c>
      <c r="O821" s="21"/>
    </row>
    <row r="822" spans="1:15" ht="15" x14ac:dyDescent="0.2">
      <c r="A822" s="25">
        <f t="shared" si="27"/>
        <v>812</v>
      </c>
      <c r="B822" s="21" t="s">
        <v>429</v>
      </c>
      <c r="C822" s="21" t="str">
        <f>IFERROR(VLOOKUP(B822,[1]Feuil2!$A$1:$B$340,2,0)," ")</f>
        <v xml:space="preserve"> </v>
      </c>
      <c r="D822" s="25"/>
      <c r="E822" s="24" t="str">
        <f>IFERROR(VLOOKUP($D822,'[1]Base déclaré'!$A:$J,2,0),"")</f>
        <v/>
      </c>
      <c r="F822" s="24" t="str">
        <f>IFERROR(VLOOKUP($D822,'[1]Base déclaré'!$A:$J,5,0),"")</f>
        <v/>
      </c>
      <c r="G822" s="25"/>
      <c r="H822" s="25"/>
      <c r="I822" s="24" t="str">
        <f>IFERROR(VLOOKUP($D822,'[1]Base déclaré'!$A:$J,6,0),"")</f>
        <v/>
      </c>
      <c r="J822" s="26"/>
      <c r="K822" s="25"/>
      <c r="L822" s="25">
        <v>1485</v>
      </c>
      <c r="M822" s="25"/>
      <c r="N822" s="21" t="str">
        <f t="shared" si="28"/>
        <v>15705 1485</v>
      </c>
      <c r="O822" s="21"/>
    </row>
    <row r="823" spans="1:15" ht="15" x14ac:dyDescent="0.2">
      <c r="A823" s="25">
        <f t="shared" si="27"/>
        <v>813</v>
      </c>
      <c r="B823" s="21" t="s">
        <v>429</v>
      </c>
      <c r="C823" s="21" t="str">
        <f>IFERROR(VLOOKUP(B823,[1]Feuil2!$A$1:$B$340,2,0)," ")</f>
        <v xml:space="preserve"> </v>
      </c>
      <c r="D823" s="25"/>
      <c r="E823" s="24" t="str">
        <f>IFERROR(VLOOKUP($D823,'[1]Base déclaré'!$A:$J,2,0),"")</f>
        <v/>
      </c>
      <c r="F823" s="24" t="str">
        <f>IFERROR(VLOOKUP($D823,'[1]Base déclaré'!$A:$J,5,0),"")</f>
        <v/>
      </c>
      <c r="G823" s="25"/>
      <c r="H823" s="25"/>
      <c r="I823" s="24" t="str">
        <f>IFERROR(VLOOKUP($D823,'[1]Base déclaré'!$A:$J,6,0),"")</f>
        <v/>
      </c>
      <c r="J823" s="26"/>
      <c r="K823" s="25"/>
      <c r="L823" s="25">
        <v>161172.25</v>
      </c>
      <c r="M823" s="25"/>
      <c r="N823" s="21" t="str">
        <f t="shared" si="28"/>
        <v>15705 161172,25</v>
      </c>
      <c r="O823" s="21"/>
    </row>
    <row r="824" spans="1:15" ht="15" x14ac:dyDescent="0.2">
      <c r="A824" s="25">
        <f t="shared" si="27"/>
        <v>814</v>
      </c>
      <c r="B824" s="21" t="s">
        <v>429</v>
      </c>
      <c r="C824" s="21" t="str">
        <f>IFERROR(VLOOKUP(B824,[1]Feuil2!$A$1:$B$340,2,0)," ")</f>
        <v xml:space="preserve"> </v>
      </c>
      <c r="D824" s="25"/>
      <c r="E824" s="24" t="str">
        <f>IFERROR(VLOOKUP($D824,'[1]Base déclaré'!$A:$J,2,0),"")</f>
        <v/>
      </c>
      <c r="F824" s="24" t="str">
        <f>IFERROR(VLOOKUP($D824,'[1]Base déclaré'!$A:$J,5,0),"")</f>
        <v/>
      </c>
      <c r="G824" s="25"/>
      <c r="H824" s="25"/>
      <c r="I824" s="24" t="str">
        <f>IFERROR(VLOOKUP($D824,'[1]Base déclaré'!$A:$J,6,0),"")</f>
        <v/>
      </c>
      <c r="J824" s="26"/>
      <c r="K824" s="25"/>
      <c r="L824" s="25">
        <v>1439.38</v>
      </c>
      <c r="M824" s="25"/>
      <c r="N824" s="21" t="str">
        <f t="shared" si="28"/>
        <v>15705 1439,38</v>
      </c>
      <c r="O824" s="21"/>
    </row>
    <row r="825" spans="1:15" ht="15" x14ac:dyDescent="0.2">
      <c r="A825" s="25">
        <f t="shared" si="27"/>
        <v>815</v>
      </c>
      <c r="B825" s="21" t="s">
        <v>429</v>
      </c>
      <c r="C825" s="21" t="str">
        <f>IFERROR(VLOOKUP(B825,[1]Feuil2!$A$1:$B$340,2,0)," ")</f>
        <v xml:space="preserve"> </v>
      </c>
      <c r="D825" s="25"/>
      <c r="E825" s="24" t="str">
        <f>IFERROR(VLOOKUP($D825,'[1]Base déclaré'!$A:$J,2,0),"")</f>
        <v/>
      </c>
      <c r="F825" s="24" t="str">
        <f>IFERROR(VLOOKUP($D825,'[1]Base déclaré'!$A:$J,5,0),"")</f>
        <v/>
      </c>
      <c r="G825" s="25"/>
      <c r="H825" s="25"/>
      <c r="I825" s="24" t="str">
        <f>IFERROR(VLOOKUP($D825,'[1]Base déclaré'!$A:$J,6,0),"")</f>
        <v/>
      </c>
      <c r="J825" s="26"/>
      <c r="K825" s="25"/>
      <c r="L825" s="25">
        <v>1538.75</v>
      </c>
      <c r="M825" s="25"/>
      <c r="N825" s="21" t="str">
        <f t="shared" si="28"/>
        <v>15705 1538,75</v>
      </c>
      <c r="O825" s="21"/>
    </row>
    <row r="826" spans="1:15" ht="15" x14ac:dyDescent="0.2">
      <c r="A826" s="25">
        <f t="shared" si="27"/>
        <v>816</v>
      </c>
      <c r="B826" s="21" t="s">
        <v>429</v>
      </c>
      <c r="C826" s="21" t="str">
        <f>IFERROR(VLOOKUP(B826,[1]Feuil2!$A$1:$B$340,2,0)," ")</f>
        <v xml:space="preserve"> </v>
      </c>
      <c r="D826" s="25"/>
      <c r="E826" s="24" t="str">
        <f>IFERROR(VLOOKUP($D826,'[1]Base déclaré'!$A:$J,2,0),"")</f>
        <v/>
      </c>
      <c r="F826" s="24" t="str">
        <f>IFERROR(VLOOKUP($D826,'[1]Base déclaré'!$A:$J,5,0),"")</f>
        <v/>
      </c>
      <c r="G826" s="25"/>
      <c r="H826" s="25"/>
      <c r="I826" s="24" t="str">
        <f>IFERROR(VLOOKUP($D826,'[1]Base déclaré'!$A:$J,6,0),"")</f>
        <v/>
      </c>
      <c r="J826" s="26"/>
      <c r="K826" s="25"/>
      <c r="L826" s="25">
        <v>2206.2399999999998</v>
      </c>
      <c r="M826" s="25"/>
      <c r="N826" s="21" t="str">
        <f t="shared" si="28"/>
        <v>15705 2206,24</v>
      </c>
      <c r="O826" s="21"/>
    </row>
    <row r="827" spans="1:15" ht="15" x14ac:dyDescent="0.2">
      <c r="A827" s="25">
        <f t="shared" si="27"/>
        <v>817</v>
      </c>
      <c r="B827" s="21" t="s">
        <v>429</v>
      </c>
      <c r="C827" s="21" t="str">
        <f>IFERROR(VLOOKUP(B827,[1]Feuil2!$A$1:$B$340,2,0)," ")</f>
        <v xml:space="preserve"> </v>
      </c>
      <c r="D827" s="25"/>
      <c r="E827" s="24" t="str">
        <f>IFERROR(VLOOKUP($D827,'[1]Base déclaré'!$A:$J,2,0),"")</f>
        <v/>
      </c>
      <c r="F827" s="24" t="str">
        <f>IFERROR(VLOOKUP($D827,'[1]Base déclaré'!$A:$J,5,0),"")</f>
        <v/>
      </c>
      <c r="G827" s="25"/>
      <c r="H827" s="25"/>
      <c r="I827" s="24" t="str">
        <f>IFERROR(VLOOKUP($D827,'[1]Base déclaré'!$A:$J,6,0),"")</f>
        <v/>
      </c>
      <c r="J827" s="26"/>
      <c r="K827" s="25"/>
      <c r="L827" s="25">
        <v>1381.63</v>
      </c>
      <c r="M827" s="25"/>
      <c r="N827" s="21" t="str">
        <f t="shared" si="28"/>
        <v>15705 1381,63</v>
      </c>
      <c r="O827" s="21"/>
    </row>
    <row r="828" spans="1:15" ht="15" x14ac:dyDescent="0.2">
      <c r="A828" s="25">
        <f t="shared" si="27"/>
        <v>818</v>
      </c>
      <c r="B828" s="21" t="s">
        <v>429</v>
      </c>
      <c r="C828" s="21" t="str">
        <f>IFERROR(VLOOKUP(B828,[1]Feuil2!$A$1:$B$340,2,0)," ")</f>
        <v xml:space="preserve"> </v>
      </c>
      <c r="D828" s="25"/>
      <c r="E828" s="24" t="str">
        <f>IFERROR(VLOOKUP($D828,'[1]Base déclaré'!$A:$J,2,0),"")</f>
        <v/>
      </c>
      <c r="F828" s="24" t="str">
        <f>IFERROR(VLOOKUP($D828,'[1]Base déclaré'!$A:$J,5,0),"")</f>
        <v/>
      </c>
      <c r="G828" s="25"/>
      <c r="H828" s="25"/>
      <c r="I828" s="24" t="str">
        <f>IFERROR(VLOOKUP($D828,'[1]Base déclaré'!$A:$J,6,0),"")</f>
        <v/>
      </c>
      <c r="J828" s="26"/>
      <c r="K828" s="25"/>
      <c r="L828" s="25">
        <v>2154.96</v>
      </c>
      <c r="M828" s="25"/>
      <c r="N828" s="21" t="str">
        <f t="shared" si="28"/>
        <v>15705 2154,96</v>
      </c>
      <c r="O828" s="21"/>
    </row>
    <row r="829" spans="1:15" ht="15" x14ac:dyDescent="0.2">
      <c r="A829" s="25">
        <f t="shared" si="27"/>
        <v>819</v>
      </c>
      <c r="B829" s="21" t="s">
        <v>429</v>
      </c>
      <c r="C829" s="21" t="str">
        <f>IFERROR(VLOOKUP(B829,[1]Feuil2!$A$1:$B$340,2,0)," ")</f>
        <v xml:space="preserve"> </v>
      </c>
      <c r="D829" s="25"/>
      <c r="E829" s="24" t="str">
        <f>IFERROR(VLOOKUP($D829,'[1]Base déclaré'!$A:$J,2,0),"")</f>
        <v/>
      </c>
      <c r="F829" s="24" t="str">
        <f>IFERROR(VLOOKUP($D829,'[1]Base déclaré'!$A:$J,5,0),"")</f>
        <v/>
      </c>
      <c r="G829" s="25"/>
      <c r="H829" s="25"/>
      <c r="I829" s="24" t="str">
        <f>IFERROR(VLOOKUP($D829,'[1]Base déclaré'!$A:$J,6,0),"")</f>
        <v/>
      </c>
      <c r="J829" s="26"/>
      <c r="K829" s="25"/>
      <c r="L829" s="25">
        <v>1310</v>
      </c>
      <c r="M829" s="25"/>
      <c r="N829" s="21" t="str">
        <f t="shared" si="28"/>
        <v>15705 1310</v>
      </c>
      <c r="O829" s="21"/>
    </row>
    <row r="830" spans="1:15" ht="15" x14ac:dyDescent="0.2">
      <c r="A830" s="25">
        <f t="shared" si="27"/>
        <v>820</v>
      </c>
      <c r="B830" s="21" t="s">
        <v>429</v>
      </c>
      <c r="C830" s="21" t="str">
        <f>IFERROR(VLOOKUP(B830,[1]Feuil2!$A$1:$B$340,2,0)," ")</f>
        <v xml:space="preserve"> </v>
      </c>
      <c r="D830" s="25"/>
      <c r="E830" s="24" t="str">
        <f>IFERROR(VLOOKUP($D830,'[1]Base déclaré'!$A:$J,2,0),"")</f>
        <v/>
      </c>
      <c r="F830" s="24" t="str">
        <f>IFERROR(VLOOKUP($D830,'[1]Base déclaré'!$A:$J,5,0),"")</f>
        <v/>
      </c>
      <c r="G830" s="25"/>
      <c r="H830" s="25"/>
      <c r="I830" s="24" t="str">
        <f>IFERROR(VLOOKUP($D830,'[1]Base déclaré'!$A:$J,6,0),"")</f>
        <v/>
      </c>
      <c r="J830" s="26"/>
      <c r="K830" s="25"/>
      <c r="L830" s="25">
        <v>11059.6</v>
      </c>
      <c r="M830" s="25"/>
      <c r="N830" s="21" t="str">
        <f t="shared" si="28"/>
        <v>15705 11059,6</v>
      </c>
      <c r="O830" s="21"/>
    </row>
    <row r="831" spans="1:15" ht="15" x14ac:dyDescent="0.2">
      <c r="A831" s="25">
        <f t="shared" si="27"/>
        <v>821</v>
      </c>
      <c r="B831" s="21" t="s">
        <v>429</v>
      </c>
      <c r="C831" s="21" t="str">
        <f>IFERROR(VLOOKUP(B831,[1]Feuil2!$A$1:$B$340,2,0)," ")</f>
        <v xml:space="preserve"> </v>
      </c>
      <c r="D831" s="25"/>
      <c r="E831" s="24" t="str">
        <f>IFERROR(VLOOKUP($D831,'[1]Base déclaré'!$A:$J,2,0),"")</f>
        <v/>
      </c>
      <c r="F831" s="24" t="str">
        <f>IFERROR(VLOOKUP($D831,'[1]Base déclaré'!$A:$J,5,0),"")</f>
        <v/>
      </c>
      <c r="G831" s="25"/>
      <c r="H831" s="25"/>
      <c r="I831" s="24" t="str">
        <f>IFERROR(VLOOKUP($D831,'[1]Base déclaré'!$A:$J,6,0),"")</f>
        <v/>
      </c>
      <c r="J831" s="26"/>
      <c r="K831" s="25"/>
      <c r="L831" s="25">
        <v>1338.5</v>
      </c>
      <c r="M831" s="25"/>
      <c r="N831" s="21" t="str">
        <f t="shared" si="28"/>
        <v>15705 1338,5</v>
      </c>
      <c r="O831" s="21"/>
    </row>
    <row r="832" spans="1:15" ht="15" x14ac:dyDescent="0.2">
      <c r="A832" s="25">
        <f t="shared" si="27"/>
        <v>822</v>
      </c>
      <c r="B832" s="21" t="s">
        <v>429</v>
      </c>
      <c r="C832" s="21" t="str">
        <f>IFERROR(VLOOKUP(B832,[1]Feuil2!$A$1:$B$340,2,0)," ")</f>
        <v xml:space="preserve"> </v>
      </c>
      <c r="D832" s="25"/>
      <c r="E832" s="24" t="str">
        <f>IFERROR(VLOOKUP($D832,'[1]Base déclaré'!$A:$J,2,0),"")</f>
        <v/>
      </c>
      <c r="F832" s="24" t="str">
        <f>IFERROR(VLOOKUP($D832,'[1]Base déclaré'!$A:$J,5,0),"")</f>
        <v/>
      </c>
      <c r="G832" s="25"/>
      <c r="H832" s="25"/>
      <c r="I832" s="24" t="str">
        <f>IFERROR(VLOOKUP($D832,'[1]Base déclaré'!$A:$J,6,0),"")</f>
        <v/>
      </c>
      <c r="J832" s="26"/>
      <c r="K832" s="25"/>
      <c r="L832" s="25">
        <v>1350</v>
      </c>
      <c r="M832" s="25"/>
      <c r="N832" s="21" t="str">
        <f t="shared" si="28"/>
        <v>15705 1350</v>
      </c>
      <c r="O832" s="21"/>
    </row>
    <row r="833" spans="1:15" ht="15" x14ac:dyDescent="0.2">
      <c r="A833" s="25">
        <f t="shared" si="27"/>
        <v>823</v>
      </c>
      <c r="B833" s="21" t="s">
        <v>429</v>
      </c>
      <c r="C833" s="21" t="str">
        <f>IFERROR(VLOOKUP(B833,[1]Feuil2!$A$1:$B$340,2,0)," ")</f>
        <v xml:space="preserve"> </v>
      </c>
      <c r="D833" s="25"/>
      <c r="E833" s="24" t="str">
        <f>IFERROR(VLOOKUP($D833,'[1]Base déclaré'!$A:$J,2,0),"")</f>
        <v/>
      </c>
      <c r="F833" s="24" t="str">
        <f>IFERROR(VLOOKUP($D833,'[1]Base déclaré'!$A:$J,5,0),"")</f>
        <v/>
      </c>
      <c r="G833" s="25"/>
      <c r="H833" s="25"/>
      <c r="I833" s="24" t="str">
        <f>IFERROR(VLOOKUP($D833,'[1]Base déclaré'!$A:$J,6,0),"")</f>
        <v/>
      </c>
      <c r="J833" s="26"/>
      <c r="K833" s="25"/>
      <c r="L833" s="25">
        <v>1390</v>
      </c>
      <c r="M833" s="25"/>
      <c r="N833" s="21" t="str">
        <f t="shared" si="28"/>
        <v>15705 1390</v>
      </c>
      <c r="O833" s="21"/>
    </row>
    <row r="834" spans="1:15" ht="15" x14ac:dyDescent="0.2">
      <c r="A834" s="25">
        <f t="shared" si="27"/>
        <v>824</v>
      </c>
      <c r="B834" s="21" t="s">
        <v>429</v>
      </c>
      <c r="C834" s="21" t="str">
        <f>IFERROR(VLOOKUP(B834,[1]Feuil2!$A$1:$B$340,2,0)," ")</f>
        <v xml:space="preserve"> </v>
      </c>
      <c r="D834" s="25"/>
      <c r="E834" s="24" t="str">
        <f>IFERROR(VLOOKUP($D834,'[1]Base déclaré'!$A:$J,2,0),"")</f>
        <v/>
      </c>
      <c r="F834" s="24" t="str">
        <f>IFERROR(VLOOKUP($D834,'[1]Base déclaré'!$A:$J,5,0),"")</f>
        <v/>
      </c>
      <c r="G834" s="25"/>
      <c r="H834" s="25"/>
      <c r="I834" s="24" t="str">
        <f>IFERROR(VLOOKUP($D834,'[1]Base déclaré'!$A:$J,6,0),"")</f>
        <v/>
      </c>
      <c r="J834" s="26"/>
      <c r="K834" s="25"/>
      <c r="L834" s="25">
        <v>4700</v>
      </c>
      <c r="M834" s="25"/>
      <c r="N834" s="21" t="str">
        <f t="shared" si="28"/>
        <v>15705 4700</v>
      </c>
      <c r="O834" s="21"/>
    </row>
    <row r="835" spans="1:15" ht="15" x14ac:dyDescent="0.2">
      <c r="A835" s="25">
        <f t="shared" si="27"/>
        <v>825</v>
      </c>
      <c r="B835" s="21" t="s">
        <v>429</v>
      </c>
      <c r="C835" s="21" t="str">
        <f>IFERROR(VLOOKUP(B835,[1]Feuil2!$A$1:$B$340,2,0)," ")</f>
        <v xml:space="preserve"> </v>
      </c>
      <c r="D835" s="25"/>
      <c r="E835" s="24" t="str">
        <f>IFERROR(VLOOKUP($D835,'[1]Base déclaré'!$A:$J,2,0),"")</f>
        <v/>
      </c>
      <c r="F835" s="24" t="str">
        <f>IFERROR(VLOOKUP($D835,'[1]Base déclaré'!$A:$J,5,0),"")</f>
        <v/>
      </c>
      <c r="G835" s="25"/>
      <c r="H835" s="25"/>
      <c r="I835" s="24" t="str">
        <f>IFERROR(VLOOKUP($D835,'[1]Base déclaré'!$A:$J,6,0),"")</f>
        <v/>
      </c>
      <c r="J835" s="26"/>
      <c r="K835" s="25"/>
      <c r="L835" s="25">
        <v>2500</v>
      </c>
      <c r="M835" s="25"/>
      <c r="N835" s="21" t="str">
        <f t="shared" si="28"/>
        <v>15705 2500</v>
      </c>
      <c r="O835" s="21"/>
    </row>
    <row r="836" spans="1:15" ht="15" x14ac:dyDescent="0.2">
      <c r="A836" s="25">
        <f t="shared" si="27"/>
        <v>826</v>
      </c>
      <c r="B836" s="21" t="s">
        <v>429</v>
      </c>
      <c r="C836" s="21" t="str">
        <f>IFERROR(VLOOKUP(B836,[1]Feuil2!$A$1:$B$340,2,0)," ")</f>
        <v xml:space="preserve"> </v>
      </c>
      <c r="D836" s="25"/>
      <c r="E836" s="24" t="str">
        <f>IFERROR(VLOOKUP($D836,'[1]Base déclaré'!$A:$J,2,0),"")</f>
        <v/>
      </c>
      <c r="F836" s="24" t="str">
        <f>IFERROR(VLOOKUP($D836,'[1]Base déclaré'!$A:$J,5,0),"")</f>
        <v/>
      </c>
      <c r="G836" s="25"/>
      <c r="H836" s="25"/>
      <c r="I836" s="24" t="str">
        <f>IFERROR(VLOOKUP($D836,'[1]Base déclaré'!$A:$J,6,0),"")</f>
        <v/>
      </c>
      <c r="J836" s="26"/>
      <c r="K836" s="25"/>
      <c r="L836" s="25">
        <v>48655</v>
      </c>
      <c r="M836" s="25"/>
      <c r="N836" s="21" t="str">
        <f t="shared" si="28"/>
        <v>15705 48655</v>
      </c>
      <c r="O836" s="21"/>
    </row>
    <row r="837" spans="1:15" ht="15" x14ac:dyDescent="0.2">
      <c r="A837" s="25">
        <f t="shared" ref="A837:A900" si="29">IF(COUNTIF($B837,"&gt;&lt;"),ROW()-10,"")</f>
        <v>827</v>
      </c>
      <c r="B837" s="21" t="s">
        <v>429</v>
      </c>
      <c r="C837" s="21" t="str">
        <f>IFERROR(VLOOKUP(B837,[1]Feuil2!$A$1:$B$340,2,0)," ")</f>
        <v xml:space="preserve"> </v>
      </c>
      <c r="D837" s="25"/>
      <c r="E837" s="24" t="str">
        <f>IFERROR(VLOOKUP($D837,'[1]Base déclaré'!$A:$J,2,0),"")</f>
        <v/>
      </c>
      <c r="F837" s="24" t="str">
        <f>IFERROR(VLOOKUP($D837,'[1]Base déclaré'!$A:$J,5,0),"")</f>
        <v/>
      </c>
      <c r="G837" s="25"/>
      <c r="H837" s="25"/>
      <c r="I837" s="24" t="str">
        <f>IFERROR(VLOOKUP($D837,'[1]Base déclaré'!$A:$J,6,0),"")</f>
        <v/>
      </c>
      <c r="J837" s="26"/>
      <c r="K837" s="25"/>
      <c r="L837" s="25">
        <v>1670</v>
      </c>
      <c r="M837" s="25"/>
      <c r="N837" s="21" t="str">
        <f t="shared" si="28"/>
        <v>15705 1670</v>
      </c>
      <c r="O837" s="21"/>
    </row>
    <row r="838" spans="1:15" ht="15" x14ac:dyDescent="0.2">
      <c r="A838" s="25">
        <f t="shared" si="29"/>
        <v>828</v>
      </c>
      <c r="B838" s="21" t="s">
        <v>429</v>
      </c>
      <c r="C838" s="21" t="str">
        <f>IFERROR(VLOOKUP(B838,[1]Feuil2!$A$1:$B$340,2,0)," ")</f>
        <v xml:space="preserve"> </v>
      </c>
      <c r="D838" s="25"/>
      <c r="E838" s="24" t="str">
        <f>IFERROR(VLOOKUP($D838,'[1]Base déclaré'!$A:$J,2,0),"")</f>
        <v/>
      </c>
      <c r="F838" s="24" t="str">
        <f>IFERROR(VLOOKUP($D838,'[1]Base déclaré'!$A:$J,5,0),"")</f>
        <v/>
      </c>
      <c r="G838" s="25"/>
      <c r="H838" s="25"/>
      <c r="I838" s="24" t="str">
        <f>IFERROR(VLOOKUP($D838,'[1]Base déclaré'!$A:$J,6,0),"")</f>
        <v/>
      </c>
      <c r="J838" s="26"/>
      <c r="K838" s="25"/>
      <c r="L838" s="25">
        <v>1587.23</v>
      </c>
      <c r="M838" s="25"/>
      <c r="N838" s="21" t="str">
        <f t="shared" ref="N838:N901" si="30">IF(LEN(VALUE(B838))&lt;4,"0"&amp;B838&amp;" "&amp;L838,B838&amp;" "&amp;L838)</f>
        <v>15705 1587,23</v>
      </c>
      <c r="O838" s="21"/>
    </row>
    <row r="839" spans="1:15" ht="15" x14ac:dyDescent="0.2">
      <c r="A839" s="25">
        <f t="shared" si="29"/>
        <v>829</v>
      </c>
      <c r="B839" s="21" t="s">
        <v>429</v>
      </c>
      <c r="C839" s="21" t="str">
        <f>IFERROR(VLOOKUP(B839,[1]Feuil2!$A$1:$B$340,2,0)," ")</f>
        <v xml:space="preserve"> </v>
      </c>
      <c r="D839" s="25"/>
      <c r="E839" s="24" t="str">
        <f>IFERROR(VLOOKUP($D839,'[1]Base déclaré'!$A:$J,2,0),"")</f>
        <v/>
      </c>
      <c r="F839" s="24" t="str">
        <f>IFERROR(VLOOKUP($D839,'[1]Base déclaré'!$A:$J,5,0),"")</f>
        <v/>
      </c>
      <c r="G839" s="25"/>
      <c r="H839" s="25"/>
      <c r="I839" s="24" t="str">
        <f>IFERROR(VLOOKUP($D839,'[1]Base déclaré'!$A:$J,6,0),"")</f>
        <v/>
      </c>
      <c r="J839" s="26"/>
      <c r="K839" s="25"/>
      <c r="L839" s="25">
        <v>1310</v>
      </c>
      <c r="M839" s="25"/>
      <c r="N839" s="21" t="str">
        <f t="shared" si="30"/>
        <v>15705 1310</v>
      </c>
      <c r="O839" s="21"/>
    </row>
    <row r="840" spans="1:15" ht="15" x14ac:dyDescent="0.2">
      <c r="A840" s="25">
        <f t="shared" si="29"/>
        <v>830</v>
      </c>
      <c r="B840" s="21" t="s">
        <v>429</v>
      </c>
      <c r="C840" s="21" t="str">
        <f>IFERROR(VLOOKUP(B840,[1]Feuil2!$A$1:$B$340,2,0)," ")</f>
        <v xml:space="preserve"> </v>
      </c>
      <c r="D840" s="25"/>
      <c r="E840" s="24" t="str">
        <f>IFERROR(VLOOKUP($D840,'[1]Base déclaré'!$A:$J,2,0),"")</f>
        <v/>
      </c>
      <c r="F840" s="24" t="str">
        <f>IFERROR(VLOOKUP($D840,'[1]Base déclaré'!$A:$J,5,0),"")</f>
        <v/>
      </c>
      <c r="G840" s="25"/>
      <c r="H840" s="25"/>
      <c r="I840" s="24" t="str">
        <f>IFERROR(VLOOKUP($D840,'[1]Base déclaré'!$A:$J,6,0),"")</f>
        <v/>
      </c>
      <c r="J840" s="26"/>
      <c r="K840" s="25"/>
      <c r="L840" s="25">
        <v>1270</v>
      </c>
      <c r="M840" s="25"/>
      <c r="N840" s="21" t="str">
        <f t="shared" si="30"/>
        <v>15705 1270</v>
      </c>
      <c r="O840" s="21"/>
    </row>
    <row r="841" spans="1:15" ht="15" x14ac:dyDescent="0.2">
      <c r="A841" s="25">
        <f t="shared" si="29"/>
        <v>831</v>
      </c>
      <c r="B841" s="21" t="s">
        <v>429</v>
      </c>
      <c r="C841" s="21" t="str">
        <f>IFERROR(VLOOKUP(B841,[1]Feuil2!$A$1:$B$340,2,0)," ")</f>
        <v xml:space="preserve"> </v>
      </c>
      <c r="D841" s="25"/>
      <c r="E841" s="24" t="str">
        <f>IFERROR(VLOOKUP($D841,'[1]Base déclaré'!$A:$J,2,0),"")</f>
        <v/>
      </c>
      <c r="F841" s="24" t="str">
        <f>IFERROR(VLOOKUP($D841,'[1]Base déclaré'!$A:$J,5,0),"")</f>
        <v/>
      </c>
      <c r="G841" s="25"/>
      <c r="H841" s="25"/>
      <c r="I841" s="24" t="str">
        <f>IFERROR(VLOOKUP($D841,'[1]Base déclaré'!$A:$J,6,0),"")</f>
        <v/>
      </c>
      <c r="J841" s="26"/>
      <c r="K841" s="25"/>
      <c r="L841" s="25">
        <v>1484.06</v>
      </c>
      <c r="M841" s="25"/>
      <c r="N841" s="21" t="str">
        <f t="shared" si="30"/>
        <v>15705 1484,06</v>
      </c>
      <c r="O841" s="21"/>
    </row>
    <row r="842" spans="1:15" ht="15" x14ac:dyDescent="0.2">
      <c r="A842" s="25">
        <f t="shared" si="29"/>
        <v>832</v>
      </c>
      <c r="B842" s="21" t="s">
        <v>429</v>
      </c>
      <c r="C842" s="21" t="str">
        <f>IFERROR(VLOOKUP(B842,[1]Feuil2!$A$1:$B$340,2,0)," ")</f>
        <v xml:space="preserve"> </v>
      </c>
      <c r="D842" s="25"/>
      <c r="E842" s="24" t="str">
        <f>IFERROR(VLOOKUP($D842,'[1]Base déclaré'!$A:$J,2,0),"")</f>
        <v/>
      </c>
      <c r="F842" s="24" t="str">
        <f>IFERROR(VLOOKUP($D842,'[1]Base déclaré'!$A:$J,5,0),"")</f>
        <v/>
      </c>
      <c r="G842" s="25"/>
      <c r="H842" s="25"/>
      <c r="I842" s="24" t="str">
        <f>IFERROR(VLOOKUP($D842,'[1]Base déclaré'!$A:$J,6,0),"")</f>
        <v/>
      </c>
      <c r="J842" s="26"/>
      <c r="K842" s="25"/>
      <c r="L842" s="25">
        <v>5251.92</v>
      </c>
      <c r="M842" s="25"/>
      <c r="N842" s="21" t="str">
        <f t="shared" si="30"/>
        <v>15705 5251,92</v>
      </c>
      <c r="O842" s="21"/>
    </row>
    <row r="843" spans="1:15" ht="15" x14ac:dyDescent="0.2">
      <c r="A843" s="25">
        <f t="shared" si="29"/>
        <v>833</v>
      </c>
      <c r="B843" s="21" t="s">
        <v>429</v>
      </c>
      <c r="C843" s="21" t="str">
        <f>IFERROR(VLOOKUP(B843,[1]Feuil2!$A$1:$B$340,2,0)," ")</f>
        <v xml:space="preserve"> </v>
      </c>
      <c r="D843" s="25"/>
      <c r="E843" s="24" t="str">
        <f>IFERROR(VLOOKUP($D843,'[1]Base déclaré'!$A:$J,2,0),"")</f>
        <v/>
      </c>
      <c r="F843" s="24" t="str">
        <f>IFERROR(VLOOKUP($D843,'[1]Base déclaré'!$A:$J,5,0),"")</f>
        <v/>
      </c>
      <c r="G843" s="25"/>
      <c r="H843" s="25"/>
      <c r="I843" s="24" t="str">
        <f>IFERROR(VLOOKUP($D843,'[1]Base déclaré'!$A:$J,6,0),"")</f>
        <v/>
      </c>
      <c r="J843" s="26"/>
      <c r="K843" s="25"/>
      <c r="L843" s="25">
        <v>1340.1</v>
      </c>
      <c r="M843" s="25"/>
      <c r="N843" s="21" t="str">
        <f t="shared" si="30"/>
        <v>15705 1340,1</v>
      </c>
      <c r="O843" s="21"/>
    </row>
    <row r="844" spans="1:15" ht="15" x14ac:dyDescent="0.2">
      <c r="A844" s="25">
        <f t="shared" si="29"/>
        <v>834</v>
      </c>
      <c r="B844" s="21" t="s">
        <v>429</v>
      </c>
      <c r="C844" s="21" t="str">
        <f>IFERROR(VLOOKUP(B844,[1]Feuil2!$A$1:$B$340,2,0)," ")</f>
        <v xml:space="preserve"> </v>
      </c>
      <c r="D844" s="25"/>
      <c r="E844" s="24" t="str">
        <f>IFERROR(VLOOKUP($D844,'[1]Base déclaré'!$A:$J,2,0),"")</f>
        <v/>
      </c>
      <c r="F844" s="24" t="str">
        <f>IFERROR(VLOOKUP($D844,'[1]Base déclaré'!$A:$J,5,0),"")</f>
        <v/>
      </c>
      <c r="G844" s="25"/>
      <c r="H844" s="25"/>
      <c r="I844" s="24" t="str">
        <f>IFERROR(VLOOKUP($D844,'[1]Base déclaré'!$A:$J,6,0),"")</f>
        <v/>
      </c>
      <c r="J844" s="26"/>
      <c r="K844" s="25"/>
      <c r="L844" s="25">
        <v>1365</v>
      </c>
      <c r="M844" s="25"/>
      <c r="N844" s="21" t="str">
        <f t="shared" si="30"/>
        <v>15705 1365</v>
      </c>
      <c r="O844" s="21"/>
    </row>
    <row r="845" spans="1:15" ht="15" x14ac:dyDescent="0.2">
      <c r="A845" s="25">
        <f t="shared" si="29"/>
        <v>835</v>
      </c>
      <c r="B845" s="21" t="s">
        <v>430</v>
      </c>
      <c r="C845" s="21" t="str">
        <f>IFERROR(VLOOKUP(B845,[1]Feuil2!$A$1:$B$340,2,0)," ")</f>
        <v>DRC-E</v>
      </c>
      <c r="D845" s="25"/>
      <c r="E845" s="24" t="str">
        <f>IFERROR(VLOOKUP($D845,'[1]Base déclaré'!$A:$J,2,0),"")</f>
        <v/>
      </c>
      <c r="F845" s="24" t="str">
        <f>IFERROR(VLOOKUP($D845,'[1]Base déclaré'!$A:$J,5,0),"")</f>
        <v/>
      </c>
      <c r="G845" s="25"/>
      <c r="H845" s="25"/>
      <c r="I845" s="24" t="str">
        <f>IFERROR(VLOOKUP($D845,'[1]Base déclaré'!$A:$J,6,0),"")</f>
        <v/>
      </c>
      <c r="J845" s="26"/>
      <c r="K845" s="25"/>
      <c r="L845" s="25">
        <v>1595.89</v>
      </c>
      <c r="M845" s="25"/>
      <c r="N845" s="21" t="str">
        <f t="shared" si="30"/>
        <v>16013 1595,89</v>
      </c>
      <c r="O845" s="21"/>
    </row>
    <row r="846" spans="1:15" ht="15" x14ac:dyDescent="0.2">
      <c r="A846" s="25">
        <f t="shared" si="29"/>
        <v>836</v>
      </c>
      <c r="B846" s="21" t="s">
        <v>430</v>
      </c>
      <c r="C846" s="21" t="str">
        <f>IFERROR(VLOOKUP(B846,[1]Feuil2!$A$1:$B$340,2,0)," ")</f>
        <v>DRC-E</v>
      </c>
      <c r="D846" s="25"/>
      <c r="E846" s="24" t="str">
        <f>IFERROR(VLOOKUP($D846,'[1]Base déclaré'!$A:$J,2,0),"")</f>
        <v/>
      </c>
      <c r="F846" s="24" t="str">
        <f>IFERROR(VLOOKUP($D846,'[1]Base déclaré'!$A:$J,5,0),"")</f>
        <v/>
      </c>
      <c r="G846" s="25"/>
      <c r="H846" s="25"/>
      <c r="I846" s="24" t="str">
        <f>IFERROR(VLOOKUP($D846,'[1]Base déclaré'!$A:$J,6,0),"")</f>
        <v/>
      </c>
      <c r="J846" s="26"/>
      <c r="K846" s="25"/>
      <c r="L846" s="25">
        <v>1531.2</v>
      </c>
      <c r="M846" s="25"/>
      <c r="N846" s="21" t="str">
        <f t="shared" si="30"/>
        <v>16013 1531,2</v>
      </c>
      <c r="O846" s="21"/>
    </row>
    <row r="847" spans="1:15" ht="15" x14ac:dyDescent="0.2">
      <c r="A847" s="25">
        <f t="shared" si="29"/>
        <v>837</v>
      </c>
      <c r="B847" s="21" t="s">
        <v>430</v>
      </c>
      <c r="C847" s="21" t="str">
        <f>IFERROR(VLOOKUP(B847,[1]Feuil2!$A$1:$B$340,2,0)," ")</f>
        <v>DRC-E</v>
      </c>
      <c r="D847" s="25"/>
      <c r="E847" s="24" t="str">
        <f>IFERROR(VLOOKUP($D847,'[1]Base déclaré'!$A:$J,2,0),"")</f>
        <v/>
      </c>
      <c r="F847" s="24" t="str">
        <f>IFERROR(VLOOKUP($D847,'[1]Base déclaré'!$A:$J,5,0),"")</f>
        <v/>
      </c>
      <c r="G847" s="25"/>
      <c r="H847" s="25"/>
      <c r="I847" s="24" t="str">
        <f>IFERROR(VLOOKUP($D847,'[1]Base déclaré'!$A:$J,6,0),"")</f>
        <v/>
      </c>
      <c r="J847" s="26"/>
      <c r="K847" s="25"/>
      <c r="L847" s="25">
        <v>19529.07</v>
      </c>
      <c r="M847" s="25"/>
      <c r="N847" s="21" t="str">
        <f t="shared" si="30"/>
        <v>16013 19529,07</v>
      </c>
      <c r="O847" s="21"/>
    </row>
    <row r="848" spans="1:15" ht="15" x14ac:dyDescent="0.2">
      <c r="A848" s="25">
        <f t="shared" si="29"/>
        <v>838</v>
      </c>
      <c r="B848" s="21" t="s">
        <v>430</v>
      </c>
      <c r="C848" s="21" t="str">
        <f>IFERROR(VLOOKUP(B848,[1]Feuil2!$A$1:$B$340,2,0)," ")</f>
        <v>DRC-E</v>
      </c>
      <c r="D848" s="25"/>
      <c r="E848" s="24" t="str">
        <f>IFERROR(VLOOKUP($D848,'[1]Base déclaré'!$A:$J,2,0),"")</f>
        <v/>
      </c>
      <c r="F848" s="24" t="str">
        <f>IFERROR(VLOOKUP($D848,'[1]Base déclaré'!$A:$J,5,0),"")</f>
        <v/>
      </c>
      <c r="G848" s="25"/>
      <c r="H848" s="25"/>
      <c r="I848" s="24" t="str">
        <f>IFERROR(VLOOKUP($D848,'[1]Base déclaré'!$A:$J,6,0),"")</f>
        <v/>
      </c>
      <c r="J848" s="26"/>
      <c r="K848" s="25"/>
      <c r="L848" s="25">
        <v>1639.86</v>
      </c>
      <c r="M848" s="25"/>
      <c r="N848" s="21" t="str">
        <f t="shared" si="30"/>
        <v>16013 1639,86</v>
      </c>
      <c r="O848" s="21"/>
    </row>
    <row r="849" spans="1:15" ht="15" x14ac:dyDescent="0.2">
      <c r="A849" s="25">
        <f t="shared" si="29"/>
        <v>839</v>
      </c>
      <c r="B849" s="21" t="s">
        <v>430</v>
      </c>
      <c r="C849" s="21" t="str">
        <f>IFERROR(VLOOKUP(B849,[1]Feuil2!$A$1:$B$340,2,0)," ")</f>
        <v>DRC-E</v>
      </c>
      <c r="D849" s="25"/>
      <c r="E849" s="24" t="str">
        <f>IFERROR(VLOOKUP($D849,'[1]Base déclaré'!$A:$J,2,0),"")</f>
        <v/>
      </c>
      <c r="F849" s="24" t="str">
        <f>IFERROR(VLOOKUP($D849,'[1]Base déclaré'!$A:$J,5,0),"")</f>
        <v/>
      </c>
      <c r="G849" s="25"/>
      <c r="H849" s="25"/>
      <c r="I849" s="24" t="str">
        <f>IFERROR(VLOOKUP($D849,'[1]Base déclaré'!$A:$J,6,0),"")</f>
        <v/>
      </c>
      <c r="J849" s="26"/>
      <c r="K849" s="25"/>
      <c r="L849" s="25">
        <v>1852.13</v>
      </c>
      <c r="M849" s="25"/>
      <c r="N849" s="21" t="str">
        <f t="shared" si="30"/>
        <v>16013 1852,13</v>
      </c>
      <c r="O849" s="21"/>
    </row>
    <row r="850" spans="1:15" ht="15" x14ac:dyDescent="0.2">
      <c r="A850" s="25">
        <f t="shared" si="29"/>
        <v>840</v>
      </c>
      <c r="B850" s="21" t="s">
        <v>430</v>
      </c>
      <c r="C850" s="21" t="str">
        <f>IFERROR(VLOOKUP(B850,[1]Feuil2!$A$1:$B$340,2,0)," ")</f>
        <v>DRC-E</v>
      </c>
      <c r="D850" s="25"/>
      <c r="E850" s="24" t="str">
        <f>IFERROR(VLOOKUP($D850,'[1]Base déclaré'!$A:$J,2,0),"")</f>
        <v/>
      </c>
      <c r="F850" s="24" t="str">
        <f>IFERROR(VLOOKUP($D850,'[1]Base déclaré'!$A:$J,5,0),"")</f>
        <v/>
      </c>
      <c r="G850" s="25"/>
      <c r="H850" s="25"/>
      <c r="I850" s="24" t="str">
        <f>IFERROR(VLOOKUP($D850,'[1]Base déclaré'!$A:$J,6,0),"")</f>
        <v/>
      </c>
      <c r="J850" s="26"/>
      <c r="K850" s="25"/>
      <c r="L850" s="25">
        <v>2200.94</v>
      </c>
      <c r="M850" s="25"/>
      <c r="N850" s="21" t="str">
        <f t="shared" si="30"/>
        <v>16013 2200,94</v>
      </c>
      <c r="O850" s="21"/>
    </row>
    <row r="851" spans="1:15" ht="15" x14ac:dyDescent="0.2">
      <c r="A851" s="25">
        <f t="shared" si="29"/>
        <v>841</v>
      </c>
      <c r="B851" s="21" t="s">
        <v>430</v>
      </c>
      <c r="C851" s="21" t="str">
        <f>IFERROR(VLOOKUP(B851,[1]Feuil2!$A$1:$B$340,2,0)," ")</f>
        <v>DRC-E</v>
      </c>
      <c r="D851" s="25"/>
      <c r="E851" s="24" t="str">
        <f>IFERROR(VLOOKUP($D851,'[1]Base déclaré'!$A:$J,2,0),"")</f>
        <v/>
      </c>
      <c r="F851" s="24" t="str">
        <f>IFERROR(VLOOKUP($D851,'[1]Base déclaré'!$A:$J,5,0),"")</f>
        <v/>
      </c>
      <c r="G851" s="25"/>
      <c r="H851" s="25"/>
      <c r="I851" s="24" t="str">
        <f>IFERROR(VLOOKUP($D851,'[1]Base déclaré'!$A:$J,6,0),"")</f>
        <v/>
      </c>
      <c r="J851" s="26"/>
      <c r="K851" s="25"/>
      <c r="L851" s="25">
        <v>35208.449999999997</v>
      </c>
      <c r="M851" s="25"/>
      <c r="N851" s="21" t="str">
        <f t="shared" si="30"/>
        <v>16013 35208,45</v>
      </c>
      <c r="O851" s="21"/>
    </row>
    <row r="852" spans="1:15" ht="15" x14ac:dyDescent="0.2">
      <c r="A852" s="25">
        <f t="shared" si="29"/>
        <v>842</v>
      </c>
      <c r="B852" s="21" t="s">
        <v>430</v>
      </c>
      <c r="C852" s="21" t="str">
        <f>IFERROR(VLOOKUP(B852,[1]Feuil2!$A$1:$B$340,2,0)," ")</f>
        <v>DRC-E</v>
      </c>
      <c r="D852" s="25"/>
      <c r="E852" s="24" t="str">
        <f>IFERROR(VLOOKUP($D852,'[1]Base déclaré'!$A:$J,2,0),"")</f>
        <v/>
      </c>
      <c r="F852" s="24" t="str">
        <f>IFERROR(VLOOKUP($D852,'[1]Base déclaré'!$A:$J,5,0),"")</f>
        <v/>
      </c>
      <c r="G852" s="25"/>
      <c r="H852" s="25"/>
      <c r="I852" s="24" t="str">
        <f>IFERROR(VLOOKUP($D852,'[1]Base déclaré'!$A:$J,6,0),"")</f>
        <v/>
      </c>
      <c r="J852" s="26"/>
      <c r="K852" s="25"/>
      <c r="L852" s="25">
        <v>1931.57</v>
      </c>
      <c r="M852" s="25"/>
      <c r="N852" s="21" t="str">
        <f t="shared" si="30"/>
        <v>16013 1931,57</v>
      </c>
      <c r="O852" s="21"/>
    </row>
    <row r="853" spans="1:15" ht="15" x14ac:dyDescent="0.2">
      <c r="A853" s="25">
        <f t="shared" si="29"/>
        <v>843</v>
      </c>
      <c r="B853" s="21" t="s">
        <v>430</v>
      </c>
      <c r="C853" s="21" t="str">
        <f>IFERROR(VLOOKUP(B853,[1]Feuil2!$A$1:$B$340,2,0)," ")</f>
        <v>DRC-E</v>
      </c>
      <c r="D853" s="25"/>
      <c r="E853" s="24" t="str">
        <f>IFERROR(VLOOKUP($D853,'[1]Base déclaré'!$A:$J,2,0),"")</f>
        <v/>
      </c>
      <c r="F853" s="24" t="str">
        <f>IFERROR(VLOOKUP($D853,'[1]Base déclaré'!$A:$J,5,0),"")</f>
        <v/>
      </c>
      <c r="G853" s="25"/>
      <c r="H853" s="25"/>
      <c r="I853" s="24" t="str">
        <f>IFERROR(VLOOKUP($D853,'[1]Base déclaré'!$A:$J,6,0),"")</f>
        <v/>
      </c>
      <c r="J853" s="26"/>
      <c r="K853" s="25"/>
      <c r="L853" s="25">
        <v>1522.3</v>
      </c>
      <c r="M853" s="25"/>
      <c r="N853" s="21" t="str">
        <f t="shared" si="30"/>
        <v>16013 1522,3</v>
      </c>
      <c r="O853" s="21"/>
    </row>
    <row r="854" spans="1:15" ht="15" x14ac:dyDescent="0.2">
      <c r="A854" s="25">
        <f t="shared" si="29"/>
        <v>844</v>
      </c>
      <c r="B854" s="21" t="s">
        <v>430</v>
      </c>
      <c r="C854" s="21" t="str">
        <f>IFERROR(VLOOKUP(B854,[1]Feuil2!$A$1:$B$340,2,0)," ")</f>
        <v>DRC-E</v>
      </c>
      <c r="D854" s="25"/>
      <c r="E854" s="24" t="str">
        <f>IFERROR(VLOOKUP($D854,'[1]Base déclaré'!$A:$J,2,0),"")</f>
        <v/>
      </c>
      <c r="F854" s="24" t="str">
        <f>IFERROR(VLOOKUP($D854,'[1]Base déclaré'!$A:$J,5,0),"")</f>
        <v/>
      </c>
      <c r="G854" s="25"/>
      <c r="H854" s="25"/>
      <c r="I854" s="24" t="str">
        <f>IFERROR(VLOOKUP($D854,'[1]Base déclaré'!$A:$J,6,0),"")</f>
        <v/>
      </c>
      <c r="J854" s="26"/>
      <c r="K854" s="25"/>
      <c r="L854" s="25">
        <v>17203.060000000001</v>
      </c>
      <c r="M854" s="25"/>
      <c r="N854" s="21" t="str">
        <f t="shared" si="30"/>
        <v>16013 17203,06</v>
      </c>
      <c r="O854" s="21"/>
    </row>
    <row r="855" spans="1:15" ht="15" x14ac:dyDescent="0.2">
      <c r="A855" s="25">
        <f t="shared" si="29"/>
        <v>845</v>
      </c>
      <c r="B855" s="21" t="s">
        <v>430</v>
      </c>
      <c r="C855" s="21" t="str">
        <f>IFERROR(VLOOKUP(B855,[1]Feuil2!$A$1:$B$340,2,0)," ")</f>
        <v>DRC-E</v>
      </c>
      <c r="D855" s="25"/>
      <c r="E855" s="24" t="str">
        <f>IFERROR(VLOOKUP($D855,'[1]Base déclaré'!$A:$J,2,0),"")</f>
        <v/>
      </c>
      <c r="F855" s="24" t="str">
        <f>IFERROR(VLOOKUP($D855,'[1]Base déclaré'!$A:$J,5,0),"")</f>
        <v/>
      </c>
      <c r="G855" s="25"/>
      <c r="H855" s="25"/>
      <c r="I855" s="24" t="str">
        <f>IFERROR(VLOOKUP($D855,'[1]Base déclaré'!$A:$J,6,0),"")</f>
        <v/>
      </c>
      <c r="J855" s="26"/>
      <c r="K855" s="25"/>
      <c r="L855" s="25">
        <v>2346.39</v>
      </c>
      <c r="M855" s="25"/>
      <c r="N855" s="21" t="str">
        <f t="shared" si="30"/>
        <v>16013 2346,39</v>
      </c>
      <c r="O855" s="21"/>
    </row>
    <row r="856" spans="1:15" ht="15" x14ac:dyDescent="0.2">
      <c r="A856" s="25">
        <f t="shared" si="29"/>
        <v>846</v>
      </c>
      <c r="B856" s="21" t="s">
        <v>430</v>
      </c>
      <c r="C856" s="21" t="str">
        <f>IFERROR(VLOOKUP(B856,[1]Feuil2!$A$1:$B$340,2,0)," ")</f>
        <v>DRC-E</v>
      </c>
      <c r="D856" s="25"/>
      <c r="E856" s="24" t="str">
        <f>IFERROR(VLOOKUP($D856,'[1]Base déclaré'!$A:$J,2,0),"")</f>
        <v/>
      </c>
      <c r="F856" s="24" t="str">
        <f>IFERROR(VLOOKUP($D856,'[1]Base déclaré'!$A:$J,5,0),"")</f>
        <v/>
      </c>
      <c r="G856" s="25"/>
      <c r="H856" s="25"/>
      <c r="I856" s="24" t="str">
        <f>IFERROR(VLOOKUP($D856,'[1]Base déclaré'!$A:$J,6,0),"")</f>
        <v/>
      </c>
      <c r="J856" s="26"/>
      <c r="K856" s="25"/>
      <c r="L856" s="25">
        <v>97859.97</v>
      </c>
      <c r="M856" s="25"/>
      <c r="N856" s="21" t="str">
        <f t="shared" si="30"/>
        <v>16013 97859,97</v>
      </c>
      <c r="O856" s="21"/>
    </row>
    <row r="857" spans="1:15" ht="15" x14ac:dyDescent="0.2">
      <c r="A857" s="25">
        <f t="shared" si="29"/>
        <v>847</v>
      </c>
      <c r="B857" s="21" t="s">
        <v>430</v>
      </c>
      <c r="C857" s="21" t="str">
        <f>IFERROR(VLOOKUP(B857,[1]Feuil2!$A$1:$B$340,2,0)," ")</f>
        <v>DRC-E</v>
      </c>
      <c r="D857" s="25"/>
      <c r="E857" s="24" t="str">
        <f>IFERROR(VLOOKUP($D857,'[1]Base déclaré'!$A:$J,2,0),"")</f>
        <v/>
      </c>
      <c r="F857" s="24" t="str">
        <f>IFERROR(VLOOKUP($D857,'[1]Base déclaré'!$A:$J,5,0),"")</f>
        <v/>
      </c>
      <c r="G857" s="25"/>
      <c r="H857" s="25"/>
      <c r="I857" s="24" t="str">
        <f>IFERROR(VLOOKUP($D857,'[1]Base déclaré'!$A:$J,6,0),"")</f>
        <v/>
      </c>
      <c r="J857" s="26"/>
      <c r="K857" s="25"/>
      <c r="L857" s="25">
        <v>71920.570000000007</v>
      </c>
      <c r="M857" s="25"/>
      <c r="N857" s="21" t="str">
        <f t="shared" si="30"/>
        <v>16013 71920,57</v>
      </c>
      <c r="O857" s="21"/>
    </row>
    <row r="858" spans="1:15" ht="15" x14ac:dyDescent="0.2">
      <c r="A858" s="25">
        <f t="shared" si="29"/>
        <v>848</v>
      </c>
      <c r="B858" s="21" t="s">
        <v>430</v>
      </c>
      <c r="C858" s="21" t="str">
        <f>IFERROR(VLOOKUP(B858,[1]Feuil2!$A$1:$B$340,2,0)," ")</f>
        <v>DRC-E</v>
      </c>
      <c r="D858" s="25"/>
      <c r="E858" s="24" t="str">
        <f>IFERROR(VLOOKUP($D858,'[1]Base déclaré'!$A:$J,2,0),"")</f>
        <v/>
      </c>
      <c r="F858" s="24" t="str">
        <f>IFERROR(VLOOKUP($D858,'[1]Base déclaré'!$A:$J,5,0),"")</f>
        <v/>
      </c>
      <c r="G858" s="25"/>
      <c r="H858" s="25"/>
      <c r="I858" s="24" t="str">
        <f>IFERROR(VLOOKUP($D858,'[1]Base déclaré'!$A:$J,6,0),"")</f>
        <v/>
      </c>
      <c r="J858" s="26"/>
      <c r="K858" s="25"/>
      <c r="L858" s="25">
        <v>34824.57</v>
      </c>
      <c r="M858" s="25"/>
      <c r="N858" s="21" t="str">
        <f t="shared" si="30"/>
        <v>16013 34824,57</v>
      </c>
      <c r="O858" s="21"/>
    </row>
    <row r="859" spans="1:15" ht="15" x14ac:dyDescent="0.2">
      <c r="A859" s="25">
        <f t="shared" si="29"/>
        <v>849</v>
      </c>
      <c r="B859" s="21" t="s">
        <v>430</v>
      </c>
      <c r="C859" s="21" t="str">
        <f>IFERROR(VLOOKUP(B859,[1]Feuil2!$A$1:$B$340,2,0)," ")</f>
        <v>DRC-E</v>
      </c>
      <c r="D859" s="25"/>
      <c r="E859" s="24" t="str">
        <f>IFERROR(VLOOKUP($D859,'[1]Base déclaré'!$A:$J,2,0),"")</f>
        <v/>
      </c>
      <c r="F859" s="24" t="str">
        <f>IFERROR(VLOOKUP($D859,'[1]Base déclaré'!$A:$J,5,0),"")</f>
        <v/>
      </c>
      <c r="G859" s="25"/>
      <c r="H859" s="25"/>
      <c r="I859" s="24" t="str">
        <f>IFERROR(VLOOKUP($D859,'[1]Base déclaré'!$A:$J,6,0),"")</f>
        <v/>
      </c>
      <c r="J859" s="26"/>
      <c r="K859" s="25"/>
      <c r="L859" s="25">
        <v>1824.36</v>
      </c>
      <c r="M859" s="25"/>
      <c r="N859" s="21" t="str">
        <f t="shared" si="30"/>
        <v>16013 1824,36</v>
      </c>
      <c r="O859" s="21"/>
    </row>
    <row r="860" spans="1:15" ht="15" x14ac:dyDescent="0.2">
      <c r="A860" s="25">
        <f t="shared" si="29"/>
        <v>850</v>
      </c>
      <c r="B860" s="21" t="s">
        <v>430</v>
      </c>
      <c r="C860" s="21" t="str">
        <f>IFERROR(VLOOKUP(B860,[1]Feuil2!$A$1:$B$340,2,0)," ")</f>
        <v>DRC-E</v>
      </c>
      <c r="D860" s="25"/>
      <c r="E860" s="24" t="str">
        <f>IFERROR(VLOOKUP($D860,'[1]Base déclaré'!$A:$J,2,0),"")</f>
        <v/>
      </c>
      <c r="F860" s="24" t="str">
        <f>IFERROR(VLOOKUP($D860,'[1]Base déclaré'!$A:$J,5,0),"")</f>
        <v/>
      </c>
      <c r="G860" s="25"/>
      <c r="H860" s="25"/>
      <c r="I860" s="24" t="str">
        <f>IFERROR(VLOOKUP($D860,'[1]Base déclaré'!$A:$J,6,0),"")</f>
        <v/>
      </c>
      <c r="J860" s="26"/>
      <c r="K860" s="25"/>
      <c r="L860" s="25">
        <v>2321.29</v>
      </c>
      <c r="M860" s="25"/>
      <c r="N860" s="21" t="str">
        <f t="shared" si="30"/>
        <v>16013 2321,29</v>
      </c>
      <c r="O860" s="21"/>
    </row>
    <row r="861" spans="1:15" ht="15" x14ac:dyDescent="0.2">
      <c r="A861" s="25">
        <f t="shared" si="29"/>
        <v>851</v>
      </c>
      <c r="B861" s="21" t="s">
        <v>430</v>
      </c>
      <c r="C861" s="21" t="str">
        <f>IFERROR(VLOOKUP(B861,[1]Feuil2!$A$1:$B$340,2,0)," ")</f>
        <v>DRC-E</v>
      </c>
      <c r="D861" s="25"/>
      <c r="E861" s="24" t="str">
        <f>IFERROR(VLOOKUP($D861,'[1]Base déclaré'!$A:$J,2,0),"")</f>
        <v/>
      </c>
      <c r="F861" s="24" t="str">
        <f>IFERROR(VLOOKUP($D861,'[1]Base déclaré'!$A:$J,5,0),"")</f>
        <v/>
      </c>
      <c r="G861" s="25"/>
      <c r="H861" s="25"/>
      <c r="I861" s="24" t="str">
        <f>IFERROR(VLOOKUP($D861,'[1]Base déclaré'!$A:$J,6,0),"")</f>
        <v/>
      </c>
      <c r="J861" s="26"/>
      <c r="K861" s="25"/>
      <c r="L861" s="25">
        <v>168044.1</v>
      </c>
      <c r="M861" s="25"/>
      <c r="N861" s="21" t="str">
        <f t="shared" si="30"/>
        <v>16013 168044,1</v>
      </c>
      <c r="O861" s="21"/>
    </row>
    <row r="862" spans="1:15" ht="15" x14ac:dyDescent="0.2">
      <c r="A862" s="25">
        <f t="shared" si="29"/>
        <v>852</v>
      </c>
      <c r="B862" s="21" t="s">
        <v>430</v>
      </c>
      <c r="C862" s="21" t="str">
        <f>IFERROR(VLOOKUP(B862,[1]Feuil2!$A$1:$B$340,2,0)," ")</f>
        <v>DRC-E</v>
      </c>
      <c r="D862" s="25"/>
      <c r="E862" s="24" t="str">
        <f>IFERROR(VLOOKUP($D862,'[1]Base déclaré'!$A:$J,2,0),"")</f>
        <v/>
      </c>
      <c r="F862" s="24" t="str">
        <f>IFERROR(VLOOKUP($D862,'[1]Base déclaré'!$A:$J,5,0),"")</f>
        <v/>
      </c>
      <c r="G862" s="25"/>
      <c r="H862" s="25"/>
      <c r="I862" s="24" t="str">
        <f>IFERROR(VLOOKUP($D862,'[1]Base déclaré'!$A:$J,6,0),"")</f>
        <v/>
      </c>
      <c r="J862" s="26"/>
      <c r="K862" s="25"/>
      <c r="L862" s="25">
        <v>1150</v>
      </c>
      <c r="M862" s="25"/>
      <c r="N862" s="21" t="str">
        <f t="shared" si="30"/>
        <v>16013 1150</v>
      </c>
      <c r="O862" s="21"/>
    </row>
    <row r="863" spans="1:15" ht="15" x14ac:dyDescent="0.2">
      <c r="A863" s="25">
        <f t="shared" si="29"/>
        <v>853</v>
      </c>
      <c r="B863" s="21" t="s">
        <v>430</v>
      </c>
      <c r="C863" s="21" t="str">
        <f>IFERROR(VLOOKUP(B863,[1]Feuil2!$A$1:$B$340,2,0)," ")</f>
        <v>DRC-E</v>
      </c>
      <c r="D863" s="25"/>
      <c r="E863" s="24" t="str">
        <f>IFERROR(VLOOKUP($D863,'[1]Base déclaré'!$A:$J,2,0),"")</f>
        <v/>
      </c>
      <c r="F863" s="24" t="str">
        <f>IFERROR(VLOOKUP($D863,'[1]Base déclaré'!$A:$J,5,0),"")</f>
        <v/>
      </c>
      <c r="G863" s="25"/>
      <c r="H863" s="25"/>
      <c r="I863" s="24" t="str">
        <f>IFERROR(VLOOKUP($D863,'[1]Base déclaré'!$A:$J,6,0),"")</f>
        <v/>
      </c>
      <c r="J863" s="26"/>
      <c r="K863" s="25"/>
      <c r="L863" s="25">
        <v>51483.41</v>
      </c>
      <c r="M863" s="25"/>
      <c r="N863" s="21" t="str">
        <f t="shared" si="30"/>
        <v>16013 51483,41</v>
      </c>
      <c r="O863" s="21"/>
    </row>
    <row r="864" spans="1:15" ht="15" x14ac:dyDescent="0.2">
      <c r="A864" s="25">
        <f t="shared" si="29"/>
        <v>854</v>
      </c>
      <c r="B864" s="21" t="s">
        <v>430</v>
      </c>
      <c r="C864" s="21" t="str">
        <f>IFERROR(VLOOKUP(B864,[1]Feuil2!$A$1:$B$340,2,0)," ")</f>
        <v>DRC-E</v>
      </c>
      <c r="D864" s="25"/>
      <c r="E864" s="24" t="str">
        <f>IFERROR(VLOOKUP($D864,'[1]Base déclaré'!$A:$J,2,0),"")</f>
        <v/>
      </c>
      <c r="F864" s="24" t="str">
        <f>IFERROR(VLOOKUP($D864,'[1]Base déclaré'!$A:$J,5,0),"")</f>
        <v/>
      </c>
      <c r="G864" s="25"/>
      <c r="H864" s="25"/>
      <c r="I864" s="24" t="str">
        <f>IFERROR(VLOOKUP($D864,'[1]Base déclaré'!$A:$J,6,0),"")</f>
        <v/>
      </c>
      <c r="J864" s="26"/>
      <c r="K864" s="25"/>
      <c r="L864" s="25">
        <v>3408.14</v>
      </c>
      <c r="M864" s="25"/>
      <c r="N864" s="21" t="str">
        <f t="shared" si="30"/>
        <v>16013 3408,14</v>
      </c>
      <c r="O864" s="21"/>
    </row>
    <row r="865" spans="1:15" ht="15" x14ac:dyDescent="0.2">
      <c r="A865" s="25">
        <f t="shared" si="29"/>
        <v>855</v>
      </c>
      <c r="B865" s="21" t="s">
        <v>430</v>
      </c>
      <c r="C865" s="21" t="str">
        <f>IFERROR(VLOOKUP(B865,[1]Feuil2!$A$1:$B$340,2,0)," ")</f>
        <v>DRC-E</v>
      </c>
      <c r="D865" s="25"/>
      <c r="E865" s="24" t="str">
        <f>IFERROR(VLOOKUP($D865,'[1]Base déclaré'!$A:$J,2,0),"")</f>
        <v/>
      </c>
      <c r="F865" s="24" t="str">
        <f>IFERROR(VLOOKUP($D865,'[1]Base déclaré'!$A:$J,5,0),"")</f>
        <v/>
      </c>
      <c r="G865" s="25"/>
      <c r="H865" s="25"/>
      <c r="I865" s="24" t="str">
        <f>IFERROR(VLOOKUP($D865,'[1]Base déclaré'!$A:$J,6,0),"")</f>
        <v/>
      </c>
      <c r="J865" s="26"/>
      <c r="K865" s="25"/>
      <c r="L865" s="25">
        <v>45616.04</v>
      </c>
      <c r="M865" s="25"/>
      <c r="N865" s="21" t="str">
        <f t="shared" si="30"/>
        <v>16013 45616,04</v>
      </c>
      <c r="O865" s="21"/>
    </row>
    <row r="866" spans="1:15" ht="15" x14ac:dyDescent="0.2">
      <c r="A866" s="25">
        <f t="shared" si="29"/>
        <v>856</v>
      </c>
      <c r="B866" s="21" t="s">
        <v>430</v>
      </c>
      <c r="C866" s="21" t="str">
        <f>IFERROR(VLOOKUP(B866,[1]Feuil2!$A$1:$B$340,2,0)," ")</f>
        <v>DRC-E</v>
      </c>
      <c r="D866" s="25"/>
      <c r="E866" s="24" t="str">
        <f>IFERROR(VLOOKUP($D866,'[1]Base déclaré'!$A:$J,2,0),"")</f>
        <v/>
      </c>
      <c r="F866" s="24" t="str">
        <f>IFERROR(VLOOKUP($D866,'[1]Base déclaré'!$A:$J,5,0),"")</f>
        <v/>
      </c>
      <c r="G866" s="25"/>
      <c r="H866" s="25"/>
      <c r="I866" s="24" t="str">
        <f>IFERROR(VLOOKUP($D866,'[1]Base déclaré'!$A:$J,6,0),"")</f>
        <v/>
      </c>
      <c r="J866" s="26"/>
      <c r="K866" s="25"/>
      <c r="L866" s="25">
        <v>2429.84</v>
      </c>
      <c r="M866" s="25"/>
      <c r="N866" s="21" t="str">
        <f t="shared" si="30"/>
        <v>16013 2429,84</v>
      </c>
      <c r="O866" s="21"/>
    </row>
    <row r="867" spans="1:15" ht="15" x14ac:dyDescent="0.2">
      <c r="A867" s="25">
        <f t="shared" si="29"/>
        <v>857</v>
      </c>
      <c r="B867" s="21" t="s">
        <v>430</v>
      </c>
      <c r="C867" s="21" t="str">
        <f>IFERROR(VLOOKUP(B867,[1]Feuil2!$A$1:$B$340,2,0)," ")</f>
        <v>DRC-E</v>
      </c>
      <c r="D867" s="25"/>
      <c r="E867" s="24" t="str">
        <f>IFERROR(VLOOKUP($D867,'[1]Base déclaré'!$A:$J,2,0),"")</f>
        <v/>
      </c>
      <c r="F867" s="24" t="str">
        <f>IFERROR(VLOOKUP($D867,'[1]Base déclaré'!$A:$J,5,0),"")</f>
        <v/>
      </c>
      <c r="G867" s="25"/>
      <c r="H867" s="25"/>
      <c r="I867" s="24" t="str">
        <f>IFERROR(VLOOKUP($D867,'[1]Base déclaré'!$A:$J,6,0),"")</f>
        <v/>
      </c>
      <c r="J867" s="26"/>
      <c r="K867" s="25"/>
      <c r="L867" s="25">
        <v>1460</v>
      </c>
      <c r="M867" s="25"/>
      <c r="N867" s="21" t="str">
        <f t="shared" si="30"/>
        <v>16013 1460</v>
      </c>
      <c r="O867" s="21"/>
    </row>
    <row r="868" spans="1:15" ht="15" x14ac:dyDescent="0.2">
      <c r="A868" s="25">
        <f t="shared" si="29"/>
        <v>858</v>
      </c>
      <c r="B868" s="21" t="s">
        <v>430</v>
      </c>
      <c r="C868" s="21" t="str">
        <f>IFERROR(VLOOKUP(B868,[1]Feuil2!$A$1:$B$340,2,0)," ")</f>
        <v>DRC-E</v>
      </c>
      <c r="D868" s="25"/>
      <c r="E868" s="24" t="str">
        <f>IFERROR(VLOOKUP($D868,'[1]Base déclaré'!$A:$J,2,0),"")</f>
        <v/>
      </c>
      <c r="F868" s="24" t="str">
        <f>IFERROR(VLOOKUP($D868,'[1]Base déclaré'!$A:$J,5,0),"")</f>
        <v/>
      </c>
      <c r="G868" s="25"/>
      <c r="H868" s="25"/>
      <c r="I868" s="24" t="str">
        <f>IFERROR(VLOOKUP($D868,'[1]Base déclaré'!$A:$J,6,0),"")</f>
        <v/>
      </c>
      <c r="J868" s="26"/>
      <c r="K868" s="25"/>
      <c r="L868" s="25">
        <v>17300</v>
      </c>
      <c r="M868" s="25"/>
      <c r="N868" s="21" t="str">
        <f t="shared" si="30"/>
        <v>16013 17300</v>
      </c>
      <c r="O868" s="21"/>
    </row>
    <row r="869" spans="1:15" ht="15" x14ac:dyDescent="0.2">
      <c r="A869" s="25">
        <f t="shared" si="29"/>
        <v>859</v>
      </c>
      <c r="B869" s="21" t="s">
        <v>430</v>
      </c>
      <c r="C869" s="21" t="str">
        <f>IFERROR(VLOOKUP(B869,[1]Feuil2!$A$1:$B$340,2,0)," ")</f>
        <v>DRC-E</v>
      </c>
      <c r="D869" s="25"/>
      <c r="E869" s="24" t="str">
        <f>IFERROR(VLOOKUP($D869,'[1]Base déclaré'!$A:$J,2,0),"")</f>
        <v/>
      </c>
      <c r="F869" s="24" t="str">
        <f>IFERROR(VLOOKUP($D869,'[1]Base déclaré'!$A:$J,5,0),"")</f>
        <v/>
      </c>
      <c r="G869" s="25"/>
      <c r="H869" s="25"/>
      <c r="I869" s="24" t="str">
        <f>IFERROR(VLOOKUP($D869,'[1]Base déclaré'!$A:$J,6,0),"")</f>
        <v/>
      </c>
      <c r="J869" s="26"/>
      <c r="K869" s="25"/>
      <c r="L869" s="25">
        <v>1310</v>
      </c>
      <c r="M869" s="25"/>
      <c r="N869" s="21" t="str">
        <f t="shared" si="30"/>
        <v>16013 1310</v>
      </c>
      <c r="O869" s="21"/>
    </row>
    <row r="870" spans="1:15" ht="15" x14ac:dyDescent="0.2">
      <c r="A870" s="25">
        <f t="shared" si="29"/>
        <v>860</v>
      </c>
      <c r="B870" s="21" t="s">
        <v>430</v>
      </c>
      <c r="C870" s="21" t="str">
        <f>IFERROR(VLOOKUP(B870,[1]Feuil2!$A$1:$B$340,2,0)," ")</f>
        <v>DRC-E</v>
      </c>
      <c r="D870" s="25"/>
      <c r="E870" s="24" t="str">
        <f>IFERROR(VLOOKUP($D870,'[1]Base déclaré'!$A:$J,2,0),"")</f>
        <v/>
      </c>
      <c r="F870" s="24" t="str">
        <f>IFERROR(VLOOKUP($D870,'[1]Base déclaré'!$A:$J,5,0),"")</f>
        <v/>
      </c>
      <c r="G870" s="25"/>
      <c r="H870" s="25"/>
      <c r="I870" s="24" t="str">
        <f>IFERROR(VLOOKUP($D870,'[1]Base déclaré'!$A:$J,6,0),"")</f>
        <v/>
      </c>
      <c r="J870" s="26"/>
      <c r="K870" s="25"/>
      <c r="L870" s="25">
        <v>1310</v>
      </c>
      <c r="M870" s="25"/>
      <c r="N870" s="21" t="str">
        <f t="shared" si="30"/>
        <v>16013 1310</v>
      </c>
      <c r="O870" s="21"/>
    </row>
    <row r="871" spans="1:15" ht="15" x14ac:dyDescent="0.2">
      <c r="A871" s="25">
        <f t="shared" si="29"/>
        <v>861</v>
      </c>
      <c r="B871" s="21" t="s">
        <v>430</v>
      </c>
      <c r="C871" s="21" t="str">
        <f>IFERROR(VLOOKUP(B871,[1]Feuil2!$A$1:$B$340,2,0)," ")</f>
        <v>DRC-E</v>
      </c>
      <c r="D871" s="25"/>
      <c r="E871" s="24" t="str">
        <f>IFERROR(VLOOKUP($D871,'[1]Base déclaré'!$A:$J,2,0),"")</f>
        <v/>
      </c>
      <c r="F871" s="24" t="str">
        <f>IFERROR(VLOOKUP($D871,'[1]Base déclaré'!$A:$J,5,0),"")</f>
        <v/>
      </c>
      <c r="G871" s="25"/>
      <c r="H871" s="25"/>
      <c r="I871" s="24" t="str">
        <f>IFERROR(VLOOKUP($D871,'[1]Base déclaré'!$A:$J,6,0),"")</f>
        <v/>
      </c>
      <c r="J871" s="26"/>
      <c r="K871" s="25"/>
      <c r="L871" s="25">
        <v>1959.16</v>
      </c>
      <c r="M871" s="25"/>
      <c r="N871" s="21" t="str">
        <f t="shared" si="30"/>
        <v>16013 1959,16</v>
      </c>
      <c r="O871" s="21"/>
    </row>
    <row r="872" spans="1:15" ht="15" x14ac:dyDescent="0.2">
      <c r="A872" s="25">
        <f t="shared" si="29"/>
        <v>862</v>
      </c>
      <c r="B872" s="21" t="s">
        <v>430</v>
      </c>
      <c r="C872" s="21" t="str">
        <f>IFERROR(VLOOKUP(B872,[1]Feuil2!$A$1:$B$340,2,0)," ")</f>
        <v>DRC-E</v>
      </c>
      <c r="D872" s="25"/>
      <c r="E872" s="24" t="str">
        <f>IFERROR(VLOOKUP($D872,'[1]Base déclaré'!$A:$J,2,0),"")</f>
        <v/>
      </c>
      <c r="F872" s="24" t="str">
        <f>IFERROR(VLOOKUP($D872,'[1]Base déclaré'!$A:$J,5,0),"")</f>
        <v/>
      </c>
      <c r="G872" s="25"/>
      <c r="H872" s="25"/>
      <c r="I872" s="24" t="str">
        <f>IFERROR(VLOOKUP($D872,'[1]Base déclaré'!$A:$J,6,0),"")</f>
        <v/>
      </c>
      <c r="J872" s="26"/>
      <c r="K872" s="25"/>
      <c r="L872" s="25">
        <v>2365.6999999999998</v>
      </c>
      <c r="M872" s="25"/>
      <c r="N872" s="21" t="str">
        <f t="shared" si="30"/>
        <v>16013 2365,7</v>
      </c>
      <c r="O872" s="21"/>
    </row>
    <row r="873" spans="1:15" ht="15" x14ac:dyDescent="0.2">
      <c r="A873" s="25">
        <f t="shared" si="29"/>
        <v>863</v>
      </c>
      <c r="B873" s="21" t="s">
        <v>430</v>
      </c>
      <c r="C873" s="21" t="str">
        <f>IFERROR(VLOOKUP(B873,[1]Feuil2!$A$1:$B$340,2,0)," ")</f>
        <v>DRC-E</v>
      </c>
      <c r="D873" s="25"/>
      <c r="E873" s="24" t="str">
        <f>IFERROR(VLOOKUP($D873,'[1]Base déclaré'!$A:$J,2,0),"")</f>
        <v/>
      </c>
      <c r="F873" s="24" t="str">
        <f>IFERROR(VLOOKUP($D873,'[1]Base déclaré'!$A:$J,5,0),"")</f>
        <v/>
      </c>
      <c r="G873" s="25"/>
      <c r="H873" s="25"/>
      <c r="I873" s="24" t="str">
        <f>IFERROR(VLOOKUP($D873,'[1]Base déclaré'!$A:$J,6,0),"")</f>
        <v/>
      </c>
      <c r="J873" s="26"/>
      <c r="K873" s="25"/>
      <c r="L873" s="25">
        <v>3414.33</v>
      </c>
      <c r="M873" s="25"/>
      <c r="N873" s="21" t="str">
        <f t="shared" si="30"/>
        <v>16013 3414,33</v>
      </c>
      <c r="O873" s="21"/>
    </row>
    <row r="874" spans="1:15" ht="15" x14ac:dyDescent="0.2">
      <c r="A874" s="25">
        <f t="shared" si="29"/>
        <v>864</v>
      </c>
      <c r="B874" s="21" t="s">
        <v>430</v>
      </c>
      <c r="C874" s="21" t="str">
        <f>IFERROR(VLOOKUP(B874,[1]Feuil2!$A$1:$B$340,2,0)," ")</f>
        <v>DRC-E</v>
      </c>
      <c r="D874" s="25"/>
      <c r="E874" s="24" t="str">
        <f>IFERROR(VLOOKUP($D874,'[1]Base déclaré'!$A:$J,2,0),"")</f>
        <v/>
      </c>
      <c r="F874" s="24" t="str">
        <f>IFERROR(VLOOKUP($D874,'[1]Base déclaré'!$A:$J,5,0),"")</f>
        <v/>
      </c>
      <c r="G874" s="25"/>
      <c r="H874" s="25"/>
      <c r="I874" s="24" t="str">
        <f>IFERROR(VLOOKUP($D874,'[1]Base déclaré'!$A:$J,6,0),"")</f>
        <v/>
      </c>
      <c r="J874" s="26"/>
      <c r="K874" s="25"/>
      <c r="L874" s="25">
        <v>1657.8</v>
      </c>
      <c r="M874" s="25"/>
      <c r="N874" s="21" t="str">
        <f t="shared" si="30"/>
        <v>16013 1657,8</v>
      </c>
      <c r="O874" s="21"/>
    </row>
    <row r="875" spans="1:15" ht="15" x14ac:dyDescent="0.2">
      <c r="A875" s="25">
        <f t="shared" si="29"/>
        <v>865</v>
      </c>
      <c r="B875" s="21" t="s">
        <v>430</v>
      </c>
      <c r="C875" s="21" t="str">
        <f>IFERROR(VLOOKUP(B875,[1]Feuil2!$A$1:$B$340,2,0)," ")</f>
        <v>DRC-E</v>
      </c>
      <c r="D875" s="25"/>
      <c r="E875" s="24" t="str">
        <f>IFERROR(VLOOKUP($D875,'[1]Base déclaré'!$A:$J,2,0),"")</f>
        <v/>
      </c>
      <c r="F875" s="24" t="str">
        <f>IFERROR(VLOOKUP($D875,'[1]Base déclaré'!$A:$J,5,0),"")</f>
        <v/>
      </c>
      <c r="G875" s="25"/>
      <c r="H875" s="25"/>
      <c r="I875" s="24" t="str">
        <f>IFERROR(VLOOKUP($D875,'[1]Base déclaré'!$A:$J,6,0),"")</f>
        <v/>
      </c>
      <c r="J875" s="26"/>
      <c r="K875" s="25"/>
      <c r="L875" s="25">
        <v>2981.73</v>
      </c>
      <c r="M875" s="25"/>
      <c r="N875" s="21" t="str">
        <f t="shared" si="30"/>
        <v>16013 2981,73</v>
      </c>
      <c r="O875" s="21"/>
    </row>
    <row r="876" spans="1:15" ht="15" x14ac:dyDescent="0.2">
      <c r="A876" s="25">
        <f t="shared" si="29"/>
        <v>866</v>
      </c>
      <c r="B876" s="21" t="s">
        <v>430</v>
      </c>
      <c r="C876" s="21" t="str">
        <f>IFERROR(VLOOKUP(B876,[1]Feuil2!$A$1:$B$340,2,0)," ")</f>
        <v>DRC-E</v>
      </c>
      <c r="D876" s="25"/>
      <c r="E876" s="24" t="str">
        <f>IFERROR(VLOOKUP($D876,'[1]Base déclaré'!$A:$J,2,0),"")</f>
        <v/>
      </c>
      <c r="F876" s="24" t="str">
        <f>IFERROR(VLOOKUP($D876,'[1]Base déclaré'!$A:$J,5,0),"")</f>
        <v/>
      </c>
      <c r="G876" s="25"/>
      <c r="H876" s="25"/>
      <c r="I876" s="24" t="str">
        <f>IFERROR(VLOOKUP($D876,'[1]Base déclaré'!$A:$J,6,0),"")</f>
        <v/>
      </c>
      <c r="J876" s="26"/>
      <c r="K876" s="25"/>
      <c r="L876" s="25">
        <v>1350</v>
      </c>
      <c r="M876" s="25"/>
      <c r="N876" s="21" t="str">
        <f t="shared" si="30"/>
        <v>16013 1350</v>
      </c>
      <c r="O876" s="21"/>
    </row>
    <row r="877" spans="1:15" ht="15" x14ac:dyDescent="0.2">
      <c r="A877" s="25">
        <f t="shared" si="29"/>
        <v>867</v>
      </c>
      <c r="B877" s="21" t="s">
        <v>430</v>
      </c>
      <c r="C877" s="21" t="str">
        <f>IFERROR(VLOOKUP(B877,[1]Feuil2!$A$1:$B$340,2,0)," ")</f>
        <v>DRC-E</v>
      </c>
      <c r="D877" s="25"/>
      <c r="E877" s="24" t="str">
        <f>IFERROR(VLOOKUP($D877,'[1]Base déclaré'!$A:$J,2,0),"")</f>
        <v/>
      </c>
      <c r="F877" s="24" t="str">
        <f>IFERROR(VLOOKUP($D877,'[1]Base déclaré'!$A:$J,5,0),"")</f>
        <v/>
      </c>
      <c r="G877" s="25"/>
      <c r="H877" s="25"/>
      <c r="I877" s="24" t="str">
        <f>IFERROR(VLOOKUP($D877,'[1]Base déclaré'!$A:$J,6,0),"")</f>
        <v/>
      </c>
      <c r="J877" s="26"/>
      <c r="K877" s="25"/>
      <c r="L877" s="25">
        <v>4996.8999999999996</v>
      </c>
      <c r="M877" s="25"/>
      <c r="N877" s="21" t="str">
        <f t="shared" si="30"/>
        <v>16013 4996,9</v>
      </c>
      <c r="O877" s="21"/>
    </row>
    <row r="878" spans="1:15" ht="15" x14ac:dyDescent="0.2">
      <c r="A878" s="25">
        <f t="shared" si="29"/>
        <v>868</v>
      </c>
      <c r="B878" s="21" t="s">
        <v>430</v>
      </c>
      <c r="C878" s="21" t="str">
        <f>IFERROR(VLOOKUP(B878,[1]Feuil2!$A$1:$B$340,2,0)," ")</f>
        <v>DRC-E</v>
      </c>
      <c r="D878" s="25"/>
      <c r="E878" s="24" t="str">
        <f>IFERROR(VLOOKUP($D878,'[1]Base déclaré'!$A:$J,2,0),"")</f>
        <v/>
      </c>
      <c r="F878" s="24" t="str">
        <f>IFERROR(VLOOKUP($D878,'[1]Base déclaré'!$A:$J,5,0),"")</f>
        <v/>
      </c>
      <c r="G878" s="25"/>
      <c r="H878" s="25"/>
      <c r="I878" s="24" t="str">
        <f>IFERROR(VLOOKUP($D878,'[1]Base déclaré'!$A:$J,6,0),"")</f>
        <v/>
      </c>
      <c r="J878" s="26"/>
      <c r="K878" s="25"/>
      <c r="L878" s="25">
        <v>1597.5</v>
      </c>
      <c r="M878" s="25"/>
      <c r="N878" s="21" t="str">
        <f t="shared" si="30"/>
        <v>16013 1597,5</v>
      </c>
      <c r="O878" s="21"/>
    </row>
    <row r="879" spans="1:15" ht="15" x14ac:dyDescent="0.2">
      <c r="A879" s="25">
        <f t="shared" si="29"/>
        <v>869</v>
      </c>
      <c r="B879" s="21" t="s">
        <v>430</v>
      </c>
      <c r="C879" s="21" t="str">
        <f>IFERROR(VLOOKUP(B879,[1]Feuil2!$A$1:$B$340,2,0)," ")</f>
        <v>DRC-E</v>
      </c>
      <c r="D879" s="25"/>
      <c r="E879" s="24" t="str">
        <f>IFERROR(VLOOKUP($D879,'[1]Base déclaré'!$A:$J,2,0),"")</f>
        <v/>
      </c>
      <c r="F879" s="24" t="str">
        <f>IFERROR(VLOOKUP($D879,'[1]Base déclaré'!$A:$J,5,0),"")</f>
        <v/>
      </c>
      <c r="G879" s="25"/>
      <c r="H879" s="25"/>
      <c r="I879" s="24" t="str">
        <f>IFERROR(VLOOKUP($D879,'[1]Base déclaré'!$A:$J,6,0),"")</f>
        <v/>
      </c>
      <c r="J879" s="26"/>
      <c r="K879" s="25"/>
      <c r="L879" s="25">
        <v>26800</v>
      </c>
      <c r="M879" s="25"/>
      <c r="N879" s="21" t="str">
        <f t="shared" si="30"/>
        <v>16013 26800</v>
      </c>
      <c r="O879" s="21"/>
    </row>
    <row r="880" spans="1:15" ht="15" x14ac:dyDescent="0.2">
      <c r="A880" s="25">
        <f t="shared" si="29"/>
        <v>870</v>
      </c>
      <c r="B880" s="21" t="s">
        <v>430</v>
      </c>
      <c r="C880" s="21" t="str">
        <f>IFERROR(VLOOKUP(B880,[1]Feuil2!$A$1:$B$340,2,0)," ")</f>
        <v>DRC-E</v>
      </c>
      <c r="D880" s="25"/>
      <c r="E880" s="24" t="str">
        <f>IFERROR(VLOOKUP($D880,'[1]Base déclaré'!$A:$J,2,0),"")</f>
        <v/>
      </c>
      <c r="F880" s="24" t="str">
        <f>IFERROR(VLOOKUP($D880,'[1]Base déclaré'!$A:$J,5,0),"")</f>
        <v/>
      </c>
      <c r="G880" s="25"/>
      <c r="H880" s="25"/>
      <c r="I880" s="24" t="str">
        <f>IFERROR(VLOOKUP($D880,'[1]Base déclaré'!$A:$J,6,0),"")</f>
        <v/>
      </c>
      <c r="J880" s="26"/>
      <c r="K880" s="25"/>
      <c r="L880" s="25">
        <v>36254.57</v>
      </c>
      <c r="M880" s="25"/>
      <c r="N880" s="21" t="str">
        <f t="shared" si="30"/>
        <v>16013 36254,57</v>
      </c>
      <c r="O880" s="21"/>
    </row>
    <row r="881" spans="1:15" ht="15" x14ac:dyDescent="0.2">
      <c r="A881" s="25">
        <f t="shared" si="29"/>
        <v>871</v>
      </c>
      <c r="B881" s="21" t="s">
        <v>430</v>
      </c>
      <c r="C881" s="21" t="str">
        <f>IFERROR(VLOOKUP(B881,[1]Feuil2!$A$1:$B$340,2,0)," ")</f>
        <v>DRC-E</v>
      </c>
      <c r="D881" s="25"/>
      <c r="E881" s="24" t="str">
        <f>IFERROR(VLOOKUP($D881,'[1]Base déclaré'!$A:$J,2,0),"")</f>
        <v/>
      </c>
      <c r="F881" s="24" t="str">
        <f>IFERROR(VLOOKUP($D881,'[1]Base déclaré'!$A:$J,5,0),"")</f>
        <v/>
      </c>
      <c r="G881" s="25"/>
      <c r="H881" s="25"/>
      <c r="I881" s="24" t="str">
        <f>IFERROR(VLOOKUP($D881,'[1]Base déclaré'!$A:$J,6,0),"")</f>
        <v/>
      </c>
      <c r="J881" s="26"/>
      <c r="K881" s="25"/>
      <c r="L881" s="25">
        <v>1876.92</v>
      </c>
      <c r="M881" s="25"/>
      <c r="N881" s="21" t="str">
        <f t="shared" si="30"/>
        <v>16013 1876,92</v>
      </c>
      <c r="O881" s="21"/>
    </row>
    <row r="882" spans="1:15" ht="15" x14ac:dyDescent="0.2">
      <c r="A882" s="25">
        <f t="shared" si="29"/>
        <v>872</v>
      </c>
      <c r="B882" s="21" t="s">
        <v>430</v>
      </c>
      <c r="C882" s="21" t="str">
        <f>IFERROR(VLOOKUP(B882,[1]Feuil2!$A$1:$B$340,2,0)," ")</f>
        <v>DRC-E</v>
      </c>
      <c r="D882" s="25"/>
      <c r="E882" s="24" t="str">
        <f>IFERROR(VLOOKUP($D882,'[1]Base déclaré'!$A:$J,2,0),"")</f>
        <v/>
      </c>
      <c r="F882" s="24" t="str">
        <f>IFERROR(VLOOKUP($D882,'[1]Base déclaré'!$A:$J,5,0),"")</f>
        <v/>
      </c>
      <c r="G882" s="25"/>
      <c r="H882" s="25"/>
      <c r="I882" s="24" t="str">
        <f>IFERROR(VLOOKUP($D882,'[1]Base déclaré'!$A:$J,6,0),"")</f>
        <v/>
      </c>
      <c r="J882" s="26"/>
      <c r="K882" s="25"/>
      <c r="L882" s="25">
        <v>2020</v>
      </c>
      <c r="M882" s="25"/>
      <c r="N882" s="21" t="str">
        <f t="shared" si="30"/>
        <v>16013 2020</v>
      </c>
      <c r="O882" s="21"/>
    </row>
    <row r="883" spans="1:15" ht="15" x14ac:dyDescent="0.2">
      <c r="A883" s="25">
        <f t="shared" si="29"/>
        <v>873</v>
      </c>
      <c r="B883" s="21" t="s">
        <v>430</v>
      </c>
      <c r="C883" s="21" t="str">
        <f>IFERROR(VLOOKUP(B883,[1]Feuil2!$A$1:$B$340,2,0)," ")</f>
        <v>DRC-E</v>
      </c>
      <c r="D883" s="25"/>
      <c r="E883" s="24" t="str">
        <f>IFERROR(VLOOKUP($D883,'[1]Base déclaré'!$A:$J,2,0),"")</f>
        <v/>
      </c>
      <c r="F883" s="24" t="str">
        <f>IFERROR(VLOOKUP($D883,'[1]Base déclaré'!$A:$J,5,0),"")</f>
        <v/>
      </c>
      <c r="G883" s="25"/>
      <c r="H883" s="25"/>
      <c r="I883" s="24" t="str">
        <f>IFERROR(VLOOKUP($D883,'[1]Base déclaré'!$A:$J,6,0),"")</f>
        <v/>
      </c>
      <c r="J883" s="26"/>
      <c r="K883" s="25"/>
      <c r="L883" s="25">
        <v>47500</v>
      </c>
      <c r="M883" s="25"/>
      <c r="N883" s="21" t="str">
        <f t="shared" si="30"/>
        <v>16013 47500</v>
      </c>
      <c r="O883" s="21"/>
    </row>
    <row r="884" spans="1:15" ht="15" x14ac:dyDescent="0.2">
      <c r="A884" s="25">
        <f t="shared" si="29"/>
        <v>874</v>
      </c>
      <c r="B884" s="21" t="s">
        <v>430</v>
      </c>
      <c r="C884" s="21" t="str">
        <f>IFERROR(VLOOKUP(B884,[1]Feuil2!$A$1:$B$340,2,0)," ")</f>
        <v>DRC-E</v>
      </c>
      <c r="D884" s="25"/>
      <c r="E884" s="24" t="str">
        <f>IFERROR(VLOOKUP($D884,'[1]Base déclaré'!$A:$J,2,0),"")</f>
        <v/>
      </c>
      <c r="F884" s="24" t="str">
        <f>IFERROR(VLOOKUP($D884,'[1]Base déclaré'!$A:$J,5,0),"")</f>
        <v/>
      </c>
      <c r="G884" s="25"/>
      <c r="H884" s="25"/>
      <c r="I884" s="24" t="str">
        <f>IFERROR(VLOOKUP($D884,'[1]Base déclaré'!$A:$J,6,0),"")</f>
        <v/>
      </c>
      <c r="J884" s="26"/>
      <c r="K884" s="25"/>
      <c r="L884" s="25">
        <v>1310</v>
      </c>
      <c r="M884" s="25"/>
      <c r="N884" s="21" t="str">
        <f t="shared" si="30"/>
        <v>16013 1310</v>
      </c>
      <c r="O884" s="21"/>
    </row>
    <row r="885" spans="1:15" ht="15" x14ac:dyDescent="0.2">
      <c r="A885" s="25">
        <f t="shared" si="29"/>
        <v>875</v>
      </c>
      <c r="B885" s="21" t="s">
        <v>430</v>
      </c>
      <c r="C885" s="21" t="str">
        <f>IFERROR(VLOOKUP(B885,[1]Feuil2!$A$1:$B$340,2,0)," ")</f>
        <v>DRC-E</v>
      </c>
      <c r="D885" s="25"/>
      <c r="E885" s="24" t="str">
        <f>IFERROR(VLOOKUP($D885,'[1]Base déclaré'!$A:$J,2,0),"")</f>
        <v/>
      </c>
      <c r="F885" s="24" t="str">
        <f>IFERROR(VLOOKUP($D885,'[1]Base déclaré'!$A:$J,5,0),"")</f>
        <v/>
      </c>
      <c r="G885" s="25"/>
      <c r="H885" s="25"/>
      <c r="I885" s="24" t="str">
        <f>IFERROR(VLOOKUP($D885,'[1]Base déclaré'!$A:$J,6,0),"")</f>
        <v/>
      </c>
      <c r="J885" s="26"/>
      <c r="K885" s="25"/>
      <c r="L885" s="25">
        <v>48760.160000000003</v>
      </c>
      <c r="M885" s="25"/>
      <c r="N885" s="21" t="str">
        <f t="shared" si="30"/>
        <v>16013 48760,16</v>
      </c>
      <c r="O885" s="21"/>
    </row>
    <row r="886" spans="1:15" ht="15" x14ac:dyDescent="0.2">
      <c r="A886" s="25">
        <f t="shared" si="29"/>
        <v>876</v>
      </c>
      <c r="B886" s="21" t="s">
        <v>430</v>
      </c>
      <c r="C886" s="21" t="str">
        <f>IFERROR(VLOOKUP(B886,[1]Feuil2!$A$1:$B$340,2,0)," ")</f>
        <v>DRC-E</v>
      </c>
      <c r="D886" s="25"/>
      <c r="E886" s="24" t="str">
        <f>IFERROR(VLOOKUP($D886,'[1]Base déclaré'!$A:$J,2,0),"")</f>
        <v/>
      </c>
      <c r="F886" s="24" t="str">
        <f>IFERROR(VLOOKUP($D886,'[1]Base déclaré'!$A:$J,5,0),"")</f>
        <v/>
      </c>
      <c r="G886" s="25"/>
      <c r="H886" s="25"/>
      <c r="I886" s="24" t="str">
        <f>IFERROR(VLOOKUP($D886,'[1]Base déclaré'!$A:$J,6,0),"")</f>
        <v/>
      </c>
      <c r="J886" s="26"/>
      <c r="K886" s="25"/>
      <c r="L886" s="25">
        <v>2152.12</v>
      </c>
      <c r="M886" s="25"/>
      <c r="N886" s="21" t="str">
        <f t="shared" si="30"/>
        <v>16013 2152,12</v>
      </c>
      <c r="O886" s="21"/>
    </row>
    <row r="887" spans="1:15" ht="15" x14ac:dyDescent="0.2">
      <c r="A887" s="25">
        <f t="shared" si="29"/>
        <v>877</v>
      </c>
      <c r="B887" s="21" t="s">
        <v>430</v>
      </c>
      <c r="C887" s="21" t="str">
        <f>IFERROR(VLOOKUP(B887,[1]Feuil2!$A$1:$B$340,2,0)," ")</f>
        <v>DRC-E</v>
      </c>
      <c r="D887" s="25"/>
      <c r="E887" s="24" t="str">
        <f>IFERROR(VLOOKUP($D887,'[1]Base déclaré'!$A:$J,2,0),"")</f>
        <v/>
      </c>
      <c r="F887" s="24" t="str">
        <f>IFERROR(VLOOKUP($D887,'[1]Base déclaré'!$A:$J,5,0),"")</f>
        <v/>
      </c>
      <c r="G887" s="25"/>
      <c r="H887" s="25"/>
      <c r="I887" s="24" t="str">
        <f>IFERROR(VLOOKUP($D887,'[1]Base déclaré'!$A:$J,6,0),"")</f>
        <v/>
      </c>
      <c r="J887" s="26"/>
      <c r="K887" s="25"/>
      <c r="L887" s="25">
        <v>67417.61</v>
      </c>
      <c r="M887" s="25"/>
      <c r="N887" s="21" t="str">
        <f t="shared" si="30"/>
        <v>16013 67417,61</v>
      </c>
      <c r="O887" s="21"/>
    </row>
    <row r="888" spans="1:15" ht="15" x14ac:dyDescent="0.2">
      <c r="A888" s="25">
        <f t="shared" si="29"/>
        <v>878</v>
      </c>
      <c r="B888" s="21" t="s">
        <v>430</v>
      </c>
      <c r="C888" s="21" t="str">
        <f>IFERROR(VLOOKUP(B888,[1]Feuil2!$A$1:$B$340,2,0)," ")</f>
        <v>DRC-E</v>
      </c>
      <c r="D888" s="25"/>
      <c r="E888" s="24" t="str">
        <f>IFERROR(VLOOKUP($D888,'[1]Base déclaré'!$A:$J,2,0),"")</f>
        <v/>
      </c>
      <c r="F888" s="24" t="str">
        <f>IFERROR(VLOOKUP($D888,'[1]Base déclaré'!$A:$J,5,0),"")</f>
        <v/>
      </c>
      <c r="G888" s="25"/>
      <c r="H888" s="25"/>
      <c r="I888" s="24" t="str">
        <f>IFERROR(VLOOKUP($D888,'[1]Base déclaré'!$A:$J,6,0),"")</f>
        <v/>
      </c>
      <c r="J888" s="26"/>
      <c r="K888" s="25"/>
      <c r="L888" s="25">
        <v>2230.23</v>
      </c>
      <c r="M888" s="25"/>
      <c r="N888" s="21" t="str">
        <f t="shared" si="30"/>
        <v>16013 2230,23</v>
      </c>
      <c r="O888" s="21"/>
    </row>
    <row r="889" spans="1:15" ht="15" x14ac:dyDescent="0.2">
      <c r="A889" s="25">
        <f t="shared" si="29"/>
        <v>879</v>
      </c>
      <c r="B889" s="21" t="s">
        <v>430</v>
      </c>
      <c r="C889" s="21" t="str">
        <f>IFERROR(VLOOKUP(B889,[1]Feuil2!$A$1:$B$340,2,0)," ")</f>
        <v>DRC-E</v>
      </c>
      <c r="D889" s="25"/>
      <c r="E889" s="24" t="str">
        <f>IFERROR(VLOOKUP($D889,'[1]Base déclaré'!$A:$J,2,0),"")</f>
        <v/>
      </c>
      <c r="F889" s="24" t="str">
        <f>IFERROR(VLOOKUP($D889,'[1]Base déclaré'!$A:$J,5,0),"")</f>
        <v/>
      </c>
      <c r="G889" s="25"/>
      <c r="H889" s="25"/>
      <c r="I889" s="24" t="str">
        <f>IFERROR(VLOOKUP($D889,'[1]Base déclaré'!$A:$J,6,0),"")</f>
        <v/>
      </c>
      <c r="J889" s="26"/>
      <c r="K889" s="25"/>
      <c r="L889" s="25">
        <v>1350</v>
      </c>
      <c r="M889" s="25"/>
      <c r="N889" s="21" t="str">
        <f t="shared" si="30"/>
        <v>16013 1350</v>
      </c>
      <c r="O889" s="21"/>
    </row>
    <row r="890" spans="1:15" ht="15" x14ac:dyDescent="0.2">
      <c r="A890" s="25">
        <f t="shared" si="29"/>
        <v>880</v>
      </c>
      <c r="B890" s="21" t="s">
        <v>430</v>
      </c>
      <c r="C890" s="21" t="str">
        <f>IFERROR(VLOOKUP(B890,[1]Feuil2!$A$1:$B$340,2,0)," ")</f>
        <v>DRC-E</v>
      </c>
      <c r="D890" s="25"/>
      <c r="E890" s="24" t="str">
        <f>IFERROR(VLOOKUP($D890,'[1]Base déclaré'!$A:$J,2,0),"")</f>
        <v/>
      </c>
      <c r="F890" s="24" t="str">
        <f>IFERROR(VLOOKUP($D890,'[1]Base déclaré'!$A:$J,5,0),"")</f>
        <v/>
      </c>
      <c r="G890" s="25"/>
      <c r="H890" s="25"/>
      <c r="I890" s="24" t="str">
        <f>IFERROR(VLOOKUP($D890,'[1]Base déclaré'!$A:$J,6,0),"")</f>
        <v/>
      </c>
      <c r="J890" s="26"/>
      <c r="K890" s="25"/>
      <c r="L890" s="25">
        <v>7700</v>
      </c>
      <c r="M890" s="25"/>
      <c r="N890" s="21" t="str">
        <f t="shared" si="30"/>
        <v>16013 7700</v>
      </c>
      <c r="O890" s="21"/>
    </row>
    <row r="891" spans="1:15" ht="15" x14ac:dyDescent="0.2">
      <c r="A891" s="25">
        <f t="shared" si="29"/>
        <v>881</v>
      </c>
      <c r="B891" s="21" t="s">
        <v>430</v>
      </c>
      <c r="C891" s="21" t="str">
        <f>IFERROR(VLOOKUP(B891,[1]Feuil2!$A$1:$B$340,2,0)," ")</f>
        <v>DRC-E</v>
      </c>
      <c r="D891" s="25"/>
      <c r="E891" s="24" t="str">
        <f>IFERROR(VLOOKUP($D891,'[1]Base déclaré'!$A:$J,2,0),"")</f>
        <v/>
      </c>
      <c r="F891" s="24" t="str">
        <f>IFERROR(VLOOKUP($D891,'[1]Base déclaré'!$A:$J,5,0),"")</f>
        <v/>
      </c>
      <c r="G891" s="25"/>
      <c r="H891" s="25"/>
      <c r="I891" s="24" t="str">
        <f>IFERROR(VLOOKUP($D891,'[1]Base déclaré'!$A:$J,6,0),"")</f>
        <v/>
      </c>
      <c r="J891" s="26"/>
      <c r="K891" s="25"/>
      <c r="L891" s="25">
        <v>21100</v>
      </c>
      <c r="M891" s="25"/>
      <c r="N891" s="21" t="str">
        <f t="shared" si="30"/>
        <v>16013 21100</v>
      </c>
      <c r="O891" s="21"/>
    </row>
    <row r="892" spans="1:15" ht="15" x14ac:dyDescent="0.2">
      <c r="A892" s="25">
        <f t="shared" si="29"/>
        <v>882</v>
      </c>
      <c r="B892" s="21" t="s">
        <v>430</v>
      </c>
      <c r="C892" s="21" t="str">
        <f>IFERROR(VLOOKUP(B892,[1]Feuil2!$A$1:$B$340,2,0)," ")</f>
        <v>DRC-E</v>
      </c>
      <c r="D892" s="25"/>
      <c r="E892" s="24" t="str">
        <f>IFERROR(VLOOKUP($D892,'[1]Base déclaré'!$A:$J,2,0),"")</f>
        <v/>
      </c>
      <c r="F892" s="24" t="str">
        <f>IFERROR(VLOOKUP($D892,'[1]Base déclaré'!$A:$J,5,0),"")</f>
        <v/>
      </c>
      <c r="G892" s="25"/>
      <c r="H892" s="25"/>
      <c r="I892" s="24" t="str">
        <f>IFERROR(VLOOKUP($D892,'[1]Base déclaré'!$A:$J,6,0),"")</f>
        <v/>
      </c>
      <c r="J892" s="26"/>
      <c r="K892" s="25"/>
      <c r="L892" s="25">
        <v>1515</v>
      </c>
      <c r="M892" s="25"/>
      <c r="N892" s="21" t="str">
        <f t="shared" si="30"/>
        <v>16013 1515</v>
      </c>
      <c r="O892" s="21"/>
    </row>
    <row r="893" spans="1:15" ht="15" x14ac:dyDescent="0.2">
      <c r="A893" s="25">
        <f t="shared" si="29"/>
        <v>883</v>
      </c>
      <c r="B893" s="21" t="s">
        <v>430</v>
      </c>
      <c r="C893" s="21" t="str">
        <f>IFERROR(VLOOKUP(B893,[1]Feuil2!$A$1:$B$340,2,0)," ")</f>
        <v>DRC-E</v>
      </c>
      <c r="D893" s="25"/>
      <c r="E893" s="24" t="str">
        <f>IFERROR(VLOOKUP($D893,'[1]Base déclaré'!$A:$J,2,0),"")</f>
        <v/>
      </c>
      <c r="F893" s="24" t="str">
        <f>IFERROR(VLOOKUP($D893,'[1]Base déclaré'!$A:$J,5,0),"")</f>
        <v/>
      </c>
      <c r="G893" s="25"/>
      <c r="H893" s="25"/>
      <c r="I893" s="24" t="str">
        <f>IFERROR(VLOOKUP($D893,'[1]Base déclaré'!$A:$J,6,0),"")</f>
        <v/>
      </c>
      <c r="J893" s="26"/>
      <c r="K893" s="25"/>
      <c r="L893" s="25">
        <v>1595</v>
      </c>
      <c r="M893" s="25"/>
      <c r="N893" s="21" t="str">
        <f t="shared" si="30"/>
        <v>16013 1595</v>
      </c>
      <c r="O893" s="21"/>
    </row>
    <row r="894" spans="1:15" ht="15" x14ac:dyDescent="0.2">
      <c r="A894" s="25">
        <f t="shared" si="29"/>
        <v>884</v>
      </c>
      <c r="B894" s="21" t="s">
        <v>430</v>
      </c>
      <c r="C894" s="21" t="str">
        <f>IFERROR(VLOOKUP(B894,[1]Feuil2!$A$1:$B$340,2,0)," ")</f>
        <v>DRC-E</v>
      </c>
      <c r="D894" s="25"/>
      <c r="E894" s="24" t="str">
        <f>IFERROR(VLOOKUP($D894,'[1]Base déclaré'!$A:$J,2,0),"")</f>
        <v/>
      </c>
      <c r="F894" s="24" t="str">
        <f>IFERROR(VLOOKUP($D894,'[1]Base déclaré'!$A:$J,5,0),"")</f>
        <v/>
      </c>
      <c r="G894" s="25"/>
      <c r="H894" s="25"/>
      <c r="I894" s="24" t="str">
        <f>IFERROR(VLOOKUP($D894,'[1]Base déclaré'!$A:$J,6,0),"")</f>
        <v/>
      </c>
      <c r="J894" s="26"/>
      <c r="K894" s="25"/>
      <c r="L894" s="25">
        <v>1655.32</v>
      </c>
      <c r="M894" s="25"/>
      <c r="N894" s="21" t="str">
        <f t="shared" si="30"/>
        <v>16013 1655,32</v>
      </c>
      <c r="O894" s="21"/>
    </row>
    <row r="895" spans="1:15" ht="15" x14ac:dyDescent="0.2">
      <c r="A895" s="25">
        <f t="shared" si="29"/>
        <v>885</v>
      </c>
      <c r="B895" s="21" t="s">
        <v>430</v>
      </c>
      <c r="C895" s="21" t="str">
        <f>IFERROR(VLOOKUP(B895,[1]Feuil2!$A$1:$B$340,2,0)," ")</f>
        <v>DRC-E</v>
      </c>
      <c r="D895" s="25"/>
      <c r="E895" s="24" t="str">
        <f>IFERROR(VLOOKUP($D895,'[1]Base déclaré'!$A:$J,2,0),"")</f>
        <v/>
      </c>
      <c r="F895" s="24" t="str">
        <f>IFERROR(VLOOKUP($D895,'[1]Base déclaré'!$A:$J,5,0),"")</f>
        <v/>
      </c>
      <c r="G895" s="25"/>
      <c r="H895" s="25"/>
      <c r="I895" s="24" t="str">
        <f>IFERROR(VLOOKUP($D895,'[1]Base déclaré'!$A:$J,6,0),"")</f>
        <v/>
      </c>
      <c r="J895" s="26"/>
      <c r="K895" s="25"/>
      <c r="L895" s="25">
        <v>25559.13</v>
      </c>
      <c r="M895" s="25"/>
      <c r="N895" s="21" t="str">
        <f t="shared" si="30"/>
        <v>16013 25559,13</v>
      </c>
      <c r="O895" s="21"/>
    </row>
    <row r="896" spans="1:15" ht="15" x14ac:dyDescent="0.2">
      <c r="A896" s="25">
        <f t="shared" si="29"/>
        <v>886</v>
      </c>
      <c r="B896" s="21" t="s">
        <v>430</v>
      </c>
      <c r="C896" s="21" t="str">
        <f>IFERROR(VLOOKUP(B896,[1]Feuil2!$A$1:$B$340,2,0)," ")</f>
        <v>DRC-E</v>
      </c>
      <c r="D896" s="25"/>
      <c r="E896" s="24" t="str">
        <f>IFERROR(VLOOKUP($D896,'[1]Base déclaré'!$A:$J,2,0),"")</f>
        <v/>
      </c>
      <c r="F896" s="24" t="str">
        <f>IFERROR(VLOOKUP($D896,'[1]Base déclaré'!$A:$J,5,0),"")</f>
        <v/>
      </c>
      <c r="G896" s="25"/>
      <c r="H896" s="25"/>
      <c r="I896" s="24" t="str">
        <f>IFERROR(VLOOKUP($D896,'[1]Base déclaré'!$A:$J,6,0),"")</f>
        <v/>
      </c>
      <c r="J896" s="26"/>
      <c r="K896" s="25"/>
      <c r="L896" s="25">
        <v>21100</v>
      </c>
      <c r="M896" s="25"/>
      <c r="N896" s="21" t="str">
        <f t="shared" si="30"/>
        <v>16013 21100</v>
      </c>
      <c r="O896" s="21"/>
    </row>
    <row r="897" spans="1:15" ht="15" x14ac:dyDescent="0.2">
      <c r="A897" s="25">
        <f t="shared" si="29"/>
        <v>887</v>
      </c>
      <c r="B897" s="21" t="s">
        <v>430</v>
      </c>
      <c r="C897" s="21" t="str">
        <f>IFERROR(VLOOKUP(B897,[1]Feuil2!$A$1:$B$340,2,0)," ")</f>
        <v>DRC-E</v>
      </c>
      <c r="D897" s="25"/>
      <c r="E897" s="24" t="str">
        <f>IFERROR(VLOOKUP($D897,'[1]Base déclaré'!$A:$J,2,0),"")</f>
        <v/>
      </c>
      <c r="F897" s="24" t="str">
        <f>IFERROR(VLOOKUP($D897,'[1]Base déclaré'!$A:$J,5,0),"")</f>
        <v/>
      </c>
      <c r="G897" s="25"/>
      <c r="H897" s="25"/>
      <c r="I897" s="24" t="str">
        <f>IFERROR(VLOOKUP($D897,'[1]Base déclaré'!$A:$J,6,0),"")</f>
        <v/>
      </c>
      <c r="J897" s="26"/>
      <c r="K897" s="25"/>
      <c r="L897" s="25">
        <v>19542</v>
      </c>
      <c r="M897" s="25"/>
      <c r="N897" s="21" t="str">
        <f t="shared" si="30"/>
        <v>16013 19542</v>
      </c>
      <c r="O897" s="21"/>
    </row>
    <row r="898" spans="1:15" ht="15" x14ac:dyDescent="0.2">
      <c r="A898" s="25">
        <f t="shared" si="29"/>
        <v>888</v>
      </c>
      <c r="B898" s="21" t="s">
        <v>430</v>
      </c>
      <c r="C898" s="21" t="str">
        <f>IFERROR(VLOOKUP(B898,[1]Feuil2!$A$1:$B$340,2,0)," ")</f>
        <v>DRC-E</v>
      </c>
      <c r="D898" s="25"/>
      <c r="E898" s="24" t="str">
        <f>IFERROR(VLOOKUP($D898,'[1]Base déclaré'!$A:$J,2,0),"")</f>
        <v/>
      </c>
      <c r="F898" s="24" t="str">
        <f>IFERROR(VLOOKUP($D898,'[1]Base déclaré'!$A:$J,5,0),"")</f>
        <v/>
      </c>
      <c r="G898" s="25"/>
      <c r="H898" s="25"/>
      <c r="I898" s="24" t="str">
        <f>IFERROR(VLOOKUP($D898,'[1]Base déclaré'!$A:$J,6,0),"")</f>
        <v/>
      </c>
      <c r="J898" s="26"/>
      <c r="K898" s="25"/>
      <c r="L898" s="25">
        <v>1725.52</v>
      </c>
      <c r="M898" s="25"/>
      <c r="N898" s="21" t="str">
        <f t="shared" si="30"/>
        <v>16013 1725,52</v>
      </c>
      <c r="O898" s="21"/>
    </row>
    <row r="899" spans="1:15" ht="15" x14ac:dyDescent="0.2">
      <c r="A899" s="25">
        <f t="shared" si="29"/>
        <v>889</v>
      </c>
      <c r="B899" s="21" t="s">
        <v>430</v>
      </c>
      <c r="C899" s="21" t="str">
        <f>IFERROR(VLOOKUP(B899,[1]Feuil2!$A$1:$B$340,2,0)," ")</f>
        <v>DRC-E</v>
      </c>
      <c r="D899" s="25"/>
      <c r="E899" s="24" t="str">
        <f>IFERROR(VLOOKUP($D899,'[1]Base déclaré'!$A:$J,2,0),"")</f>
        <v/>
      </c>
      <c r="F899" s="24" t="str">
        <f>IFERROR(VLOOKUP($D899,'[1]Base déclaré'!$A:$J,5,0),"")</f>
        <v/>
      </c>
      <c r="G899" s="25"/>
      <c r="H899" s="25"/>
      <c r="I899" s="24" t="str">
        <f>IFERROR(VLOOKUP($D899,'[1]Base déclaré'!$A:$J,6,0),"")</f>
        <v/>
      </c>
      <c r="J899" s="26"/>
      <c r="K899" s="25"/>
      <c r="L899" s="25">
        <v>1545.24</v>
      </c>
      <c r="M899" s="25"/>
      <c r="N899" s="21" t="str">
        <f t="shared" si="30"/>
        <v>16013 1545,24</v>
      </c>
      <c r="O899" s="21"/>
    </row>
    <row r="900" spans="1:15" ht="15" x14ac:dyDescent="0.2">
      <c r="A900" s="25">
        <f t="shared" si="29"/>
        <v>890</v>
      </c>
      <c r="B900" s="21" t="s">
        <v>430</v>
      </c>
      <c r="C900" s="21" t="str">
        <f>IFERROR(VLOOKUP(B900,[1]Feuil2!$A$1:$B$340,2,0)," ")</f>
        <v>DRC-E</v>
      </c>
      <c r="D900" s="25"/>
      <c r="E900" s="24" t="str">
        <f>IFERROR(VLOOKUP($D900,'[1]Base déclaré'!$A:$J,2,0),"")</f>
        <v/>
      </c>
      <c r="F900" s="24" t="str">
        <f>IFERROR(VLOOKUP($D900,'[1]Base déclaré'!$A:$J,5,0),"")</f>
        <v/>
      </c>
      <c r="G900" s="25"/>
      <c r="H900" s="25"/>
      <c r="I900" s="24" t="str">
        <f>IFERROR(VLOOKUP($D900,'[1]Base déclaré'!$A:$J,6,0),"")</f>
        <v/>
      </c>
      <c r="J900" s="26"/>
      <c r="K900" s="25"/>
      <c r="L900" s="25">
        <v>18713.02</v>
      </c>
      <c r="M900" s="25"/>
      <c r="N900" s="21" t="str">
        <f t="shared" si="30"/>
        <v>16013 18713,02</v>
      </c>
      <c r="O900" s="21"/>
    </row>
    <row r="901" spans="1:15" ht="15" x14ac:dyDescent="0.2">
      <c r="A901" s="25">
        <f t="shared" ref="A901:A964" si="31">IF(COUNTIF($B901,"&gt;&lt;"),ROW()-10,"")</f>
        <v>891</v>
      </c>
      <c r="B901" s="21" t="s">
        <v>430</v>
      </c>
      <c r="C901" s="21" t="str">
        <f>IFERROR(VLOOKUP(B901,[1]Feuil2!$A$1:$B$340,2,0)," ")</f>
        <v>DRC-E</v>
      </c>
      <c r="D901" s="25"/>
      <c r="E901" s="24" t="str">
        <f>IFERROR(VLOOKUP($D901,'[1]Base déclaré'!$A:$J,2,0),"")</f>
        <v/>
      </c>
      <c r="F901" s="24" t="str">
        <f>IFERROR(VLOOKUP($D901,'[1]Base déclaré'!$A:$J,5,0),"")</f>
        <v/>
      </c>
      <c r="G901" s="25"/>
      <c r="H901" s="25"/>
      <c r="I901" s="24" t="str">
        <f>IFERROR(VLOOKUP($D901,'[1]Base déclaré'!$A:$J,6,0),"")</f>
        <v/>
      </c>
      <c r="J901" s="26"/>
      <c r="K901" s="25"/>
      <c r="L901" s="25">
        <v>1460.98</v>
      </c>
      <c r="M901" s="25"/>
      <c r="N901" s="21" t="str">
        <f t="shared" si="30"/>
        <v>16013 1460,98</v>
      </c>
      <c r="O901" s="21"/>
    </row>
    <row r="902" spans="1:15" ht="15" x14ac:dyDescent="0.2">
      <c r="A902" s="25">
        <f t="shared" si="31"/>
        <v>892</v>
      </c>
      <c r="B902" s="21" t="s">
        <v>430</v>
      </c>
      <c r="C902" s="21" t="str">
        <f>IFERROR(VLOOKUP(B902,[1]Feuil2!$A$1:$B$340,2,0)," ")</f>
        <v>DRC-E</v>
      </c>
      <c r="D902" s="25"/>
      <c r="E902" s="24" t="str">
        <f>IFERROR(VLOOKUP($D902,'[1]Base déclaré'!$A:$J,2,0),"")</f>
        <v/>
      </c>
      <c r="F902" s="24" t="str">
        <f>IFERROR(VLOOKUP($D902,'[1]Base déclaré'!$A:$J,5,0),"")</f>
        <v/>
      </c>
      <c r="G902" s="25"/>
      <c r="H902" s="25"/>
      <c r="I902" s="24" t="str">
        <f>IFERROR(VLOOKUP($D902,'[1]Base déclaré'!$A:$J,6,0),"")</f>
        <v/>
      </c>
      <c r="J902" s="26"/>
      <c r="K902" s="25"/>
      <c r="L902" s="25">
        <v>16750.310000000001</v>
      </c>
      <c r="M902" s="25"/>
      <c r="N902" s="21" t="str">
        <f t="shared" ref="N902:N965" si="32">IF(LEN(VALUE(B902))&lt;4,"0"&amp;B902&amp;" "&amp;L902,B902&amp;" "&amp;L902)</f>
        <v>16013 16750,31</v>
      </c>
      <c r="O902" s="21"/>
    </row>
    <row r="903" spans="1:15" ht="15" x14ac:dyDescent="0.2">
      <c r="A903" s="25">
        <f t="shared" si="31"/>
        <v>893</v>
      </c>
      <c r="B903" s="21" t="s">
        <v>430</v>
      </c>
      <c r="C903" s="21" t="str">
        <f>IFERROR(VLOOKUP(B903,[1]Feuil2!$A$1:$B$340,2,0)," ")</f>
        <v>DRC-E</v>
      </c>
      <c r="D903" s="25"/>
      <c r="E903" s="24" t="str">
        <f>IFERROR(VLOOKUP($D903,'[1]Base déclaré'!$A:$J,2,0),"")</f>
        <v/>
      </c>
      <c r="F903" s="24" t="str">
        <f>IFERROR(VLOOKUP($D903,'[1]Base déclaré'!$A:$J,5,0),"")</f>
        <v/>
      </c>
      <c r="G903" s="25"/>
      <c r="H903" s="25"/>
      <c r="I903" s="24" t="str">
        <f>IFERROR(VLOOKUP($D903,'[1]Base déclaré'!$A:$J,6,0),"")</f>
        <v/>
      </c>
      <c r="J903" s="26"/>
      <c r="K903" s="25"/>
      <c r="L903" s="25">
        <v>31246.639999999999</v>
      </c>
      <c r="M903" s="25"/>
      <c r="N903" s="21" t="str">
        <f t="shared" si="32"/>
        <v>16013 31246,64</v>
      </c>
      <c r="O903" s="21"/>
    </row>
    <row r="904" spans="1:15" ht="15" x14ac:dyDescent="0.2">
      <c r="A904" s="25">
        <f t="shared" si="31"/>
        <v>894</v>
      </c>
      <c r="B904" s="21" t="s">
        <v>430</v>
      </c>
      <c r="C904" s="21" t="str">
        <f>IFERROR(VLOOKUP(B904,[1]Feuil2!$A$1:$B$340,2,0)," ")</f>
        <v>DRC-E</v>
      </c>
      <c r="D904" s="25"/>
      <c r="E904" s="24" t="str">
        <f>IFERROR(VLOOKUP($D904,'[1]Base déclaré'!$A:$J,2,0),"")</f>
        <v/>
      </c>
      <c r="F904" s="24" t="str">
        <f>IFERROR(VLOOKUP($D904,'[1]Base déclaré'!$A:$J,5,0),"")</f>
        <v/>
      </c>
      <c r="G904" s="25"/>
      <c r="H904" s="25"/>
      <c r="I904" s="24" t="str">
        <f>IFERROR(VLOOKUP($D904,'[1]Base déclaré'!$A:$J,6,0),"")</f>
        <v/>
      </c>
      <c r="J904" s="26"/>
      <c r="K904" s="25"/>
      <c r="L904" s="25">
        <v>1761.11</v>
      </c>
      <c r="M904" s="25"/>
      <c r="N904" s="21" t="str">
        <f t="shared" si="32"/>
        <v>16013 1761,11</v>
      </c>
      <c r="O904" s="21"/>
    </row>
    <row r="905" spans="1:15" ht="15" x14ac:dyDescent="0.2">
      <c r="A905" s="25">
        <f t="shared" si="31"/>
        <v>895</v>
      </c>
      <c r="B905" s="21" t="s">
        <v>430</v>
      </c>
      <c r="C905" s="21" t="str">
        <f>IFERROR(VLOOKUP(B905,[1]Feuil2!$A$1:$B$340,2,0)," ")</f>
        <v>DRC-E</v>
      </c>
      <c r="D905" s="25"/>
      <c r="E905" s="24" t="str">
        <f>IFERROR(VLOOKUP($D905,'[1]Base déclaré'!$A:$J,2,0),"")</f>
        <v/>
      </c>
      <c r="F905" s="24" t="str">
        <f>IFERROR(VLOOKUP($D905,'[1]Base déclaré'!$A:$J,5,0),"")</f>
        <v/>
      </c>
      <c r="G905" s="25"/>
      <c r="H905" s="25"/>
      <c r="I905" s="24" t="str">
        <f>IFERROR(VLOOKUP($D905,'[1]Base déclaré'!$A:$J,6,0),"")</f>
        <v/>
      </c>
      <c r="J905" s="26"/>
      <c r="K905" s="25"/>
      <c r="L905" s="25">
        <v>3308.53</v>
      </c>
      <c r="M905" s="25"/>
      <c r="N905" s="21" t="str">
        <f t="shared" si="32"/>
        <v>16013 3308,53</v>
      </c>
      <c r="O905" s="21"/>
    </row>
    <row r="906" spans="1:15" ht="15" x14ac:dyDescent="0.2">
      <c r="A906" s="25">
        <f t="shared" si="31"/>
        <v>896</v>
      </c>
      <c r="B906" s="21" t="s">
        <v>430</v>
      </c>
      <c r="C906" s="21" t="str">
        <f>IFERROR(VLOOKUP(B906,[1]Feuil2!$A$1:$B$340,2,0)," ")</f>
        <v>DRC-E</v>
      </c>
      <c r="D906" s="25"/>
      <c r="E906" s="24" t="str">
        <f>IFERROR(VLOOKUP($D906,'[1]Base déclaré'!$A:$J,2,0),"")</f>
        <v/>
      </c>
      <c r="F906" s="24" t="str">
        <f>IFERROR(VLOOKUP($D906,'[1]Base déclaré'!$A:$J,5,0),"")</f>
        <v/>
      </c>
      <c r="G906" s="25"/>
      <c r="H906" s="25"/>
      <c r="I906" s="24" t="str">
        <f>IFERROR(VLOOKUP($D906,'[1]Base déclaré'!$A:$J,6,0),"")</f>
        <v/>
      </c>
      <c r="J906" s="26"/>
      <c r="K906" s="25"/>
      <c r="L906" s="25">
        <v>1591.75</v>
      </c>
      <c r="M906" s="25"/>
      <c r="N906" s="21" t="str">
        <f t="shared" si="32"/>
        <v>16013 1591,75</v>
      </c>
      <c r="O906" s="21"/>
    </row>
    <row r="907" spans="1:15" ht="15" x14ac:dyDescent="0.2">
      <c r="A907" s="25">
        <f t="shared" si="31"/>
        <v>897</v>
      </c>
      <c r="B907" s="21" t="s">
        <v>430</v>
      </c>
      <c r="C907" s="21" t="str">
        <f>IFERROR(VLOOKUP(B907,[1]Feuil2!$A$1:$B$340,2,0)," ")</f>
        <v>DRC-E</v>
      </c>
      <c r="D907" s="25"/>
      <c r="E907" s="24" t="str">
        <f>IFERROR(VLOOKUP($D907,'[1]Base déclaré'!$A:$J,2,0),"")</f>
        <v/>
      </c>
      <c r="F907" s="24" t="str">
        <f>IFERROR(VLOOKUP($D907,'[1]Base déclaré'!$A:$J,5,0),"")</f>
        <v/>
      </c>
      <c r="G907" s="25"/>
      <c r="H907" s="25"/>
      <c r="I907" s="24" t="str">
        <f>IFERROR(VLOOKUP($D907,'[1]Base déclaré'!$A:$J,6,0),"")</f>
        <v/>
      </c>
      <c r="J907" s="26"/>
      <c r="K907" s="25"/>
      <c r="L907" s="25">
        <v>1350</v>
      </c>
      <c r="M907" s="25"/>
      <c r="N907" s="21" t="str">
        <f t="shared" si="32"/>
        <v>16013 1350</v>
      </c>
      <c r="O907" s="21"/>
    </row>
    <row r="908" spans="1:15" ht="15" x14ac:dyDescent="0.2">
      <c r="A908" s="25">
        <f t="shared" si="31"/>
        <v>898</v>
      </c>
      <c r="B908" s="21" t="s">
        <v>430</v>
      </c>
      <c r="C908" s="21" t="str">
        <f>IFERROR(VLOOKUP(B908,[1]Feuil2!$A$1:$B$340,2,0)," ")</f>
        <v>DRC-E</v>
      </c>
      <c r="D908" s="25"/>
      <c r="E908" s="24" t="str">
        <f>IFERROR(VLOOKUP($D908,'[1]Base déclaré'!$A:$J,2,0),"")</f>
        <v/>
      </c>
      <c r="F908" s="24" t="str">
        <f>IFERROR(VLOOKUP($D908,'[1]Base déclaré'!$A:$J,5,0),"")</f>
        <v/>
      </c>
      <c r="G908" s="25"/>
      <c r="H908" s="25"/>
      <c r="I908" s="24" t="str">
        <f>IFERROR(VLOOKUP($D908,'[1]Base déclaré'!$A:$J,6,0),"")</f>
        <v/>
      </c>
      <c r="J908" s="26"/>
      <c r="K908" s="25"/>
      <c r="L908" s="25">
        <v>1438.13</v>
      </c>
      <c r="M908" s="25"/>
      <c r="N908" s="21" t="str">
        <f t="shared" si="32"/>
        <v>16013 1438,13</v>
      </c>
      <c r="O908" s="21"/>
    </row>
    <row r="909" spans="1:15" ht="15" x14ac:dyDescent="0.2">
      <c r="A909" s="25">
        <f t="shared" si="31"/>
        <v>899</v>
      </c>
      <c r="B909" s="21" t="s">
        <v>430</v>
      </c>
      <c r="C909" s="21" t="str">
        <f>IFERROR(VLOOKUP(B909,[1]Feuil2!$A$1:$B$340,2,0)," ")</f>
        <v>DRC-E</v>
      </c>
      <c r="D909" s="25"/>
      <c r="E909" s="24" t="str">
        <f>IFERROR(VLOOKUP($D909,'[1]Base déclaré'!$A:$J,2,0),"")</f>
        <v/>
      </c>
      <c r="F909" s="24" t="str">
        <f>IFERROR(VLOOKUP($D909,'[1]Base déclaré'!$A:$J,5,0),"")</f>
        <v/>
      </c>
      <c r="G909" s="25"/>
      <c r="H909" s="25"/>
      <c r="I909" s="24" t="str">
        <f>IFERROR(VLOOKUP($D909,'[1]Base déclaré'!$A:$J,6,0),"")</f>
        <v/>
      </c>
      <c r="J909" s="26"/>
      <c r="K909" s="25"/>
      <c r="L909" s="25">
        <v>5597.5</v>
      </c>
      <c r="M909" s="25"/>
      <c r="N909" s="21" t="str">
        <f t="shared" si="32"/>
        <v>16013 5597,5</v>
      </c>
      <c r="O909" s="21"/>
    </row>
    <row r="910" spans="1:15" ht="15" x14ac:dyDescent="0.2">
      <c r="A910" s="25">
        <f t="shared" si="31"/>
        <v>900</v>
      </c>
      <c r="B910" s="21" t="s">
        <v>430</v>
      </c>
      <c r="C910" s="21" t="str">
        <f>IFERROR(VLOOKUP(B910,[1]Feuil2!$A$1:$B$340,2,0)," ")</f>
        <v>DRC-E</v>
      </c>
      <c r="D910" s="25"/>
      <c r="E910" s="24" t="str">
        <f>IFERROR(VLOOKUP($D910,'[1]Base déclaré'!$A:$J,2,0),"")</f>
        <v/>
      </c>
      <c r="F910" s="24" t="str">
        <f>IFERROR(VLOOKUP($D910,'[1]Base déclaré'!$A:$J,5,0),"")</f>
        <v/>
      </c>
      <c r="G910" s="25"/>
      <c r="H910" s="25"/>
      <c r="I910" s="24" t="str">
        <f>IFERROR(VLOOKUP($D910,'[1]Base déclaré'!$A:$J,6,0),"")</f>
        <v/>
      </c>
      <c r="J910" s="26"/>
      <c r="K910" s="25"/>
      <c r="L910" s="25">
        <v>1530.24</v>
      </c>
      <c r="M910" s="25"/>
      <c r="N910" s="21" t="str">
        <f t="shared" si="32"/>
        <v>16013 1530,24</v>
      </c>
      <c r="O910" s="21"/>
    </row>
    <row r="911" spans="1:15" ht="15" x14ac:dyDescent="0.2">
      <c r="A911" s="25">
        <f t="shared" si="31"/>
        <v>901</v>
      </c>
      <c r="B911" s="21" t="s">
        <v>430</v>
      </c>
      <c r="C911" s="21" t="str">
        <f>IFERROR(VLOOKUP(B911,[1]Feuil2!$A$1:$B$340,2,0)," ")</f>
        <v>DRC-E</v>
      </c>
      <c r="D911" s="25"/>
      <c r="E911" s="24" t="str">
        <f>IFERROR(VLOOKUP($D911,'[1]Base déclaré'!$A:$J,2,0),"")</f>
        <v/>
      </c>
      <c r="F911" s="24" t="str">
        <f>IFERROR(VLOOKUP($D911,'[1]Base déclaré'!$A:$J,5,0),"")</f>
        <v/>
      </c>
      <c r="G911" s="25"/>
      <c r="H911" s="25"/>
      <c r="I911" s="24" t="str">
        <f>IFERROR(VLOOKUP($D911,'[1]Base déclaré'!$A:$J,6,0),"")</f>
        <v/>
      </c>
      <c r="J911" s="26"/>
      <c r="K911" s="25"/>
      <c r="L911" s="25">
        <v>2184.71</v>
      </c>
      <c r="M911" s="25"/>
      <c r="N911" s="21" t="str">
        <f t="shared" si="32"/>
        <v>16013 2184,71</v>
      </c>
      <c r="O911" s="21"/>
    </row>
    <row r="912" spans="1:15" ht="15" x14ac:dyDescent="0.2">
      <c r="A912" s="25">
        <f t="shared" si="31"/>
        <v>902</v>
      </c>
      <c r="B912" s="21" t="s">
        <v>430</v>
      </c>
      <c r="C912" s="21" t="str">
        <f>IFERROR(VLOOKUP(B912,[1]Feuil2!$A$1:$B$340,2,0)," ")</f>
        <v>DRC-E</v>
      </c>
      <c r="D912" s="25"/>
      <c r="E912" s="24" t="str">
        <f>IFERROR(VLOOKUP($D912,'[1]Base déclaré'!$A:$J,2,0),"")</f>
        <v/>
      </c>
      <c r="F912" s="24" t="str">
        <f>IFERROR(VLOOKUP($D912,'[1]Base déclaré'!$A:$J,5,0),"")</f>
        <v/>
      </c>
      <c r="G912" s="25"/>
      <c r="H912" s="25"/>
      <c r="I912" s="24" t="str">
        <f>IFERROR(VLOOKUP($D912,'[1]Base déclaré'!$A:$J,6,0),"")</f>
        <v/>
      </c>
      <c r="J912" s="26"/>
      <c r="K912" s="25"/>
      <c r="L912" s="25">
        <v>2069.39</v>
      </c>
      <c r="M912" s="25"/>
      <c r="N912" s="21" t="str">
        <f t="shared" si="32"/>
        <v>16013 2069,39</v>
      </c>
      <c r="O912" s="21"/>
    </row>
    <row r="913" spans="1:15" ht="15" x14ac:dyDescent="0.2">
      <c r="A913" s="25">
        <f t="shared" si="31"/>
        <v>903</v>
      </c>
      <c r="B913" s="21" t="s">
        <v>430</v>
      </c>
      <c r="C913" s="21" t="str">
        <f>IFERROR(VLOOKUP(B913,[1]Feuil2!$A$1:$B$340,2,0)," ")</f>
        <v>DRC-E</v>
      </c>
      <c r="D913" s="25"/>
      <c r="E913" s="24" t="str">
        <f>IFERROR(VLOOKUP($D913,'[1]Base déclaré'!$A:$J,2,0),"")</f>
        <v/>
      </c>
      <c r="F913" s="24" t="str">
        <f>IFERROR(VLOOKUP($D913,'[1]Base déclaré'!$A:$J,5,0),"")</f>
        <v/>
      </c>
      <c r="G913" s="25"/>
      <c r="H913" s="25"/>
      <c r="I913" s="24" t="str">
        <f>IFERROR(VLOOKUP($D913,'[1]Base déclaré'!$A:$J,6,0),"")</f>
        <v/>
      </c>
      <c r="J913" s="26"/>
      <c r="K913" s="25"/>
      <c r="L913" s="25">
        <v>2734.74</v>
      </c>
      <c r="M913" s="25"/>
      <c r="N913" s="21" t="str">
        <f t="shared" si="32"/>
        <v>16013 2734,74</v>
      </c>
      <c r="O913" s="21"/>
    </row>
    <row r="914" spans="1:15" ht="15" x14ac:dyDescent="0.2">
      <c r="A914" s="25">
        <f t="shared" si="31"/>
        <v>904</v>
      </c>
      <c r="B914" s="21" t="s">
        <v>430</v>
      </c>
      <c r="C914" s="21" t="str">
        <f>IFERROR(VLOOKUP(B914,[1]Feuil2!$A$1:$B$340,2,0)," ")</f>
        <v>DRC-E</v>
      </c>
      <c r="D914" s="25"/>
      <c r="E914" s="24" t="str">
        <f>IFERROR(VLOOKUP($D914,'[1]Base déclaré'!$A:$J,2,0),"")</f>
        <v/>
      </c>
      <c r="F914" s="24" t="str">
        <f>IFERROR(VLOOKUP($D914,'[1]Base déclaré'!$A:$J,5,0),"")</f>
        <v/>
      </c>
      <c r="G914" s="25"/>
      <c r="H914" s="25"/>
      <c r="I914" s="24" t="str">
        <f>IFERROR(VLOOKUP($D914,'[1]Base déclaré'!$A:$J,6,0),"")</f>
        <v/>
      </c>
      <c r="J914" s="26"/>
      <c r="K914" s="25"/>
      <c r="L914" s="25">
        <v>1330.49</v>
      </c>
      <c r="M914" s="25"/>
      <c r="N914" s="21" t="str">
        <f t="shared" si="32"/>
        <v>16013 1330,49</v>
      </c>
      <c r="O914" s="21"/>
    </row>
    <row r="915" spans="1:15" ht="15" x14ac:dyDescent="0.2">
      <c r="A915" s="25">
        <f t="shared" si="31"/>
        <v>905</v>
      </c>
      <c r="B915" s="21" t="s">
        <v>430</v>
      </c>
      <c r="C915" s="21" t="str">
        <f>IFERROR(VLOOKUP(B915,[1]Feuil2!$A$1:$B$340,2,0)," ")</f>
        <v>DRC-E</v>
      </c>
      <c r="D915" s="25"/>
      <c r="E915" s="24" t="str">
        <f>IFERROR(VLOOKUP($D915,'[1]Base déclaré'!$A:$J,2,0),"")</f>
        <v/>
      </c>
      <c r="F915" s="24" t="str">
        <f>IFERROR(VLOOKUP($D915,'[1]Base déclaré'!$A:$J,5,0),"")</f>
        <v/>
      </c>
      <c r="G915" s="25"/>
      <c r="H915" s="25"/>
      <c r="I915" s="24" t="str">
        <f>IFERROR(VLOOKUP($D915,'[1]Base déclaré'!$A:$J,6,0),"")</f>
        <v/>
      </c>
      <c r="J915" s="26"/>
      <c r="K915" s="25"/>
      <c r="L915" s="25">
        <v>2088.5300000000002</v>
      </c>
      <c r="M915" s="25"/>
      <c r="N915" s="21" t="str">
        <f t="shared" si="32"/>
        <v>16013 2088,53</v>
      </c>
      <c r="O915" s="21"/>
    </row>
    <row r="916" spans="1:15" ht="15" x14ac:dyDescent="0.2">
      <c r="A916" s="25">
        <f t="shared" si="31"/>
        <v>906</v>
      </c>
      <c r="B916" s="21" t="s">
        <v>430</v>
      </c>
      <c r="C916" s="21" t="str">
        <f>IFERROR(VLOOKUP(B916,[1]Feuil2!$A$1:$B$340,2,0)," ")</f>
        <v>DRC-E</v>
      </c>
      <c r="D916" s="25"/>
      <c r="E916" s="24" t="str">
        <f>IFERROR(VLOOKUP($D916,'[1]Base déclaré'!$A:$J,2,0),"")</f>
        <v/>
      </c>
      <c r="F916" s="24" t="str">
        <f>IFERROR(VLOOKUP($D916,'[1]Base déclaré'!$A:$J,5,0),"")</f>
        <v/>
      </c>
      <c r="G916" s="25"/>
      <c r="H916" s="25"/>
      <c r="I916" s="24" t="str">
        <f>IFERROR(VLOOKUP($D916,'[1]Base déclaré'!$A:$J,6,0),"")</f>
        <v/>
      </c>
      <c r="J916" s="26"/>
      <c r="K916" s="25"/>
      <c r="L916" s="25">
        <v>2056.92</v>
      </c>
      <c r="M916" s="25"/>
      <c r="N916" s="21" t="str">
        <f t="shared" si="32"/>
        <v>16013 2056,92</v>
      </c>
      <c r="O916" s="21"/>
    </row>
    <row r="917" spans="1:15" ht="15" x14ac:dyDescent="0.2">
      <c r="A917" s="25">
        <f t="shared" si="31"/>
        <v>907</v>
      </c>
      <c r="B917" s="21" t="s">
        <v>430</v>
      </c>
      <c r="C917" s="21" t="str">
        <f>IFERROR(VLOOKUP(B917,[1]Feuil2!$A$1:$B$340,2,0)," ")</f>
        <v>DRC-E</v>
      </c>
      <c r="D917" s="25"/>
      <c r="E917" s="24" t="str">
        <f>IFERROR(VLOOKUP($D917,'[1]Base déclaré'!$A:$J,2,0),"")</f>
        <v/>
      </c>
      <c r="F917" s="24" t="str">
        <f>IFERROR(VLOOKUP($D917,'[1]Base déclaré'!$A:$J,5,0),"")</f>
        <v/>
      </c>
      <c r="G917" s="25"/>
      <c r="H917" s="25"/>
      <c r="I917" s="24" t="str">
        <f>IFERROR(VLOOKUP($D917,'[1]Base déclaré'!$A:$J,6,0),"")</f>
        <v/>
      </c>
      <c r="J917" s="26"/>
      <c r="K917" s="25"/>
      <c r="L917" s="25">
        <v>2014</v>
      </c>
      <c r="M917" s="25"/>
      <c r="N917" s="21" t="str">
        <f t="shared" si="32"/>
        <v>16013 2014</v>
      </c>
      <c r="O917" s="21"/>
    </row>
    <row r="918" spans="1:15" ht="15" x14ac:dyDescent="0.2">
      <c r="A918" s="25">
        <f t="shared" si="31"/>
        <v>908</v>
      </c>
      <c r="B918" s="21" t="s">
        <v>430</v>
      </c>
      <c r="C918" s="21" t="str">
        <f>IFERROR(VLOOKUP(B918,[1]Feuil2!$A$1:$B$340,2,0)," ")</f>
        <v>DRC-E</v>
      </c>
      <c r="D918" s="25"/>
      <c r="E918" s="24" t="str">
        <f>IFERROR(VLOOKUP($D918,'[1]Base déclaré'!$A:$J,2,0),"")</f>
        <v/>
      </c>
      <c r="F918" s="24" t="str">
        <f>IFERROR(VLOOKUP($D918,'[1]Base déclaré'!$A:$J,5,0),"")</f>
        <v/>
      </c>
      <c r="G918" s="25"/>
      <c r="H918" s="25"/>
      <c r="I918" s="24" t="str">
        <f>IFERROR(VLOOKUP($D918,'[1]Base déclaré'!$A:$J,6,0),"")</f>
        <v/>
      </c>
      <c r="J918" s="26"/>
      <c r="K918" s="25"/>
      <c r="L918" s="25">
        <v>9500</v>
      </c>
      <c r="M918" s="25"/>
      <c r="N918" s="21" t="str">
        <f t="shared" si="32"/>
        <v>16013 9500</v>
      </c>
      <c r="O918" s="21"/>
    </row>
    <row r="919" spans="1:15" ht="15" x14ac:dyDescent="0.2">
      <c r="A919" s="25">
        <f t="shared" si="31"/>
        <v>909</v>
      </c>
      <c r="B919" s="21" t="s">
        <v>430</v>
      </c>
      <c r="C919" s="21" t="str">
        <f>IFERROR(VLOOKUP(B919,[1]Feuil2!$A$1:$B$340,2,0)," ")</f>
        <v>DRC-E</v>
      </c>
      <c r="D919" s="25"/>
      <c r="E919" s="24" t="str">
        <f>IFERROR(VLOOKUP($D919,'[1]Base déclaré'!$A:$J,2,0),"")</f>
        <v/>
      </c>
      <c r="F919" s="24" t="str">
        <f>IFERROR(VLOOKUP($D919,'[1]Base déclaré'!$A:$J,5,0),"")</f>
        <v/>
      </c>
      <c r="G919" s="25"/>
      <c r="H919" s="25"/>
      <c r="I919" s="24" t="str">
        <f>IFERROR(VLOOKUP($D919,'[1]Base déclaré'!$A:$J,6,0),"")</f>
        <v/>
      </c>
      <c r="J919" s="26"/>
      <c r="K919" s="25"/>
      <c r="L919" s="25">
        <v>1577.5</v>
      </c>
      <c r="M919" s="25"/>
      <c r="N919" s="21" t="str">
        <f t="shared" si="32"/>
        <v>16013 1577,5</v>
      </c>
      <c r="O919" s="21"/>
    </row>
    <row r="920" spans="1:15" ht="15" x14ac:dyDescent="0.2">
      <c r="A920" s="25">
        <f t="shared" si="31"/>
        <v>910</v>
      </c>
      <c r="B920" s="21" t="s">
        <v>430</v>
      </c>
      <c r="C920" s="21" t="str">
        <f>IFERROR(VLOOKUP(B920,[1]Feuil2!$A$1:$B$340,2,0)," ")</f>
        <v>DRC-E</v>
      </c>
      <c r="D920" s="25"/>
      <c r="E920" s="24" t="str">
        <f>IFERROR(VLOOKUP($D920,'[1]Base déclaré'!$A:$J,2,0),"")</f>
        <v/>
      </c>
      <c r="F920" s="24" t="str">
        <f>IFERROR(VLOOKUP($D920,'[1]Base déclaré'!$A:$J,5,0),"")</f>
        <v/>
      </c>
      <c r="G920" s="25"/>
      <c r="H920" s="25"/>
      <c r="I920" s="24" t="str">
        <f>IFERROR(VLOOKUP($D920,'[1]Base déclaré'!$A:$J,6,0),"")</f>
        <v/>
      </c>
      <c r="J920" s="26"/>
      <c r="K920" s="25"/>
      <c r="L920" s="25">
        <v>1941.93</v>
      </c>
      <c r="M920" s="25"/>
      <c r="N920" s="21" t="str">
        <f t="shared" si="32"/>
        <v>16013 1941,93</v>
      </c>
      <c r="O920" s="21"/>
    </row>
    <row r="921" spans="1:15" ht="15" x14ac:dyDescent="0.2">
      <c r="A921" s="25">
        <f t="shared" si="31"/>
        <v>911</v>
      </c>
      <c r="B921" s="21" t="s">
        <v>430</v>
      </c>
      <c r="C921" s="21" t="str">
        <f>IFERROR(VLOOKUP(B921,[1]Feuil2!$A$1:$B$340,2,0)," ")</f>
        <v>DRC-E</v>
      </c>
      <c r="D921" s="25"/>
      <c r="E921" s="24" t="str">
        <f>IFERROR(VLOOKUP($D921,'[1]Base déclaré'!$A:$J,2,0),"")</f>
        <v/>
      </c>
      <c r="F921" s="24" t="str">
        <f>IFERROR(VLOOKUP($D921,'[1]Base déclaré'!$A:$J,5,0),"")</f>
        <v/>
      </c>
      <c r="G921" s="25"/>
      <c r="H921" s="25"/>
      <c r="I921" s="24" t="str">
        <f>IFERROR(VLOOKUP($D921,'[1]Base déclaré'!$A:$J,6,0),"")</f>
        <v/>
      </c>
      <c r="J921" s="26"/>
      <c r="K921" s="25"/>
      <c r="L921" s="25">
        <v>1473.61</v>
      </c>
      <c r="M921" s="25"/>
      <c r="N921" s="21" t="str">
        <f t="shared" si="32"/>
        <v>16013 1473,61</v>
      </c>
      <c r="O921" s="21"/>
    </row>
    <row r="922" spans="1:15" ht="15" x14ac:dyDescent="0.2">
      <c r="A922" s="25">
        <f t="shared" si="31"/>
        <v>912</v>
      </c>
      <c r="B922" s="21" t="s">
        <v>430</v>
      </c>
      <c r="C922" s="21" t="str">
        <f>IFERROR(VLOOKUP(B922,[1]Feuil2!$A$1:$B$340,2,0)," ")</f>
        <v>DRC-E</v>
      </c>
      <c r="D922" s="25"/>
      <c r="E922" s="24" t="str">
        <f>IFERROR(VLOOKUP($D922,'[1]Base déclaré'!$A:$J,2,0),"")</f>
        <v/>
      </c>
      <c r="F922" s="24" t="str">
        <f>IFERROR(VLOOKUP($D922,'[1]Base déclaré'!$A:$J,5,0),"")</f>
        <v/>
      </c>
      <c r="G922" s="25"/>
      <c r="H922" s="25"/>
      <c r="I922" s="24" t="str">
        <f>IFERROR(VLOOKUP($D922,'[1]Base déclaré'!$A:$J,6,0),"")</f>
        <v/>
      </c>
      <c r="J922" s="26"/>
      <c r="K922" s="25"/>
      <c r="L922" s="25">
        <v>1683.32</v>
      </c>
      <c r="M922" s="25"/>
      <c r="N922" s="21" t="str">
        <f t="shared" si="32"/>
        <v>16013 1683,32</v>
      </c>
      <c r="O922" s="21"/>
    </row>
    <row r="923" spans="1:15" ht="15" x14ac:dyDescent="0.2">
      <c r="A923" s="25">
        <f t="shared" si="31"/>
        <v>913</v>
      </c>
      <c r="B923" s="21" t="s">
        <v>430</v>
      </c>
      <c r="C923" s="21" t="str">
        <f>IFERROR(VLOOKUP(B923,[1]Feuil2!$A$1:$B$340,2,0)," ")</f>
        <v>DRC-E</v>
      </c>
      <c r="D923" s="25"/>
      <c r="E923" s="24" t="str">
        <f>IFERROR(VLOOKUP($D923,'[1]Base déclaré'!$A:$J,2,0),"")</f>
        <v/>
      </c>
      <c r="F923" s="24" t="str">
        <f>IFERROR(VLOOKUP($D923,'[1]Base déclaré'!$A:$J,5,0),"")</f>
        <v/>
      </c>
      <c r="G923" s="25"/>
      <c r="H923" s="25"/>
      <c r="I923" s="24" t="str">
        <f>IFERROR(VLOOKUP($D923,'[1]Base déclaré'!$A:$J,6,0),"")</f>
        <v/>
      </c>
      <c r="J923" s="26"/>
      <c r="K923" s="25"/>
      <c r="L923" s="25">
        <v>1510.63</v>
      </c>
      <c r="M923" s="25"/>
      <c r="N923" s="21" t="str">
        <f t="shared" si="32"/>
        <v>16013 1510,63</v>
      </c>
      <c r="O923" s="21"/>
    </row>
    <row r="924" spans="1:15" ht="15" x14ac:dyDescent="0.2">
      <c r="A924" s="25">
        <f t="shared" si="31"/>
        <v>914</v>
      </c>
      <c r="B924" s="21" t="s">
        <v>430</v>
      </c>
      <c r="C924" s="21" t="str">
        <f>IFERROR(VLOOKUP(B924,[1]Feuil2!$A$1:$B$340,2,0)," ")</f>
        <v>DRC-E</v>
      </c>
      <c r="D924" s="25"/>
      <c r="E924" s="24" t="str">
        <f>IFERROR(VLOOKUP($D924,'[1]Base déclaré'!$A:$J,2,0),"")</f>
        <v/>
      </c>
      <c r="F924" s="24" t="str">
        <f>IFERROR(VLOOKUP($D924,'[1]Base déclaré'!$A:$J,5,0),"")</f>
        <v/>
      </c>
      <c r="G924" s="25"/>
      <c r="H924" s="25"/>
      <c r="I924" s="24" t="str">
        <f>IFERROR(VLOOKUP($D924,'[1]Base déclaré'!$A:$J,6,0),"")</f>
        <v/>
      </c>
      <c r="J924" s="26"/>
      <c r="K924" s="25"/>
      <c r="L924" s="25">
        <v>2258.0700000000002</v>
      </c>
      <c r="M924" s="25"/>
      <c r="N924" s="21" t="str">
        <f t="shared" si="32"/>
        <v>16013 2258,07</v>
      </c>
      <c r="O924" s="21"/>
    </row>
    <row r="925" spans="1:15" ht="15" x14ac:dyDescent="0.2">
      <c r="A925" s="25">
        <f t="shared" si="31"/>
        <v>915</v>
      </c>
      <c r="B925" s="21" t="s">
        <v>430</v>
      </c>
      <c r="C925" s="21" t="str">
        <f>IFERROR(VLOOKUP(B925,[1]Feuil2!$A$1:$B$340,2,0)," ")</f>
        <v>DRC-E</v>
      </c>
      <c r="D925" s="25"/>
      <c r="E925" s="24" t="str">
        <f>IFERROR(VLOOKUP($D925,'[1]Base déclaré'!$A:$J,2,0),"")</f>
        <v/>
      </c>
      <c r="F925" s="24" t="str">
        <f>IFERROR(VLOOKUP($D925,'[1]Base déclaré'!$A:$J,5,0),"")</f>
        <v/>
      </c>
      <c r="G925" s="25"/>
      <c r="H925" s="25"/>
      <c r="I925" s="24" t="str">
        <f>IFERROR(VLOOKUP($D925,'[1]Base déclaré'!$A:$J,6,0),"")</f>
        <v/>
      </c>
      <c r="J925" s="26"/>
      <c r="K925" s="25"/>
      <c r="L925" s="25">
        <v>3415.54</v>
      </c>
      <c r="M925" s="25"/>
      <c r="N925" s="21" t="str">
        <f t="shared" si="32"/>
        <v>16013 3415,54</v>
      </c>
      <c r="O925" s="21"/>
    </row>
    <row r="926" spans="1:15" ht="15" x14ac:dyDescent="0.2">
      <c r="A926" s="25">
        <f t="shared" si="31"/>
        <v>916</v>
      </c>
      <c r="B926" s="21" t="s">
        <v>430</v>
      </c>
      <c r="C926" s="21" t="str">
        <f>IFERROR(VLOOKUP(B926,[1]Feuil2!$A$1:$B$340,2,0)," ")</f>
        <v>DRC-E</v>
      </c>
      <c r="D926" s="25"/>
      <c r="E926" s="24" t="str">
        <f>IFERROR(VLOOKUP($D926,'[1]Base déclaré'!$A:$J,2,0),"")</f>
        <v/>
      </c>
      <c r="F926" s="24" t="str">
        <f>IFERROR(VLOOKUP($D926,'[1]Base déclaré'!$A:$J,5,0),"")</f>
        <v/>
      </c>
      <c r="G926" s="25"/>
      <c r="H926" s="25"/>
      <c r="I926" s="24" t="str">
        <f>IFERROR(VLOOKUP($D926,'[1]Base déclaré'!$A:$J,6,0),"")</f>
        <v/>
      </c>
      <c r="J926" s="26"/>
      <c r="K926" s="25"/>
      <c r="L926" s="25">
        <v>1679.75</v>
      </c>
      <c r="M926" s="25"/>
      <c r="N926" s="21" t="str">
        <f t="shared" si="32"/>
        <v>16013 1679,75</v>
      </c>
      <c r="O926" s="21"/>
    </row>
    <row r="927" spans="1:15" ht="15" x14ac:dyDescent="0.2">
      <c r="A927" s="25">
        <f t="shared" si="31"/>
        <v>917</v>
      </c>
      <c r="B927" s="21" t="s">
        <v>430</v>
      </c>
      <c r="C927" s="21" t="str">
        <f>IFERROR(VLOOKUP(B927,[1]Feuil2!$A$1:$B$340,2,0)," ")</f>
        <v>DRC-E</v>
      </c>
      <c r="D927" s="25"/>
      <c r="E927" s="24" t="str">
        <f>IFERROR(VLOOKUP($D927,'[1]Base déclaré'!$A:$J,2,0),"")</f>
        <v/>
      </c>
      <c r="F927" s="24" t="str">
        <f>IFERROR(VLOOKUP($D927,'[1]Base déclaré'!$A:$J,5,0),"")</f>
        <v/>
      </c>
      <c r="G927" s="25"/>
      <c r="H927" s="25"/>
      <c r="I927" s="24" t="str">
        <f>IFERROR(VLOOKUP($D927,'[1]Base déclaré'!$A:$J,6,0),"")</f>
        <v/>
      </c>
      <c r="J927" s="26"/>
      <c r="K927" s="25"/>
      <c r="L927" s="25">
        <v>1831.11</v>
      </c>
      <c r="M927" s="25"/>
      <c r="N927" s="21" t="str">
        <f t="shared" si="32"/>
        <v>16013 1831,11</v>
      </c>
      <c r="O927" s="21"/>
    </row>
    <row r="928" spans="1:15" ht="15" x14ac:dyDescent="0.2">
      <c r="A928" s="25">
        <f t="shared" si="31"/>
        <v>918</v>
      </c>
      <c r="B928" s="21" t="s">
        <v>430</v>
      </c>
      <c r="C928" s="21" t="str">
        <f>IFERROR(VLOOKUP(B928,[1]Feuil2!$A$1:$B$340,2,0)," ")</f>
        <v>DRC-E</v>
      </c>
      <c r="D928" s="25"/>
      <c r="E928" s="24" t="str">
        <f>IFERROR(VLOOKUP($D928,'[1]Base déclaré'!$A:$J,2,0),"")</f>
        <v/>
      </c>
      <c r="F928" s="24" t="str">
        <f>IFERROR(VLOOKUP($D928,'[1]Base déclaré'!$A:$J,5,0),"")</f>
        <v/>
      </c>
      <c r="G928" s="25"/>
      <c r="H928" s="25"/>
      <c r="I928" s="24" t="str">
        <f>IFERROR(VLOOKUP($D928,'[1]Base déclaré'!$A:$J,6,0),"")</f>
        <v/>
      </c>
      <c r="J928" s="26"/>
      <c r="K928" s="25"/>
      <c r="L928" s="25">
        <v>1464.47</v>
      </c>
      <c r="M928" s="25"/>
      <c r="N928" s="21" t="str">
        <f t="shared" si="32"/>
        <v>16013 1464,47</v>
      </c>
      <c r="O928" s="21"/>
    </row>
    <row r="929" spans="1:15" ht="15" x14ac:dyDescent="0.2">
      <c r="A929" s="25">
        <f t="shared" si="31"/>
        <v>919</v>
      </c>
      <c r="B929" s="21" t="s">
        <v>430</v>
      </c>
      <c r="C929" s="21" t="str">
        <f>IFERROR(VLOOKUP(B929,[1]Feuil2!$A$1:$B$340,2,0)," ")</f>
        <v>DRC-E</v>
      </c>
      <c r="D929" s="25"/>
      <c r="E929" s="24" t="str">
        <f>IFERROR(VLOOKUP($D929,'[1]Base déclaré'!$A:$J,2,0),"")</f>
        <v/>
      </c>
      <c r="F929" s="24" t="str">
        <f>IFERROR(VLOOKUP($D929,'[1]Base déclaré'!$A:$J,5,0),"")</f>
        <v/>
      </c>
      <c r="G929" s="25"/>
      <c r="H929" s="25"/>
      <c r="I929" s="24" t="str">
        <f>IFERROR(VLOOKUP($D929,'[1]Base déclaré'!$A:$J,6,0),"")</f>
        <v/>
      </c>
      <c r="J929" s="26"/>
      <c r="K929" s="25"/>
      <c r="L929" s="25">
        <v>17325.12</v>
      </c>
      <c r="M929" s="25"/>
      <c r="N929" s="21" t="str">
        <f t="shared" si="32"/>
        <v>16013 17325,12</v>
      </c>
      <c r="O929" s="21"/>
    </row>
    <row r="930" spans="1:15" ht="15" x14ac:dyDescent="0.2">
      <c r="A930" s="25">
        <f t="shared" si="31"/>
        <v>920</v>
      </c>
      <c r="B930" s="21" t="s">
        <v>430</v>
      </c>
      <c r="C930" s="21" t="str">
        <f>IFERROR(VLOOKUP(B930,[1]Feuil2!$A$1:$B$340,2,0)," ")</f>
        <v>DRC-E</v>
      </c>
      <c r="D930" s="25"/>
      <c r="E930" s="24" t="str">
        <f>IFERROR(VLOOKUP($D930,'[1]Base déclaré'!$A:$J,2,0),"")</f>
        <v/>
      </c>
      <c r="F930" s="24" t="str">
        <f>IFERROR(VLOOKUP($D930,'[1]Base déclaré'!$A:$J,5,0),"")</f>
        <v/>
      </c>
      <c r="G930" s="25"/>
      <c r="H930" s="25"/>
      <c r="I930" s="24" t="str">
        <f>IFERROR(VLOOKUP($D930,'[1]Base déclaré'!$A:$J,6,0),"")</f>
        <v/>
      </c>
      <c r="J930" s="26"/>
      <c r="K930" s="25"/>
      <c r="L930" s="25">
        <v>1513.21</v>
      </c>
      <c r="M930" s="25"/>
      <c r="N930" s="21" t="str">
        <f t="shared" si="32"/>
        <v>16013 1513,21</v>
      </c>
      <c r="O930" s="21"/>
    </row>
    <row r="931" spans="1:15" ht="15" x14ac:dyDescent="0.2">
      <c r="A931" s="25">
        <f t="shared" si="31"/>
        <v>921</v>
      </c>
      <c r="B931" s="21" t="s">
        <v>430</v>
      </c>
      <c r="C931" s="21" t="str">
        <f>IFERROR(VLOOKUP(B931,[1]Feuil2!$A$1:$B$340,2,0)," ")</f>
        <v>DRC-E</v>
      </c>
      <c r="D931" s="25"/>
      <c r="E931" s="24" t="str">
        <f>IFERROR(VLOOKUP($D931,'[1]Base déclaré'!$A:$J,2,0),"")</f>
        <v/>
      </c>
      <c r="F931" s="24" t="str">
        <f>IFERROR(VLOOKUP($D931,'[1]Base déclaré'!$A:$J,5,0),"")</f>
        <v/>
      </c>
      <c r="G931" s="25"/>
      <c r="H931" s="25"/>
      <c r="I931" s="24" t="str">
        <f>IFERROR(VLOOKUP($D931,'[1]Base déclaré'!$A:$J,6,0),"")</f>
        <v/>
      </c>
      <c r="J931" s="26"/>
      <c r="K931" s="25"/>
      <c r="L931" s="25">
        <v>17857.14</v>
      </c>
      <c r="M931" s="25"/>
      <c r="N931" s="21" t="str">
        <f t="shared" si="32"/>
        <v>16013 17857,14</v>
      </c>
      <c r="O931" s="21"/>
    </row>
    <row r="932" spans="1:15" ht="15" x14ac:dyDescent="0.2">
      <c r="A932" s="25">
        <f t="shared" si="31"/>
        <v>922</v>
      </c>
      <c r="B932" s="21" t="s">
        <v>430</v>
      </c>
      <c r="C932" s="21" t="str">
        <f>IFERROR(VLOOKUP(B932,[1]Feuil2!$A$1:$B$340,2,0)," ")</f>
        <v>DRC-E</v>
      </c>
      <c r="D932" s="25"/>
      <c r="E932" s="24" t="str">
        <f>IFERROR(VLOOKUP($D932,'[1]Base déclaré'!$A:$J,2,0),"")</f>
        <v/>
      </c>
      <c r="F932" s="24" t="str">
        <f>IFERROR(VLOOKUP($D932,'[1]Base déclaré'!$A:$J,5,0),"")</f>
        <v/>
      </c>
      <c r="G932" s="25"/>
      <c r="H932" s="25"/>
      <c r="I932" s="24" t="str">
        <f>IFERROR(VLOOKUP($D932,'[1]Base déclaré'!$A:$J,6,0),"")</f>
        <v/>
      </c>
      <c r="J932" s="26"/>
      <c r="K932" s="25"/>
      <c r="L932" s="25">
        <v>15500</v>
      </c>
      <c r="M932" s="25"/>
      <c r="N932" s="21" t="str">
        <f t="shared" si="32"/>
        <v>16013 15500</v>
      </c>
      <c r="O932" s="21"/>
    </row>
    <row r="933" spans="1:15" ht="15" x14ac:dyDescent="0.2">
      <c r="A933" s="25">
        <f t="shared" si="31"/>
        <v>923</v>
      </c>
      <c r="B933" s="21" t="s">
        <v>430</v>
      </c>
      <c r="C933" s="21" t="str">
        <f>IFERROR(VLOOKUP(B933,[1]Feuil2!$A$1:$B$340,2,0)," ")</f>
        <v>DRC-E</v>
      </c>
      <c r="D933" s="25"/>
      <c r="E933" s="24" t="str">
        <f>IFERROR(VLOOKUP($D933,'[1]Base déclaré'!$A:$J,2,0),"")</f>
        <v/>
      </c>
      <c r="F933" s="24" t="str">
        <f>IFERROR(VLOOKUP($D933,'[1]Base déclaré'!$A:$J,5,0),"")</f>
        <v/>
      </c>
      <c r="G933" s="25"/>
      <c r="H933" s="25"/>
      <c r="I933" s="24" t="str">
        <f>IFERROR(VLOOKUP($D933,'[1]Base déclaré'!$A:$J,6,0),"")</f>
        <v/>
      </c>
      <c r="J933" s="26"/>
      <c r="K933" s="25"/>
      <c r="L933" s="25">
        <v>5277.5</v>
      </c>
      <c r="M933" s="25"/>
      <c r="N933" s="21" t="str">
        <f t="shared" si="32"/>
        <v>16013 5277,5</v>
      </c>
      <c r="O933" s="21"/>
    </row>
    <row r="934" spans="1:15" ht="15" x14ac:dyDescent="0.2">
      <c r="A934" s="25">
        <f t="shared" si="31"/>
        <v>924</v>
      </c>
      <c r="B934" s="21" t="s">
        <v>430</v>
      </c>
      <c r="C934" s="21" t="str">
        <f>IFERROR(VLOOKUP(B934,[1]Feuil2!$A$1:$B$340,2,0)," ")</f>
        <v>DRC-E</v>
      </c>
      <c r="D934" s="25"/>
      <c r="E934" s="24" t="str">
        <f>IFERROR(VLOOKUP($D934,'[1]Base déclaré'!$A:$J,2,0),"")</f>
        <v/>
      </c>
      <c r="F934" s="24" t="str">
        <f>IFERROR(VLOOKUP($D934,'[1]Base déclaré'!$A:$J,5,0),"")</f>
        <v/>
      </c>
      <c r="G934" s="25"/>
      <c r="H934" s="25"/>
      <c r="I934" s="24" t="str">
        <f>IFERROR(VLOOKUP($D934,'[1]Base déclaré'!$A:$J,6,0),"")</f>
        <v/>
      </c>
      <c r="J934" s="26"/>
      <c r="K934" s="25"/>
      <c r="L934" s="25">
        <v>1460</v>
      </c>
      <c r="M934" s="25"/>
      <c r="N934" s="21" t="str">
        <f t="shared" si="32"/>
        <v>16013 1460</v>
      </c>
      <c r="O934" s="21"/>
    </row>
    <row r="935" spans="1:15" ht="15" x14ac:dyDescent="0.2">
      <c r="A935" s="25">
        <f t="shared" si="31"/>
        <v>925</v>
      </c>
      <c r="B935" s="21" t="s">
        <v>430</v>
      </c>
      <c r="C935" s="21" t="str">
        <f>IFERROR(VLOOKUP(B935,[1]Feuil2!$A$1:$B$340,2,0)," ")</f>
        <v>DRC-E</v>
      </c>
      <c r="D935" s="25"/>
      <c r="E935" s="24" t="str">
        <f>IFERROR(VLOOKUP($D935,'[1]Base déclaré'!$A:$J,2,0),"")</f>
        <v/>
      </c>
      <c r="F935" s="24" t="str">
        <f>IFERROR(VLOOKUP($D935,'[1]Base déclaré'!$A:$J,5,0),"")</f>
        <v/>
      </c>
      <c r="G935" s="25"/>
      <c r="H935" s="25"/>
      <c r="I935" s="24" t="str">
        <f>IFERROR(VLOOKUP($D935,'[1]Base déclaré'!$A:$J,6,0),"")</f>
        <v/>
      </c>
      <c r="J935" s="26"/>
      <c r="K935" s="25"/>
      <c r="L935" s="25">
        <v>6054.62</v>
      </c>
      <c r="M935" s="25"/>
      <c r="N935" s="21" t="str">
        <f t="shared" si="32"/>
        <v>16013 6054,62</v>
      </c>
      <c r="O935" s="21"/>
    </row>
    <row r="936" spans="1:15" ht="15" x14ac:dyDescent="0.2">
      <c r="A936" s="25">
        <f t="shared" si="31"/>
        <v>926</v>
      </c>
      <c r="B936" s="21" t="s">
        <v>430</v>
      </c>
      <c r="C936" s="21" t="str">
        <f>IFERROR(VLOOKUP(B936,[1]Feuil2!$A$1:$B$340,2,0)," ")</f>
        <v>DRC-E</v>
      </c>
      <c r="D936" s="25"/>
      <c r="E936" s="24" t="str">
        <f>IFERROR(VLOOKUP($D936,'[1]Base déclaré'!$A:$J,2,0),"")</f>
        <v/>
      </c>
      <c r="F936" s="24" t="str">
        <f>IFERROR(VLOOKUP($D936,'[1]Base déclaré'!$A:$J,5,0),"")</f>
        <v/>
      </c>
      <c r="G936" s="25"/>
      <c r="H936" s="25"/>
      <c r="I936" s="24" t="str">
        <f>IFERROR(VLOOKUP($D936,'[1]Base déclaré'!$A:$J,6,0),"")</f>
        <v/>
      </c>
      <c r="J936" s="26"/>
      <c r="K936" s="25"/>
      <c r="L936" s="25">
        <v>1310</v>
      </c>
      <c r="M936" s="25"/>
      <c r="N936" s="21" t="str">
        <f t="shared" si="32"/>
        <v>16013 1310</v>
      </c>
      <c r="O936" s="21"/>
    </row>
    <row r="937" spans="1:15" ht="15" x14ac:dyDescent="0.2">
      <c r="A937" s="25">
        <f t="shared" si="31"/>
        <v>927</v>
      </c>
      <c r="B937" s="21" t="s">
        <v>430</v>
      </c>
      <c r="C937" s="21" t="str">
        <f>IFERROR(VLOOKUP(B937,[1]Feuil2!$A$1:$B$340,2,0)," ")</f>
        <v>DRC-E</v>
      </c>
      <c r="D937" s="25"/>
      <c r="E937" s="24" t="str">
        <f>IFERROR(VLOOKUP($D937,'[1]Base déclaré'!$A:$J,2,0),"")</f>
        <v/>
      </c>
      <c r="F937" s="24" t="str">
        <f>IFERROR(VLOOKUP($D937,'[1]Base déclaré'!$A:$J,5,0),"")</f>
        <v/>
      </c>
      <c r="G937" s="25"/>
      <c r="H937" s="25"/>
      <c r="I937" s="24" t="str">
        <f>IFERROR(VLOOKUP($D937,'[1]Base déclaré'!$A:$J,6,0),"")</f>
        <v/>
      </c>
      <c r="J937" s="26"/>
      <c r="K937" s="25"/>
      <c r="L937" s="25">
        <v>7214.29</v>
      </c>
      <c r="M937" s="25"/>
      <c r="N937" s="21" t="str">
        <f t="shared" si="32"/>
        <v>16013 7214,29</v>
      </c>
      <c r="O937" s="21"/>
    </row>
    <row r="938" spans="1:15" ht="15" x14ac:dyDescent="0.2">
      <c r="A938" s="25">
        <f t="shared" si="31"/>
        <v>928</v>
      </c>
      <c r="B938" s="21" t="s">
        <v>430</v>
      </c>
      <c r="C938" s="21" t="str">
        <f>IFERROR(VLOOKUP(B938,[1]Feuil2!$A$1:$B$340,2,0)," ")</f>
        <v>DRC-E</v>
      </c>
      <c r="D938" s="25"/>
      <c r="E938" s="24" t="str">
        <f>IFERROR(VLOOKUP($D938,'[1]Base déclaré'!$A:$J,2,0),"")</f>
        <v/>
      </c>
      <c r="F938" s="24" t="str">
        <f>IFERROR(VLOOKUP($D938,'[1]Base déclaré'!$A:$J,5,0),"")</f>
        <v/>
      </c>
      <c r="G938" s="25"/>
      <c r="H938" s="25"/>
      <c r="I938" s="24" t="str">
        <f>IFERROR(VLOOKUP($D938,'[1]Base déclaré'!$A:$J,6,0),"")</f>
        <v/>
      </c>
      <c r="J938" s="26"/>
      <c r="K938" s="25"/>
      <c r="L938" s="25">
        <v>1403.61</v>
      </c>
      <c r="M938" s="25"/>
      <c r="N938" s="21" t="str">
        <f t="shared" si="32"/>
        <v>16013 1403,61</v>
      </c>
      <c r="O938" s="21"/>
    </row>
    <row r="939" spans="1:15" ht="15" x14ac:dyDescent="0.2">
      <c r="A939" s="25">
        <f t="shared" si="31"/>
        <v>929</v>
      </c>
      <c r="B939" s="21" t="s">
        <v>430</v>
      </c>
      <c r="C939" s="21" t="str">
        <f>IFERROR(VLOOKUP(B939,[1]Feuil2!$A$1:$B$340,2,0)," ")</f>
        <v>DRC-E</v>
      </c>
      <c r="D939" s="25"/>
      <c r="E939" s="24" t="str">
        <f>IFERROR(VLOOKUP($D939,'[1]Base déclaré'!$A:$J,2,0),"")</f>
        <v/>
      </c>
      <c r="F939" s="24" t="str">
        <f>IFERROR(VLOOKUP($D939,'[1]Base déclaré'!$A:$J,5,0),"")</f>
        <v/>
      </c>
      <c r="G939" s="25"/>
      <c r="H939" s="25"/>
      <c r="I939" s="24" t="str">
        <f>IFERROR(VLOOKUP($D939,'[1]Base déclaré'!$A:$J,6,0),"")</f>
        <v/>
      </c>
      <c r="J939" s="26"/>
      <c r="K939" s="25"/>
      <c r="L939" s="25">
        <v>3174.64</v>
      </c>
      <c r="M939" s="25"/>
      <c r="N939" s="21" t="str">
        <f t="shared" si="32"/>
        <v>16013 3174,64</v>
      </c>
      <c r="O939" s="21"/>
    </row>
    <row r="940" spans="1:15" ht="15" x14ac:dyDescent="0.2">
      <c r="A940" s="25">
        <f t="shared" si="31"/>
        <v>930</v>
      </c>
      <c r="B940" s="21" t="s">
        <v>430</v>
      </c>
      <c r="C940" s="21" t="str">
        <f>IFERROR(VLOOKUP(B940,[1]Feuil2!$A$1:$B$340,2,0)," ")</f>
        <v>DRC-E</v>
      </c>
      <c r="D940" s="25"/>
      <c r="E940" s="24" t="str">
        <f>IFERROR(VLOOKUP($D940,'[1]Base déclaré'!$A:$J,2,0),"")</f>
        <v/>
      </c>
      <c r="F940" s="24" t="str">
        <f>IFERROR(VLOOKUP($D940,'[1]Base déclaré'!$A:$J,5,0),"")</f>
        <v/>
      </c>
      <c r="G940" s="25"/>
      <c r="H940" s="25"/>
      <c r="I940" s="24" t="str">
        <f>IFERROR(VLOOKUP($D940,'[1]Base déclaré'!$A:$J,6,0),"")</f>
        <v/>
      </c>
      <c r="J940" s="26"/>
      <c r="K940" s="25"/>
      <c r="L940" s="25">
        <v>103766.12</v>
      </c>
      <c r="M940" s="25"/>
      <c r="N940" s="21" t="str">
        <f t="shared" si="32"/>
        <v>16013 103766,12</v>
      </c>
      <c r="O940" s="21"/>
    </row>
    <row r="941" spans="1:15" ht="15" x14ac:dyDescent="0.2">
      <c r="A941" s="25">
        <f t="shared" si="31"/>
        <v>931</v>
      </c>
      <c r="B941" s="21" t="s">
        <v>430</v>
      </c>
      <c r="C941" s="21" t="str">
        <f>IFERROR(VLOOKUP(B941,[1]Feuil2!$A$1:$B$340,2,0)," ")</f>
        <v>DRC-E</v>
      </c>
      <c r="D941" s="25"/>
      <c r="E941" s="24" t="str">
        <f>IFERROR(VLOOKUP($D941,'[1]Base déclaré'!$A:$J,2,0),"")</f>
        <v/>
      </c>
      <c r="F941" s="24" t="str">
        <f>IFERROR(VLOOKUP($D941,'[1]Base déclaré'!$A:$J,5,0),"")</f>
        <v/>
      </c>
      <c r="G941" s="25"/>
      <c r="H941" s="25"/>
      <c r="I941" s="24" t="str">
        <f>IFERROR(VLOOKUP($D941,'[1]Base déclaré'!$A:$J,6,0),"")</f>
        <v/>
      </c>
      <c r="J941" s="26"/>
      <c r="K941" s="25"/>
      <c r="L941" s="25">
        <v>3385.38</v>
      </c>
      <c r="M941" s="25"/>
      <c r="N941" s="21" t="str">
        <f t="shared" si="32"/>
        <v>16013 3385,38</v>
      </c>
      <c r="O941" s="21"/>
    </row>
    <row r="942" spans="1:15" ht="15" x14ac:dyDescent="0.2">
      <c r="A942" s="25">
        <f t="shared" si="31"/>
        <v>932</v>
      </c>
      <c r="B942" s="21" t="s">
        <v>430</v>
      </c>
      <c r="C942" s="21" t="str">
        <f>IFERROR(VLOOKUP(B942,[1]Feuil2!$A$1:$B$340,2,0)," ")</f>
        <v>DRC-E</v>
      </c>
      <c r="D942" s="25"/>
      <c r="E942" s="24" t="str">
        <f>IFERROR(VLOOKUP($D942,'[1]Base déclaré'!$A:$J,2,0),"")</f>
        <v/>
      </c>
      <c r="F942" s="24" t="str">
        <f>IFERROR(VLOOKUP($D942,'[1]Base déclaré'!$A:$J,5,0),"")</f>
        <v/>
      </c>
      <c r="G942" s="25"/>
      <c r="H942" s="25"/>
      <c r="I942" s="24" t="str">
        <f>IFERROR(VLOOKUP($D942,'[1]Base déclaré'!$A:$J,6,0),"")</f>
        <v/>
      </c>
      <c r="J942" s="26"/>
      <c r="K942" s="25"/>
      <c r="L942" s="25">
        <v>3599.76</v>
      </c>
      <c r="M942" s="25"/>
      <c r="N942" s="21" t="str">
        <f t="shared" si="32"/>
        <v>16013 3599,76</v>
      </c>
      <c r="O942" s="21"/>
    </row>
    <row r="943" spans="1:15" ht="15" x14ac:dyDescent="0.2">
      <c r="A943" s="25">
        <f t="shared" si="31"/>
        <v>933</v>
      </c>
      <c r="B943" s="21" t="s">
        <v>430</v>
      </c>
      <c r="C943" s="21" t="str">
        <f>IFERROR(VLOOKUP(B943,[1]Feuil2!$A$1:$B$340,2,0)," ")</f>
        <v>DRC-E</v>
      </c>
      <c r="D943" s="25"/>
      <c r="E943" s="24" t="str">
        <f>IFERROR(VLOOKUP($D943,'[1]Base déclaré'!$A:$J,2,0),"")</f>
        <v/>
      </c>
      <c r="F943" s="24" t="str">
        <f>IFERROR(VLOOKUP($D943,'[1]Base déclaré'!$A:$J,5,0),"")</f>
        <v/>
      </c>
      <c r="G943" s="25"/>
      <c r="H943" s="25"/>
      <c r="I943" s="24" t="str">
        <f>IFERROR(VLOOKUP($D943,'[1]Base déclaré'!$A:$J,6,0),"")</f>
        <v/>
      </c>
      <c r="J943" s="26"/>
      <c r="K943" s="25"/>
      <c r="L943" s="25">
        <v>148927.4</v>
      </c>
      <c r="M943" s="25"/>
      <c r="N943" s="21" t="str">
        <f t="shared" si="32"/>
        <v>16013 148927,4</v>
      </c>
      <c r="O943" s="21"/>
    </row>
    <row r="944" spans="1:15" ht="15" x14ac:dyDescent="0.2">
      <c r="A944" s="25">
        <f t="shared" si="31"/>
        <v>934</v>
      </c>
      <c r="B944" s="21" t="s">
        <v>430</v>
      </c>
      <c r="C944" s="21" t="str">
        <f>IFERROR(VLOOKUP(B944,[1]Feuil2!$A$1:$B$340,2,0)," ")</f>
        <v>DRC-E</v>
      </c>
      <c r="D944" s="25"/>
      <c r="E944" s="24" t="str">
        <f>IFERROR(VLOOKUP($D944,'[1]Base déclaré'!$A:$J,2,0),"")</f>
        <v/>
      </c>
      <c r="F944" s="24" t="str">
        <f>IFERROR(VLOOKUP($D944,'[1]Base déclaré'!$A:$J,5,0),"")</f>
        <v/>
      </c>
      <c r="G944" s="25"/>
      <c r="H944" s="25"/>
      <c r="I944" s="24" t="str">
        <f>IFERROR(VLOOKUP($D944,'[1]Base déclaré'!$A:$J,6,0),"")</f>
        <v/>
      </c>
      <c r="J944" s="26"/>
      <c r="K944" s="25"/>
      <c r="L944" s="25">
        <v>121614.93</v>
      </c>
      <c r="M944" s="25"/>
      <c r="N944" s="21" t="str">
        <f t="shared" si="32"/>
        <v>16013 121614,93</v>
      </c>
      <c r="O944" s="21"/>
    </row>
    <row r="945" spans="1:15" ht="15" x14ac:dyDescent="0.2">
      <c r="A945" s="25">
        <f t="shared" si="31"/>
        <v>935</v>
      </c>
      <c r="B945" s="21" t="s">
        <v>430</v>
      </c>
      <c r="C945" s="21" t="str">
        <f>IFERROR(VLOOKUP(B945,[1]Feuil2!$A$1:$B$340,2,0)," ")</f>
        <v>DRC-E</v>
      </c>
      <c r="D945" s="25"/>
      <c r="E945" s="24" t="str">
        <f>IFERROR(VLOOKUP($D945,'[1]Base déclaré'!$A:$J,2,0),"")</f>
        <v/>
      </c>
      <c r="F945" s="24" t="str">
        <f>IFERROR(VLOOKUP($D945,'[1]Base déclaré'!$A:$J,5,0),"")</f>
        <v/>
      </c>
      <c r="G945" s="25"/>
      <c r="H945" s="25"/>
      <c r="I945" s="24" t="str">
        <f>IFERROR(VLOOKUP($D945,'[1]Base déclaré'!$A:$J,6,0),"")</f>
        <v/>
      </c>
      <c r="J945" s="26"/>
      <c r="K945" s="25"/>
      <c r="L945" s="25">
        <v>3038.02</v>
      </c>
      <c r="M945" s="25"/>
      <c r="N945" s="21" t="str">
        <f t="shared" si="32"/>
        <v>16013 3038,02</v>
      </c>
      <c r="O945" s="21"/>
    </row>
    <row r="946" spans="1:15" ht="15" x14ac:dyDescent="0.2">
      <c r="A946" s="25">
        <f t="shared" si="31"/>
        <v>936</v>
      </c>
      <c r="B946" s="21" t="s">
        <v>430</v>
      </c>
      <c r="C946" s="21" t="str">
        <f>IFERROR(VLOOKUP(B946,[1]Feuil2!$A$1:$B$340,2,0)," ")</f>
        <v>DRC-E</v>
      </c>
      <c r="D946" s="25"/>
      <c r="E946" s="24" t="str">
        <f>IFERROR(VLOOKUP($D946,'[1]Base déclaré'!$A:$J,2,0),"")</f>
        <v/>
      </c>
      <c r="F946" s="24" t="str">
        <f>IFERROR(VLOOKUP($D946,'[1]Base déclaré'!$A:$J,5,0),"")</f>
        <v/>
      </c>
      <c r="G946" s="25"/>
      <c r="H946" s="25"/>
      <c r="I946" s="24" t="str">
        <f>IFERROR(VLOOKUP($D946,'[1]Base déclaré'!$A:$J,6,0),"")</f>
        <v/>
      </c>
      <c r="J946" s="26"/>
      <c r="K946" s="25"/>
      <c r="L946" s="25">
        <v>48440</v>
      </c>
      <c r="M946" s="25"/>
      <c r="N946" s="21" t="str">
        <f t="shared" si="32"/>
        <v>16013 48440</v>
      </c>
      <c r="O946" s="21"/>
    </row>
    <row r="947" spans="1:15" ht="15" x14ac:dyDescent="0.2">
      <c r="A947" s="25">
        <f t="shared" si="31"/>
        <v>937</v>
      </c>
      <c r="B947" s="21" t="s">
        <v>430</v>
      </c>
      <c r="C947" s="21" t="str">
        <f>IFERROR(VLOOKUP(B947,[1]Feuil2!$A$1:$B$340,2,0)," ")</f>
        <v>DRC-E</v>
      </c>
      <c r="D947" s="25"/>
      <c r="E947" s="24" t="str">
        <f>IFERROR(VLOOKUP($D947,'[1]Base déclaré'!$A:$J,2,0),"")</f>
        <v/>
      </c>
      <c r="F947" s="24" t="str">
        <f>IFERROR(VLOOKUP($D947,'[1]Base déclaré'!$A:$J,5,0),"")</f>
        <v/>
      </c>
      <c r="G947" s="25"/>
      <c r="H947" s="25"/>
      <c r="I947" s="24" t="str">
        <f>IFERROR(VLOOKUP($D947,'[1]Base déclaré'!$A:$J,6,0),"")</f>
        <v/>
      </c>
      <c r="J947" s="26"/>
      <c r="K947" s="25"/>
      <c r="L947" s="25">
        <v>36691.980000000003</v>
      </c>
      <c r="M947" s="25"/>
      <c r="N947" s="21" t="str">
        <f t="shared" si="32"/>
        <v>16013 36691,98</v>
      </c>
      <c r="O947" s="21"/>
    </row>
    <row r="948" spans="1:15" ht="15" x14ac:dyDescent="0.2">
      <c r="A948" s="25">
        <f t="shared" si="31"/>
        <v>938</v>
      </c>
      <c r="B948" s="21" t="s">
        <v>430</v>
      </c>
      <c r="C948" s="21" t="str">
        <f>IFERROR(VLOOKUP(B948,[1]Feuil2!$A$1:$B$340,2,0)," ")</f>
        <v>DRC-E</v>
      </c>
      <c r="D948" s="25"/>
      <c r="E948" s="24" t="str">
        <f>IFERROR(VLOOKUP($D948,'[1]Base déclaré'!$A:$J,2,0),"")</f>
        <v/>
      </c>
      <c r="F948" s="24" t="str">
        <f>IFERROR(VLOOKUP($D948,'[1]Base déclaré'!$A:$J,5,0),"")</f>
        <v/>
      </c>
      <c r="G948" s="25"/>
      <c r="H948" s="25"/>
      <c r="I948" s="24" t="str">
        <f>IFERROR(VLOOKUP($D948,'[1]Base déclaré'!$A:$J,6,0),"")</f>
        <v/>
      </c>
      <c r="J948" s="26"/>
      <c r="K948" s="25"/>
      <c r="L948" s="25">
        <v>1884.86</v>
      </c>
      <c r="M948" s="25"/>
      <c r="N948" s="21" t="str">
        <f t="shared" si="32"/>
        <v>16013 1884,86</v>
      </c>
      <c r="O948" s="21"/>
    </row>
    <row r="949" spans="1:15" ht="15" x14ac:dyDescent="0.2">
      <c r="A949" s="25">
        <f t="shared" si="31"/>
        <v>939</v>
      </c>
      <c r="B949" s="21" t="s">
        <v>430</v>
      </c>
      <c r="C949" s="21" t="str">
        <f>IFERROR(VLOOKUP(B949,[1]Feuil2!$A$1:$B$340,2,0)," ")</f>
        <v>DRC-E</v>
      </c>
      <c r="D949" s="25"/>
      <c r="E949" s="24" t="str">
        <f>IFERROR(VLOOKUP($D949,'[1]Base déclaré'!$A:$J,2,0),"")</f>
        <v/>
      </c>
      <c r="F949" s="24" t="str">
        <f>IFERROR(VLOOKUP($D949,'[1]Base déclaré'!$A:$J,5,0),"")</f>
        <v/>
      </c>
      <c r="G949" s="25"/>
      <c r="H949" s="25"/>
      <c r="I949" s="24" t="str">
        <f>IFERROR(VLOOKUP($D949,'[1]Base déclaré'!$A:$J,6,0),"")</f>
        <v/>
      </c>
      <c r="J949" s="26"/>
      <c r="K949" s="25"/>
      <c r="L949" s="25">
        <v>8200</v>
      </c>
      <c r="M949" s="25"/>
      <c r="N949" s="21" t="str">
        <f t="shared" si="32"/>
        <v>16013 8200</v>
      </c>
      <c r="O949" s="21"/>
    </row>
    <row r="950" spans="1:15" ht="15" x14ac:dyDescent="0.2">
      <c r="A950" s="25">
        <f t="shared" si="31"/>
        <v>940</v>
      </c>
      <c r="B950" s="21" t="s">
        <v>430</v>
      </c>
      <c r="C950" s="21" t="str">
        <f>IFERROR(VLOOKUP(B950,[1]Feuil2!$A$1:$B$340,2,0)," ")</f>
        <v>DRC-E</v>
      </c>
      <c r="D950" s="25"/>
      <c r="E950" s="24" t="str">
        <f>IFERROR(VLOOKUP($D950,'[1]Base déclaré'!$A:$J,2,0),"")</f>
        <v/>
      </c>
      <c r="F950" s="24" t="str">
        <f>IFERROR(VLOOKUP($D950,'[1]Base déclaré'!$A:$J,5,0),"")</f>
        <v/>
      </c>
      <c r="G950" s="25"/>
      <c r="H950" s="25"/>
      <c r="I950" s="24" t="str">
        <f>IFERROR(VLOOKUP($D950,'[1]Base déclaré'!$A:$J,6,0),"")</f>
        <v/>
      </c>
      <c r="J950" s="26"/>
      <c r="K950" s="25"/>
      <c r="L950" s="25">
        <v>1363.75</v>
      </c>
      <c r="M950" s="25"/>
      <c r="N950" s="21" t="str">
        <f t="shared" si="32"/>
        <v>16013 1363,75</v>
      </c>
      <c r="O950" s="21"/>
    </row>
    <row r="951" spans="1:15" ht="15" x14ac:dyDescent="0.2">
      <c r="A951" s="25">
        <f t="shared" si="31"/>
        <v>941</v>
      </c>
      <c r="B951" s="21" t="s">
        <v>430</v>
      </c>
      <c r="C951" s="21" t="str">
        <f>IFERROR(VLOOKUP(B951,[1]Feuil2!$A$1:$B$340,2,0)," ")</f>
        <v>DRC-E</v>
      </c>
      <c r="D951" s="25"/>
      <c r="E951" s="24" t="str">
        <f>IFERROR(VLOOKUP($D951,'[1]Base déclaré'!$A:$J,2,0),"")</f>
        <v/>
      </c>
      <c r="F951" s="24" t="str">
        <f>IFERROR(VLOOKUP($D951,'[1]Base déclaré'!$A:$J,5,0),"")</f>
        <v/>
      </c>
      <c r="G951" s="25"/>
      <c r="H951" s="25"/>
      <c r="I951" s="24" t="str">
        <f>IFERROR(VLOOKUP($D951,'[1]Base déclaré'!$A:$J,6,0),"")</f>
        <v/>
      </c>
      <c r="J951" s="26"/>
      <c r="K951" s="25"/>
      <c r="L951" s="25">
        <v>1711.52</v>
      </c>
      <c r="M951" s="25"/>
      <c r="N951" s="21" t="str">
        <f t="shared" si="32"/>
        <v>16013 1711,52</v>
      </c>
      <c r="O951" s="21"/>
    </row>
    <row r="952" spans="1:15" ht="15" x14ac:dyDescent="0.2">
      <c r="A952" s="25">
        <f t="shared" si="31"/>
        <v>942</v>
      </c>
      <c r="B952" s="21" t="s">
        <v>430</v>
      </c>
      <c r="C952" s="21" t="str">
        <f>IFERROR(VLOOKUP(B952,[1]Feuil2!$A$1:$B$340,2,0)," ")</f>
        <v>DRC-E</v>
      </c>
      <c r="D952" s="25"/>
      <c r="E952" s="24" t="str">
        <f>IFERROR(VLOOKUP($D952,'[1]Base déclaré'!$A:$J,2,0),"")</f>
        <v/>
      </c>
      <c r="F952" s="24" t="str">
        <f>IFERROR(VLOOKUP($D952,'[1]Base déclaré'!$A:$J,5,0),"")</f>
        <v/>
      </c>
      <c r="G952" s="25"/>
      <c r="H952" s="25"/>
      <c r="I952" s="24" t="str">
        <f>IFERROR(VLOOKUP($D952,'[1]Base déclaré'!$A:$J,6,0),"")</f>
        <v/>
      </c>
      <c r="J952" s="26"/>
      <c r="K952" s="25"/>
      <c r="L952" s="25">
        <v>28090.94</v>
      </c>
      <c r="M952" s="25"/>
      <c r="N952" s="21" t="str">
        <f t="shared" si="32"/>
        <v>16013 28090,94</v>
      </c>
      <c r="O952" s="21"/>
    </row>
    <row r="953" spans="1:15" ht="15" x14ac:dyDescent="0.2">
      <c r="A953" s="25">
        <f t="shared" si="31"/>
        <v>943</v>
      </c>
      <c r="B953" s="21" t="s">
        <v>430</v>
      </c>
      <c r="C953" s="21" t="str">
        <f>IFERROR(VLOOKUP(B953,[1]Feuil2!$A$1:$B$340,2,0)," ")</f>
        <v>DRC-E</v>
      </c>
      <c r="D953" s="25"/>
      <c r="E953" s="24" t="str">
        <f>IFERROR(VLOOKUP($D953,'[1]Base déclaré'!$A:$J,2,0),"")</f>
        <v/>
      </c>
      <c r="F953" s="24" t="str">
        <f>IFERROR(VLOOKUP($D953,'[1]Base déclaré'!$A:$J,5,0),"")</f>
        <v/>
      </c>
      <c r="G953" s="25"/>
      <c r="H953" s="25"/>
      <c r="I953" s="24" t="str">
        <f>IFERROR(VLOOKUP($D953,'[1]Base déclaré'!$A:$J,6,0),"")</f>
        <v/>
      </c>
      <c r="J953" s="26"/>
      <c r="K953" s="25"/>
      <c r="L953" s="25">
        <v>1719.6</v>
      </c>
      <c r="M953" s="25"/>
      <c r="N953" s="21" t="str">
        <f t="shared" si="32"/>
        <v>16013 1719,6</v>
      </c>
      <c r="O953" s="21"/>
    </row>
    <row r="954" spans="1:15" ht="15" x14ac:dyDescent="0.2">
      <c r="A954" s="25">
        <f t="shared" si="31"/>
        <v>944</v>
      </c>
      <c r="B954" s="21" t="s">
        <v>430</v>
      </c>
      <c r="C954" s="21" t="str">
        <f>IFERROR(VLOOKUP(B954,[1]Feuil2!$A$1:$B$340,2,0)," ")</f>
        <v>DRC-E</v>
      </c>
      <c r="D954" s="25"/>
      <c r="E954" s="24" t="str">
        <f>IFERROR(VLOOKUP($D954,'[1]Base déclaré'!$A:$J,2,0),"")</f>
        <v/>
      </c>
      <c r="F954" s="24" t="str">
        <f>IFERROR(VLOOKUP($D954,'[1]Base déclaré'!$A:$J,5,0),"")</f>
        <v/>
      </c>
      <c r="G954" s="25"/>
      <c r="H954" s="25"/>
      <c r="I954" s="24" t="str">
        <f>IFERROR(VLOOKUP($D954,'[1]Base déclaré'!$A:$J,6,0),"")</f>
        <v/>
      </c>
      <c r="J954" s="26"/>
      <c r="K954" s="25"/>
      <c r="L954" s="25">
        <v>27143.27</v>
      </c>
      <c r="M954" s="25"/>
      <c r="N954" s="21" t="str">
        <f t="shared" si="32"/>
        <v>16013 27143,27</v>
      </c>
      <c r="O954" s="21"/>
    </row>
    <row r="955" spans="1:15" ht="15" x14ac:dyDescent="0.2">
      <c r="A955" s="25">
        <f t="shared" si="31"/>
        <v>945</v>
      </c>
      <c r="B955" s="21" t="s">
        <v>430</v>
      </c>
      <c r="C955" s="21" t="str">
        <f>IFERROR(VLOOKUP(B955,[1]Feuil2!$A$1:$B$340,2,0)," ")</f>
        <v>DRC-E</v>
      </c>
      <c r="D955" s="25"/>
      <c r="E955" s="24" t="str">
        <f>IFERROR(VLOOKUP($D955,'[1]Base déclaré'!$A:$J,2,0),"")</f>
        <v/>
      </c>
      <c r="F955" s="24" t="str">
        <f>IFERROR(VLOOKUP($D955,'[1]Base déclaré'!$A:$J,5,0),"")</f>
        <v/>
      </c>
      <c r="G955" s="25"/>
      <c r="H955" s="25"/>
      <c r="I955" s="24" t="str">
        <f>IFERROR(VLOOKUP($D955,'[1]Base déclaré'!$A:$J,6,0),"")</f>
        <v/>
      </c>
      <c r="J955" s="26"/>
      <c r="K955" s="25"/>
      <c r="L955" s="25">
        <v>10200</v>
      </c>
      <c r="M955" s="25"/>
      <c r="N955" s="21" t="str">
        <f t="shared" si="32"/>
        <v>16013 10200</v>
      </c>
      <c r="O955" s="21"/>
    </row>
    <row r="956" spans="1:15" ht="15" x14ac:dyDescent="0.2">
      <c r="A956" s="25">
        <f t="shared" si="31"/>
        <v>946</v>
      </c>
      <c r="B956" s="21" t="s">
        <v>430</v>
      </c>
      <c r="C956" s="21" t="str">
        <f>IFERROR(VLOOKUP(B956,[1]Feuil2!$A$1:$B$340,2,0)," ")</f>
        <v>DRC-E</v>
      </c>
      <c r="D956" s="25"/>
      <c r="E956" s="24" t="str">
        <f>IFERROR(VLOOKUP($D956,'[1]Base déclaré'!$A:$J,2,0),"")</f>
        <v/>
      </c>
      <c r="F956" s="24" t="str">
        <f>IFERROR(VLOOKUP($D956,'[1]Base déclaré'!$A:$J,5,0),"")</f>
        <v/>
      </c>
      <c r="G956" s="25"/>
      <c r="H956" s="25"/>
      <c r="I956" s="24" t="str">
        <f>IFERROR(VLOOKUP($D956,'[1]Base déclaré'!$A:$J,6,0),"")</f>
        <v/>
      </c>
      <c r="J956" s="26"/>
      <c r="K956" s="25"/>
      <c r="L956" s="25">
        <v>1431.25</v>
      </c>
      <c r="M956" s="25"/>
      <c r="N956" s="21" t="str">
        <f t="shared" si="32"/>
        <v>16013 1431,25</v>
      </c>
      <c r="O956" s="21"/>
    </row>
    <row r="957" spans="1:15" ht="15" x14ac:dyDescent="0.2">
      <c r="A957" s="25">
        <f t="shared" si="31"/>
        <v>947</v>
      </c>
      <c r="B957" s="21" t="s">
        <v>431</v>
      </c>
      <c r="C957" s="21" t="str">
        <f>IFERROR(VLOOKUP(B957,[1]Feuil2!$A$1:$B$340,2,0)," ")</f>
        <v>DRC-E</v>
      </c>
      <c r="D957" s="25"/>
      <c r="E957" s="24" t="str">
        <f>IFERROR(VLOOKUP($D957,'[1]Base déclaré'!$A:$J,2,0),"")</f>
        <v/>
      </c>
      <c r="F957" s="24" t="str">
        <f>IFERROR(VLOOKUP($D957,'[1]Base déclaré'!$A:$J,5,0),"")</f>
        <v/>
      </c>
      <c r="G957" s="25"/>
      <c r="H957" s="25"/>
      <c r="I957" s="24" t="str">
        <f>IFERROR(VLOOKUP($D957,'[1]Base déclaré'!$A:$J,6,0),"")</f>
        <v/>
      </c>
      <c r="J957" s="26"/>
      <c r="K957" s="25"/>
      <c r="L957" s="25">
        <v>2701.93</v>
      </c>
      <c r="M957" s="25"/>
      <c r="N957" s="21" t="str">
        <f t="shared" si="32"/>
        <v>16081 2701,93</v>
      </c>
      <c r="O957" s="21"/>
    </row>
    <row r="958" spans="1:15" ht="15" x14ac:dyDescent="0.2">
      <c r="A958" s="25">
        <f t="shared" si="31"/>
        <v>948</v>
      </c>
      <c r="B958" s="21" t="s">
        <v>431</v>
      </c>
      <c r="C958" s="21" t="str">
        <f>IFERROR(VLOOKUP(B958,[1]Feuil2!$A$1:$B$340,2,0)," ")</f>
        <v>DRC-E</v>
      </c>
      <c r="D958" s="25"/>
      <c r="E958" s="24" t="str">
        <f>IFERROR(VLOOKUP($D958,'[1]Base déclaré'!$A:$J,2,0),"")</f>
        <v/>
      </c>
      <c r="F958" s="24" t="str">
        <f>IFERROR(VLOOKUP($D958,'[1]Base déclaré'!$A:$J,5,0),"")</f>
        <v/>
      </c>
      <c r="G958" s="25"/>
      <c r="H958" s="25"/>
      <c r="I958" s="24" t="str">
        <f>IFERROR(VLOOKUP($D958,'[1]Base déclaré'!$A:$J,6,0),"")</f>
        <v/>
      </c>
      <c r="J958" s="26"/>
      <c r="K958" s="25"/>
      <c r="L958" s="25">
        <v>8720</v>
      </c>
      <c r="M958" s="25"/>
      <c r="N958" s="21" t="str">
        <f t="shared" si="32"/>
        <v>16081 8720</v>
      </c>
      <c r="O958" s="21"/>
    </row>
    <row r="959" spans="1:15" ht="15" x14ac:dyDescent="0.2">
      <c r="A959" s="25">
        <f t="shared" si="31"/>
        <v>949</v>
      </c>
      <c r="B959" s="21" t="s">
        <v>431</v>
      </c>
      <c r="C959" s="21" t="str">
        <f>IFERROR(VLOOKUP(B959,[1]Feuil2!$A$1:$B$340,2,0)," ")</f>
        <v>DRC-E</v>
      </c>
      <c r="D959" s="25"/>
      <c r="E959" s="24" t="str">
        <f>IFERROR(VLOOKUP($D959,'[1]Base déclaré'!$A:$J,2,0),"")</f>
        <v/>
      </c>
      <c r="F959" s="24" t="str">
        <f>IFERROR(VLOOKUP($D959,'[1]Base déclaré'!$A:$J,5,0),"")</f>
        <v/>
      </c>
      <c r="G959" s="25"/>
      <c r="H959" s="25"/>
      <c r="I959" s="24" t="str">
        <f>IFERROR(VLOOKUP($D959,'[1]Base déclaré'!$A:$J,6,0),"")</f>
        <v/>
      </c>
      <c r="J959" s="26"/>
      <c r="K959" s="25"/>
      <c r="L959" s="25">
        <v>1838.43</v>
      </c>
      <c r="M959" s="25"/>
      <c r="N959" s="21" t="str">
        <f t="shared" si="32"/>
        <v>16081 1838,43</v>
      </c>
      <c r="O959" s="21"/>
    </row>
    <row r="960" spans="1:15" ht="15" x14ac:dyDescent="0.2">
      <c r="A960" s="25">
        <f t="shared" si="31"/>
        <v>950</v>
      </c>
      <c r="B960" s="21" t="s">
        <v>431</v>
      </c>
      <c r="C960" s="21" t="str">
        <f>IFERROR(VLOOKUP(B960,[1]Feuil2!$A$1:$B$340,2,0)," ")</f>
        <v>DRC-E</v>
      </c>
      <c r="D960" s="25"/>
      <c r="E960" s="24" t="str">
        <f>IFERROR(VLOOKUP($D960,'[1]Base déclaré'!$A:$J,2,0),"")</f>
        <v/>
      </c>
      <c r="F960" s="24" t="str">
        <f>IFERROR(VLOOKUP($D960,'[1]Base déclaré'!$A:$J,5,0),"")</f>
        <v/>
      </c>
      <c r="G960" s="25"/>
      <c r="H960" s="25"/>
      <c r="I960" s="24" t="str">
        <f>IFERROR(VLOOKUP($D960,'[1]Base déclaré'!$A:$J,6,0),"")</f>
        <v/>
      </c>
      <c r="J960" s="26"/>
      <c r="K960" s="25"/>
      <c r="L960" s="25">
        <v>1536.73</v>
      </c>
      <c r="M960" s="25"/>
      <c r="N960" s="21" t="str">
        <f t="shared" si="32"/>
        <v>16081 1536,73</v>
      </c>
      <c r="O960" s="21"/>
    </row>
    <row r="961" spans="1:15" ht="15" x14ac:dyDescent="0.2">
      <c r="A961" s="25">
        <f t="shared" si="31"/>
        <v>951</v>
      </c>
      <c r="B961" s="21" t="s">
        <v>431</v>
      </c>
      <c r="C961" s="21" t="str">
        <f>IFERROR(VLOOKUP(B961,[1]Feuil2!$A$1:$B$340,2,0)," ")</f>
        <v>DRC-E</v>
      </c>
      <c r="D961" s="25"/>
      <c r="E961" s="24" t="str">
        <f>IFERROR(VLOOKUP($D961,'[1]Base déclaré'!$A:$J,2,0),"")</f>
        <v/>
      </c>
      <c r="F961" s="24" t="str">
        <f>IFERROR(VLOOKUP($D961,'[1]Base déclaré'!$A:$J,5,0),"")</f>
        <v/>
      </c>
      <c r="G961" s="25"/>
      <c r="H961" s="25"/>
      <c r="I961" s="24" t="str">
        <f>IFERROR(VLOOKUP($D961,'[1]Base déclaré'!$A:$J,6,0),"")</f>
        <v/>
      </c>
      <c r="J961" s="26"/>
      <c r="K961" s="25"/>
      <c r="L961" s="25">
        <v>2029.36</v>
      </c>
      <c r="M961" s="25"/>
      <c r="N961" s="21" t="str">
        <f t="shared" si="32"/>
        <v>16081 2029,36</v>
      </c>
      <c r="O961" s="21"/>
    </row>
    <row r="962" spans="1:15" ht="15" x14ac:dyDescent="0.2">
      <c r="A962" s="25">
        <f t="shared" si="31"/>
        <v>952</v>
      </c>
      <c r="B962" s="21" t="s">
        <v>431</v>
      </c>
      <c r="C962" s="21" t="str">
        <f>IFERROR(VLOOKUP(B962,[1]Feuil2!$A$1:$B$340,2,0)," ")</f>
        <v>DRC-E</v>
      </c>
      <c r="D962" s="25"/>
      <c r="E962" s="24" t="str">
        <f>IFERROR(VLOOKUP($D962,'[1]Base déclaré'!$A:$J,2,0),"")</f>
        <v/>
      </c>
      <c r="F962" s="24" t="str">
        <f>IFERROR(VLOOKUP($D962,'[1]Base déclaré'!$A:$J,5,0),"")</f>
        <v/>
      </c>
      <c r="G962" s="25"/>
      <c r="H962" s="25"/>
      <c r="I962" s="24" t="str">
        <f>IFERROR(VLOOKUP($D962,'[1]Base déclaré'!$A:$J,6,0),"")</f>
        <v/>
      </c>
      <c r="J962" s="26"/>
      <c r="K962" s="25"/>
      <c r="L962" s="25">
        <v>3590</v>
      </c>
      <c r="M962" s="25"/>
      <c r="N962" s="21" t="str">
        <f t="shared" si="32"/>
        <v>16081 3590</v>
      </c>
      <c r="O962" s="21"/>
    </row>
    <row r="963" spans="1:15" ht="15" x14ac:dyDescent="0.2">
      <c r="A963" s="25">
        <f t="shared" si="31"/>
        <v>953</v>
      </c>
      <c r="B963" s="21" t="s">
        <v>431</v>
      </c>
      <c r="C963" s="21" t="str">
        <f>IFERROR(VLOOKUP(B963,[1]Feuil2!$A$1:$B$340,2,0)," ")</f>
        <v>DRC-E</v>
      </c>
      <c r="D963" s="25"/>
      <c r="E963" s="24" t="str">
        <f>IFERROR(VLOOKUP($D963,'[1]Base déclaré'!$A:$J,2,0),"")</f>
        <v/>
      </c>
      <c r="F963" s="24" t="str">
        <f>IFERROR(VLOOKUP($D963,'[1]Base déclaré'!$A:$J,5,0),"")</f>
        <v/>
      </c>
      <c r="G963" s="25"/>
      <c r="H963" s="25"/>
      <c r="I963" s="24" t="str">
        <f>IFERROR(VLOOKUP($D963,'[1]Base déclaré'!$A:$J,6,0),"")</f>
        <v/>
      </c>
      <c r="J963" s="26"/>
      <c r="K963" s="25"/>
      <c r="L963" s="25">
        <v>1627.5</v>
      </c>
      <c r="M963" s="25"/>
      <c r="N963" s="21" t="str">
        <f t="shared" si="32"/>
        <v>16081 1627,5</v>
      </c>
      <c r="O963" s="21"/>
    </row>
    <row r="964" spans="1:15" ht="15" x14ac:dyDescent="0.2">
      <c r="A964" s="25">
        <f t="shared" si="31"/>
        <v>954</v>
      </c>
      <c r="B964" s="21" t="s">
        <v>431</v>
      </c>
      <c r="C964" s="21" t="str">
        <f>IFERROR(VLOOKUP(B964,[1]Feuil2!$A$1:$B$340,2,0)," ")</f>
        <v>DRC-E</v>
      </c>
      <c r="D964" s="25"/>
      <c r="E964" s="24" t="str">
        <f>IFERROR(VLOOKUP($D964,'[1]Base déclaré'!$A:$J,2,0),"")</f>
        <v/>
      </c>
      <c r="F964" s="24" t="str">
        <f>IFERROR(VLOOKUP($D964,'[1]Base déclaré'!$A:$J,5,0),"")</f>
        <v/>
      </c>
      <c r="G964" s="25"/>
      <c r="H964" s="25"/>
      <c r="I964" s="24" t="str">
        <f>IFERROR(VLOOKUP($D964,'[1]Base déclaré'!$A:$J,6,0),"")</f>
        <v/>
      </c>
      <c r="J964" s="26"/>
      <c r="K964" s="25"/>
      <c r="L964" s="25">
        <v>1372.82</v>
      </c>
      <c r="M964" s="25"/>
      <c r="N964" s="21" t="str">
        <f t="shared" si="32"/>
        <v>16081 1372,82</v>
      </c>
      <c r="O964" s="21"/>
    </row>
    <row r="965" spans="1:15" ht="15" x14ac:dyDescent="0.2">
      <c r="A965" s="25">
        <f t="shared" ref="A965:A1028" si="33">IF(COUNTIF($B965,"&gt;&lt;"),ROW()-10,"")</f>
        <v>955</v>
      </c>
      <c r="B965" s="21" t="s">
        <v>431</v>
      </c>
      <c r="C965" s="21" t="str">
        <f>IFERROR(VLOOKUP(B965,[1]Feuil2!$A$1:$B$340,2,0)," ")</f>
        <v>DRC-E</v>
      </c>
      <c r="D965" s="25"/>
      <c r="E965" s="24" t="str">
        <f>IFERROR(VLOOKUP($D965,'[1]Base déclaré'!$A:$J,2,0),"")</f>
        <v/>
      </c>
      <c r="F965" s="24" t="str">
        <f>IFERROR(VLOOKUP($D965,'[1]Base déclaré'!$A:$J,5,0),"")</f>
        <v/>
      </c>
      <c r="G965" s="25"/>
      <c r="H965" s="25"/>
      <c r="I965" s="24" t="str">
        <f>IFERROR(VLOOKUP($D965,'[1]Base déclaré'!$A:$J,6,0),"")</f>
        <v/>
      </c>
      <c r="J965" s="26"/>
      <c r="K965" s="25"/>
      <c r="L965" s="25">
        <v>1501.68</v>
      </c>
      <c r="M965" s="25"/>
      <c r="N965" s="21" t="str">
        <f t="shared" si="32"/>
        <v>16081 1501,68</v>
      </c>
      <c r="O965" s="21"/>
    </row>
    <row r="966" spans="1:15" ht="15" x14ac:dyDescent="0.2">
      <c r="A966" s="25">
        <f t="shared" si="33"/>
        <v>956</v>
      </c>
      <c r="B966" s="21" t="s">
        <v>431</v>
      </c>
      <c r="C966" s="21" t="str">
        <f>IFERROR(VLOOKUP(B966,[1]Feuil2!$A$1:$B$340,2,0)," ")</f>
        <v>DRC-E</v>
      </c>
      <c r="D966" s="25"/>
      <c r="E966" s="24" t="str">
        <f>IFERROR(VLOOKUP($D966,'[1]Base déclaré'!$A:$J,2,0),"")</f>
        <v/>
      </c>
      <c r="F966" s="24" t="str">
        <f>IFERROR(VLOOKUP($D966,'[1]Base déclaré'!$A:$J,5,0),"")</f>
        <v/>
      </c>
      <c r="G966" s="25"/>
      <c r="H966" s="25"/>
      <c r="I966" s="24" t="str">
        <f>IFERROR(VLOOKUP($D966,'[1]Base déclaré'!$A:$J,6,0),"")</f>
        <v/>
      </c>
      <c r="J966" s="26"/>
      <c r="K966" s="25"/>
      <c r="L966" s="25">
        <v>1554.93</v>
      </c>
      <c r="M966" s="25"/>
      <c r="N966" s="21" t="str">
        <f t="shared" ref="N966:N1029" si="34">IF(LEN(VALUE(B966))&lt;4,"0"&amp;B966&amp;" "&amp;L966,B966&amp;" "&amp;L966)</f>
        <v>16081 1554,93</v>
      </c>
      <c r="O966" s="21"/>
    </row>
    <row r="967" spans="1:15" ht="15" x14ac:dyDescent="0.2">
      <c r="A967" s="25">
        <f t="shared" si="33"/>
        <v>957</v>
      </c>
      <c r="B967" s="21" t="s">
        <v>431</v>
      </c>
      <c r="C967" s="21" t="str">
        <f>IFERROR(VLOOKUP(B967,[1]Feuil2!$A$1:$B$340,2,0)," ")</f>
        <v>DRC-E</v>
      </c>
      <c r="D967" s="25"/>
      <c r="E967" s="24" t="str">
        <f>IFERROR(VLOOKUP($D967,'[1]Base déclaré'!$A:$J,2,0),"")</f>
        <v/>
      </c>
      <c r="F967" s="24" t="str">
        <f>IFERROR(VLOOKUP($D967,'[1]Base déclaré'!$A:$J,5,0),"")</f>
        <v/>
      </c>
      <c r="G967" s="25"/>
      <c r="H967" s="25"/>
      <c r="I967" s="24" t="str">
        <f>IFERROR(VLOOKUP($D967,'[1]Base déclaré'!$A:$J,6,0),"")</f>
        <v/>
      </c>
      <c r="J967" s="26"/>
      <c r="K967" s="25"/>
      <c r="L967" s="25">
        <v>2356.38</v>
      </c>
      <c r="M967" s="25"/>
      <c r="N967" s="21" t="str">
        <f t="shared" si="34"/>
        <v>16081 2356,38</v>
      </c>
      <c r="O967" s="21"/>
    </row>
    <row r="968" spans="1:15" ht="15" x14ac:dyDescent="0.2">
      <c r="A968" s="25">
        <f t="shared" si="33"/>
        <v>958</v>
      </c>
      <c r="B968" s="21" t="s">
        <v>431</v>
      </c>
      <c r="C968" s="21" t="str">
        <f>IFERROR(VLOOKUP(B968,[1]Feuil2!$A$1:$B$340,2,0)," ")</f>
        <v>DRC-E</v>
      </c>
      <c r="D968" s="25"/>
      <c r="E968" s="24" t="str">
        <f>IFERROR(VLOOKUP($D968,'[1]Base déclaré'!$A:$J,2,0),"")</f>
        <v/>
      </c>
      <c r="F968" s="24" t="str">
        <f>IFERROR(VLOOKUP($D968,'[1]Base déclaré'!$A:$J,5,0),"")</f>
        <v/>
      </c>
      <c r="G968" s="25"/>
      <c r="H968" s="25"/>
      <c r="I968" s="24" t="str">
        <f>IFERROR(VLOOKUP($D968,'[1]Base déclaré'!$A:$J,6,0),"")</f>
        <v/>
      </c>
      <c r="J968" s="26"/>
      <c r="K968" s="25"/>
      <c r="L968" s="25">
        <v>2033.64</v>
      </c>
      <c r="M968" s="25"/>
      <c r="N968" s="21" t="str">
        <f t="shared" si="34"/>
        <v>16081 2033,64</v>
      </c>
      <c r="O968" s="21"/>
    </row>
    <row r="969" spans="1:15" ht="15" x14ac:dyDescent="0.2">
      <c r="A969" s="25">
        <f t="shared" si="33"/>
        <v>959</v>
      </c>
      <c r="B969" s="21" t="s">
        <v>431</v>
      </c>
      <c r="C969" s="21" t="str">
        <f>IFERROR(VLOOKUP(B969,[1]Feuil2!$A$1:$B$340,2,0)," ")</f>
        <v>DRC-E</v>
      </c>
      <c r="D969" s="25"/>
      <c r="E969" s="24" t="str">
        <f>IFERROR(VLOOKUP($D969,'[1]Base déclaré'!$A:$J,2,0),"")</f>
        <v/>
      </c>
      <c r="F969" s="24" t="str">
        <f>IFERROR(VLOOKUP($D969,'[1]Base déclaré'!$A:$J,5,0),"")</f>
        <v/>
      </c>
      <c r="G969" s="25"/>
      <c r="H969" s="25"/>
      <c r="I969" s="24" t="str">
        <f>IFERROR(VLOOKUP($D969,'[1]Base déclaré'!$A:$J,6,0),"")</f>
        <v/>
      </c>
      <c r="J969" s="26"/>
      <c r="K969" s="25"/>
      <c r="L969" s="25">
        <v>1892.5</v>
      </c>
      <c r="M969" s="25"/>
      <c r="N969" s="21" t="str">
        <f t="shared" si="34"/>
        <v>16081 1892,5</v>
      </c>
      <c r="O969" s="21"/>
    </row>
    <row r="970" spans="1:15" ht="15" x14ac:dyDescent="0.2">
      <c r="A970" s="25">
        <f t="shared" si="33"/>
        <v>960</v>
      </c>
      <c r="B970" s="21" t="s">
        <v>431</v>
      </c>
      <c r="C970" s="21" t="str">
        <f>IFERROR(VLOOKUP(B970,[1]Feuil2!$A$1:$B$340,2,0)," ")</f>
        <v>DRC-E</v>
      </c>
      <c r="D970" s="25"/>
      <c r="E970" s="24" t="str">
        <f>IFERROR(VLOOKUP($D970,'[1]Base déclaré'!$A:$J,2,0),"")</f>
        <v/>
      </c>
      <c r="F970" s="24" t="str">
        <f>IFERROR(VLOOKUP($D970,'[1]Base déclaré'!$A:$J,5,0),"")</f>
        <v/>
      </c>
      <c r="G970" s="25"/>
      <c r="H970" s="25"/>
      <c r="I970" s="24" t="str">
        <f>IFERROR(VLOOKUP($D970,'[1]Base déclaré'!$A:$J,6,0),"")</f>
        <v/>
      </c>
      <c r="J970" s="26"/>
      <c r="K970" s="25"/>
      <c r="L970" s="25">
        <v>1751.25</v>
      </c>
      <c r="M970" s="25"/>
      <c r="N970" s="21" t="str">
        <f t="shared" si="34"/>
        <v>16081 1751,25</v>
      </c>
      <c r="O970" s="21"/>
    </row>
    <row r="971" spans="1:15" ht="15" x14ac:dyDescent="0.2">
      <c r="A971" s="25">
        <f t="shared" si="33"/>
        <v>961</v>
      </c>
      <c r="B971" s="21" t="s">
        <v>431</v>
      </c>
      <c r="C971" s="21" t="str">
        <f>IFERROR(VLOOKUP(B971,[1]Feuil2!$A$1:$B$340,2,0)," ")</f>
        <v>DRC-E</v>
      </c>
      <c r="D971" s="25"/>
      <c r="E971" s="24" t="str">
        <f>IFERROR(VLOOKUP($D971,'[1]Base déclaré'!$A:$J,2,0),"")</f>
        <v/>
      </c>
      <c r="F971" s="24" t="str">
        <f>IFERROR(VLOOKUP($D971,'[1]Base déclaré'!$A:$J,5,0),"")</f>
        <v/>
      </c>
      <c r="G971" s="25"/>
      <c r="H971" s="25"/>
      <c r="I971" s="24" t="str">
        <f>IFERROR(VLOOKUP($D971,'[1]Base déclaré'!$A:$J,6,0),"")</f>
        <v/>
      </c>
      <c r="J971" s="26"/>
      <c r="K971" s="25"/>
      <c r="L971" s="25">
        <v>1643.41</v>
      </c>
      <c r="M971" s="25"/>
      <c r="N971" s="21" t="str">
        <f t="shared" si="34"/>
        <v>16081 1643,41</v>
      </c>
      <c r="O971" s="21"/>
    </row>
    <row r="972" spans="1:15" ht="15" x14ac:dyDescent="0.2">
      <c r="A972" s="25">
        <f t="shared" si="33"/>
        <v>962</v>
      </c>
      <c r="B972" s="21" t="s">
        <v>431</v>
      </c>
      <c r="C972" s="21" t="str">
        <f>IFERROR(VLOOKUP(B972,[1]Feuil2!$A$1:$B$340,2,0)," ")</f>
        <v>DRC-E</v>
      </c>
      <c r="D972" s="25"/>
      <c r="E972" s="24" t="str">
        <f>IFERROR(VLOOKUP($D972,'[1]Base déclaré'!$A:$J,2,0),"")</f>
        <v/>
      </c>
      <c r="F972" s="24" t="str">
        <f>IFERROR(VLOOKUP($D972,'[1]Base déclaré'!$A:$J,5,0),"")</f>
        <v/>
      </c>
      <c r="G972" s="25"/>
      <c r="H972" s="25"/>
      <c r="I972" s="24" t="str">
        <f>IFERROR(VLOOKUP($D972,'[1]Base déclaré'!$A:$J,6,0),"")</f>
        <v/>
      </c>
      <c r="J972" s="26"/>
      <c r="K972" s="25"/>
      <c r="L972" s="25">
        <v>1655</v>
      </c>
      <c r="M972" s="25"/>
      <c r="N972" s="21" t="str">
        <f t="shared" si="34"/>
        <v>16081 1655</v>
      </c>
      <c r="O972" s="21"/>
    </row>
    <row r="973" spans="1:15" ht="15" x14ac:dyDescent="0.2">
      <c r="A973" s="25">
        <f t="shared" si="33"/>
        <v>963</v>
      </c>
      <c r="B973" s="21" t="s">
        <v>431</v>
      </c>
      <c r="C973" s="21" t="str">
        <f>IFERROR(VLOOKUP(B973,[1]Feuil2!$A$1:$B$340,2,0)," ")</f>
        <v>DRC-E</v>
      </c>
      <c r="D973" s="25"/>
      <c r="E973" s="24" t="str">
        <f>IFERROR(VLOOKUP($D973,'[1]Base déclaré'!$A:$J,2,0),"")</f>
        <v/>
      </c>
      <c r="F973" s="24" t="str">
        <f>IFERROR(VLOOKUP($D973,'[1]Base déclaré'!$A:$J,5,0),"")</f>
        <v/>
      </c>
      <c r="G973" s="25"/>
      <c r="H973" s="25"/>
      <c r="I973" s="24" t="str">
        <f>IFERROR(VLOOKUP($D973,'[1]Base déclaré'!$A:$J,6,0),"")</f>
        <v/>
      </c>
      <c r="J973" s="26"/>
      <c r="K973" s="25"/>
      <c r="L973" s="25">
        <v>1852.5</v>
      </c>
      <c r="M973" s="25"/>
      <c r="N973" s="21" t="str">
        <f t="shared" si="34"/>
        <v>16081 1852,5</v>
      </c>
      <c r="O973" s="21"/>
    </row>
    <row r="974" spans="1:15" ht="15" x14ac:dyDescent="0.2">
      <c r="A974" s="25">
        <f t="shared" si="33"/>
        <v>964</v>
      </c>
      <c r="B974" s="21" t="s">
        <v>432</v>
      </c>
      <c r="C974" s="21" t="str">
        <f>IFERROR(VLOOKUP(B974,[1]Feuil2!$A$1:$B$340,2,0)," ")</f>
        <v>DRC-E</v>
      </c>
      <c r="D974" s="25"/>
      <c r="E974" s="24" t="str">
        <f>IFERROR(VLOOKUP($D974,'[1]Base déclaré'!$A:$J,2,0),"")</f>
        <v/>
      </c>
      <c r="F974" s="24" t="str">
        <f>IFERROR(VLOOKUP($D974,'[1]Base déclaré'!$A:$J,5,0),"")</f>
        <v/>
      </c>
      <c r="G974" s="25"/>
      <c r="H974" s="25"/>
      <c r="I974" s="24" t="str">
        <f>IFERROR(VLOOKUP($D974,'[1]Base déclaré'!$A:$J,6,0),"")</f>
        <v/>
      </c>
      <c r="J974" s="26"/>
      <c r="K974" s="25"/>
      <c r="L974" s="25">
        <v>1310</v>
      </c>
      <c r="M974" s="25"/>
      <c r="N974" s="21" t="str">
        <f t="shared" si="34"/>
        <v>16096 1310</v>
      </c>
      <c r="O974" s="21"/>
    </row>
    <row r="975" spans="1:15" ht="15" x14ac:dyDescent="0.2">
      <c r="A975" s="25">
        <f t="shared" si="33"/>
        <v>965</v>
      </c>
      <c r="B975" s="21" t="s">
        <v>432</v>
      </c>
      <c r="C975" s="21" t="str">
        <f>IFERROR(VLOOKUP(B975,[1]Feuil2!$A$1:$B$340,2,0)," ")</f>
        <v>DRC-E</v>
      </c>
      <c r="D975" s="25"/>
      <c r="E975" s="24" t="str">
        <f>IFERROR(VLOOKUP($D975,'[1]Base déclaré'!$A:$J,2,0),"")</f>
        <v/>
      </c>
      <c r="F975" s="24" t="str">
        <f>IFERROR(VLOOKUP($D975,'[1]Base déclaré'!$A:$J,5,0),"")</f>
        <v/>
      </c>
      <c r="G975" s="25"/>
      <c r="H975" s="25"/>
      <c r="I975" s="24" t="str">
        <f>IFERROR(VLOOKUP($D975,'[1]Base déclaré'!$A:$J,6,0),"")</f>
        <v/>
      </c>
      <c r="J975" s="26"/>
      <c r="K975" s="25"/>
      <c r="L975" s="25">
        <v>2000</v>
      </c>
      <c r="M975" s="25"/>
      <c r="N975" s="21" t="str">
        <f t="shared" si="34"/>
        <v>16096 2000</v>
      </c>
      <c r="O975" s="21"/>
    </row>
    <row r="976" spans="1:15" ht="15" x14ac:dyDescent="0.2">
      <c r="A976" s="25">
        <f t="shared" si="33"/>
        <v>966</v>
      </c>
      <c r="B976" s="21" t="s">
        <v>432</v>
      </c>
      <c r="C976" s="21" t="str">
        <f>IFERROR(VLOOKUP(B976,[1]Feuil2!$A$1:$B$340,2,0)," ")</f>
        <v>DRC-E</v>
      </c>
      <c r="D976" s="25"/>
      <c r="E976" s="24" t="str">
        <f>IFERROR(VLOOKUP($D976,'[1]Base déclaré'!$A:$J,2,0),"")</f>
        <v/>
      </c>
      <c r="F976" s="24" t="str">
        <f>IFERROR(VLOOKUP($D976,'[1]Base déclaré'!$A:$J,5,0),"")</f>
        <v/>
      </c>
      <c r="G976" s="25"/>
      <c r="H976" s="25"/>
      <c r="I976" s="24" t="str">
        <f>IFERROR(VLOOKUP($D976,'[1]Base déclaré'!$A:$J,6,0),"")</f>
        <v/>
      </c>
      <c r="J976" s="26"/>
      <c r="K976" s="25"/>
      <c r="L976" s="25">
        <v>4616.87</v>
      </c>
      <c r="M976" s="25"/>
      <c r="N976" s="21" t="str">
        <f t="shared" si="34"/>
        <v>16096 4616,87</v>
      </c>
      <c r="O976" s="21"/>
    </row>
    <row r="977" spans="1:15" ht="15" x14ac:dyDescent="0.2">
      <c r="A977" s="25">
        <f t="shared" si="33"/>
        <v>967</v>
      </c>
      <c r="B977" s="21" t="s">
        <v>432</v>
      </c>
      <c r="C977" s="21" t="str">
        <f>IFERROR(VLOOKUP(B977,[1]Feuil2!$A$1:$B$340,2,0)," ")</f>
        <v>DRC-E</v>
      </c>
      <c r="D977" s="25"/>
      <c r="E977" s="24" t="str">
        <f>IFERROR(VLOOKUP($D977,'[1]Base déclaré'!$A:$J,2,0),"")</f>
        <v/>
      </c>
      <c r="F977" s="24" t="str">
        <f>IFERROR(VLOOKUP($D977,'[1]Base déclaré'!$A:$J,5,0),"")</f>
        <v/>
      </c>
      <c r="G977" s="25"/>
      <c r="H977" s="25"/>
      <c r="I977" s="24" t="str">
        <f>IFERROR(VLOOKUP($D977,'[1]Base déclaré'!$A:$J,6,0),"")</f>
        <v/>
      </c>
      <c r="J977" s="26"/>
      <c r="K977" s="25"/>
      <c r="L977" s="25">
        <v>2200</v>
      </c>
      <c r="M977" s="25"/>
      <c r="N977" s="21" t="str">
        <f t="shared" si="34"/>
        <v>16096 2200</v>
      </c>
      <c r="O977" s="21"/>
    </row>
    <row r="978" spans="1:15" ht="15" x14ac:dyDescent="0.2">
      <c r="A978" s="25">
        <f t="shared" si="33"/>
        <v>968</v>
      </c>
      <c r="B978" s="21" t="s">
        <v>432</v>
      </c>
      <c r="C978" s="21" t="str">
        <f>IFERROR(VLOOKUP(B978,[1]Feuil2!$A$1:$B$340,2,0)," ")</f>
        <v>DRC-E</v>
      </c>
      <c r="D978" s="25"/>
      <c r="E978" s="24" t="str">
        <f>IFERROR(VLOOKUP($D978,'[1]Base déclaré'!$A:$J,2,0),"")</f>
        <v/>
      </c>
      <c r="F978" s="24" t="str">
        <f>IFERROR(VLOOKUP($D978,'[1]Base déclaré'!$A:$J,5,0),"")</f>
        <v/>
      </c>
      <c r="G978" s="25"/>
      <c r="H978" s="25"/>
      <c r="I978" s="24" t="str">
        <f>IFERROR(VLOOKUP($D978,'[1]Base déclaré'!$A:$J,6,0),"")</f>
        <v/>
      </c>
      <c r="J978" s="26"/>
      <c r="K978" s="25"/>
      <c r="L978" s="25">
        <v>2943.76</v>
      </c>
      <c r="M978" s="25"/>
      <c r="N978" s="21" t="str">
        <f t="shared" si="34"/>
        <v>16096 2943,76</v>
      </c>
      <c r="O978" s="21"/>
    </row>
    <row r="979" spans="1:15" ht="15" x14ac:dyDescent="0.2">
      <c r="A979" s="25">
        <f t="shared" si="33"/>
        <v>969</v>
      </c>
      <c r="B979" s="21" t="s">
        <v>432</v>
      </c>
      <c r="C979" s="21" t="str">
        <f>IFERROR(VLOOKUP(B979,[1]Feuil2!$A$1:$B$340,2,0)," ")</f>
        <v>DRC-E</v>
      </c>
      <c r="D979" s="25"/>
      <c r="E979" s="24" t="str">
        <f>IFERROR(VLOOKUP($D979,'[1]Base déclaré'!$A:$J,2,0),"")</f>
        <v/>
      </c>
      <c r="F979" s="24" t="str">
        <f>IFERROR(VLOOKUP($D979,'[1]Base déclaré'!$A:$J,5,0),"")</f>
        <v/>
      </c>
      <c r="G979" s="25"/>
      <c r="H979" s="25"/>
      <c r="I979" s="24" t="str">
        <f>IFERROR(VLOOKUP($D979,'[1]Base déclaré'!$A:$J,6,0),"")</f>
        <v/>
      </c>
      <c r="J979" s="26"/>
      <c r="K979" s="25"/>
      <c r="L979" s="25">
        <v>2239.79</v>
      </c>
      <c r="M979" s="25"/>
      <c r="N979" s="21" t="str">
        <f t="shared" si="34"/>
        <v>16096 2239,79</v>
      </c>
      <c r="O979" s="21"/>
    </row>
    <row r="980" spans="1:15" ht="15" x14ac:dyDescent="0.2">
      <c r="A980" s="25">
        <f t="shared" si="33"/>
        <v>970</v>
      </c>
      <c r="B980" s="21" t="s">
        <v>432</v>
      </c>
      <c r="C980" s="21" t="str">
        <f>IFERROR(VLOOKUP(B980,[1]Feuil2!$A$1:$B$340,2,0)," ")</f>
        <v>DRC-E</v>
      </c>
      <c r="D980" s="25"/>
      <c r="E980" s="24" t="str">
        <f>IFERROR(VLOOKUP($D980,'[1]Base déclaré'!$A:$J,2,0),"")</f>
        <v/>
      </c>
      <c r="F980" s="24" t="str">
        <f>IFERROR(VLOOKUP($D980,'[1]Base déclaré'!$A:$J,5,0),"")</f>
        <v/>
      </c>
      <c r="G980" s="25"/>
      <c r="H980" s="25"/>
      <c r="I980" s="24" t="str">
        <f>IFERROR(VLOOKUP($D980,'[1]Base déclaré'!$A:$J,6,0),"")</f>
        <v/>
      </c>
      <c r="J980" s="26"/>
      <c r="K980" s="25"/>
      <c r="L980" s="25">
        <v>7200</v>
      </c>
      <c r="M980" s="25"/>
      <c r="N980" s="21" t="str">
        <f t="shared" si="34"/>
        <v>16096 7200</v>
      </c>
      <c r="O980" s="21"/>
    </row>
    <row r="981" spans="1:15" ht="15" x14ac:dyDescent="0.2">
      <c r="A981" s="25">
        <f t="shared" si="33"/>
        <v>971</v>
      </c>
      <c r="B981" s="21" t="s">
        <v>432</v>
      </c>
      <c r="C981" s="21" t="str">
        <f>IFERROR(VLOOKUP(B981,[1]Feuil2!$A$1:$B$340,2,0)," ")</f>
        <v>DRC-E</v>
      </c>
      <c r="D981" s="25"/>
      <c r="E981" s="24" t="str">
        <f>IFERROR(VLOOKUP($D981,'[1]Base déclaré'!$A:$J,2,0),"")</f>
        <v/>
      </c>
      <c r="F981" s="24" t="str">
        <f>IFERROR(VLOOKUP($D981,'[1]Base déclaré'!$A:$J,5,0),"")</f>
        <v/>
      </c>
      <c r="G981" s="25"/>
      <c r="H981" s="25"/>
      <c r="I981" s="24" t="str">
        <f>IFERROR(VLOOKUP($D981,'[1]Base déclaré'!$A:$J,6,0),"")</f>
        <v/>
      </c>
      <c r="J981" s="26"/>
      <c r="K981" s="25"/>
      <c r="L981" s="25">
        <v>8554.7900000000009</v>
      </c>
      <c r="M981" s="25"/>
      <c r="N981" s="21" t="str">
        <f t="shared" si="34"/>
        <v>16096 8554,79</v>
      </c>
      <c r="O981" s="21"/>
    </row>
    <row r="982" spans="1:15" ht="15" x14ac:dyDescent="0.2">
      <c r="A982" s="25">
        <f t="shared" si="33"/>
        <v>972</v>
      </c>
      <c r="B982" s="21" t="s">
        <v>432</v>
      </c>
      <c r="C982" s="21" t="str">
        <f>IFERROR(VLOOKUP(B982,[1]Feuil2!$A$1:$B$340,2,0)," ")</f>
        <v>DRC-E</v>
      </c>
      <c r="D982" s="25"/>
      <c r="E982" s="24" t="str">
        <f>IFERROR(VLOOKUP($D982,'[1]Base déclaré'!$A:$J,2,0),"")</f>
        <v/>
      </c>
      <c r="F982" s="24" t="str">
        <f>IFERROR(VLOOKUP($D982,'[1]Base déclaré'!$A:$J,5,0),"")</f>
        <v/>
      </c>
      <c r="G982" s="25"/>
      <c r="H982" s="25"/>
      <c r="I982" s="24" t="str">
        <f>IFERROR(VLOOKUP($D982,'[1]Base déclaré'!$A:$J,6,0),"")</f>
        <v/>
      </c>
      <c r="J982" s="26"/>
      <c r="K982" s="25"/>
      <c r="L982" s="25">
        <v>1383.19</v>
      </c>
      <c r="M982" s="25"/>
      <c r="N982" s="21" t="str">
        <f t="shared" si="34"/>
        <v>16096 1383,19</v>
      </c>
      <c r="O982" s="21"/>
    </row>
    <row r="983" spans="1:15" ht="15" x14ac:dyDescent="0.2">
      <c r="A983" s="25">
        <f t="shared" si="33"/>
        <v>973</v>
      </c>
      <c r="B983" s="21" t="s">
        <v>433</v>
      </c>
      <c r="C983" s="21" t="str">
        <f>IFERROR(VLOOKUP(B983,[1]Feuil2!$A$1:$B$340,2,0)," ")</f>
        <v>DRC-E</v>
      </c>
      <c r="D983" s="25"/>
      <c r="E983" s="24" t="str">
        <f>IFERROR(VLOOKUP($D983,'[1]Base déclaré'!$A:$J,2,0),"")</f>
        <v/>
      </c>
      <c r="F983" s="24" t="str">
        <f>IFERROR(VLOOKUP($D983,'[1]Base déclaré'!$A:$J,5,0),"")</f>
        <v/>
      </c>
      <c r="G983" s="25"/>
      <c r="H983" s="25"/>
      <c r="I983" s="24" t="str">
        <f>IFERROR(VLOOKUP($D983,'[1]Base déclaré'!$A:$J,6,0),"")</f>
        <v/>
      </c>
      <c r="J983" s="26"/>
      <c r="K983" s="25"/>
      <c r="L983" s="25">
        <v>2826.65</v>
      </c>
      <c r="M983" s="25"/>
      <c r="N983" s="21" t="str">
        <f t="shared" si="34"/>
        <v>16100 2826,65</v>
      </c>
      <c r="O983" s="21"/>
    </row>
    <row r="984" spans="1:15" ht="15" x14ac:dyDescent="0.2">
      <c r="A984" s="25">
        <f t="shared" si="33"/>
        <v>974</v>
      </c>
      <c r="B984" s="21" t="s">
        <v>433</v>
      </c>
      <c r="C984" s="21" t="str">
        <f>IFERROR(VLOOKUP(B984,[1]Feuil2!$A$1:$B$340,2,0)," ")</f>
        <v>DRC-E</v>
      </c>
      <c r="D984" s="25"/>
      <c r="E984" s="24" t="str">
        <f>IFERROR(VLOOKUP($D984,'[1]Base déclaré'!$A:$J,2,0),"")</f>
        <v/>
      </c>
      <c r="F984" s="24" t="str">
        <f>IFERROR(VLOOKUP($D984,'[1]Base déclaré'!$A:$J,5,0),"")</f>
        <v/>
      </c>
      <c r="G984" s="25"/>
      <c r="H984" s="25"/>
      <c r="I984" s="24" t="str">
        <f>IFERROR(VLOOKUP($D984,'[1]Base déclaré'!$A:$J,6,0),"")</f>
        <v/>
      </c>
      <c r="J984" s="26"/>
      <c r="K984" s="25"/>
      <c r="L984" s="25">
        <v>45200</v>
      </c>
      <c r="M984" s="25"/>
      <c r="N984" s="21" t="str">
        <f t="shared" si="34"/>
        <v>16100 45200</v>
      </c>
      <c r="O984" s="21"/>
    </row>
    <row r="985" spans="1:15" ht="15" x14ac:dyDescent="0.2">
      <c r="A985" s="25">
        <f t="shared" si="33"/>
        <v>975</v>
      </c>
      <c r="B985" s="21" t="s">
        <v>433</v>
      </c>
      <c r="C985" s="21" t="str">
        <f>IFERROR(VLOOKUP(B985,[1]Feuil2!$A$1:$B$340,2,0)," ")</f>
        <v>DRC-E</v>
      </c>
      <c r="D985" s="25"/>
      <c r="E985" s="24" t="str">
        <f>IFERROR(VLOOKUP($D985,'[1]Base déclaré'!$A:$J,2,0),"")</f>
        <v/>
      </c>
      <c r="F985" s="24" t="str">
        <f>IFERROR(VLOOKUP($D985,'[1]Base déclaré'!$A:$J,5,0),"")</f>
        <v/>
      </c>
      <c r="G985" s="25"/>
      <c r="H985" s="25"/>
      <c r="I985" s="24" t="str">
        <f>IFERROR(VLOOKUP($D985,'[1]Base déclaré'!$A:$J,6,0),"")</f>
        <v/>
      </c>
      <c r="J985" s="26"/>
      <c r="K985" s="25"/>
      <c r="L985" s="25">
        <v>24570.9</v>
      </c>
      <c r="M985" s="25"/>
      <c r="N985" s="21" t="str">
        <f t="shared" si="34"/>
        <v>16100 24570,9</v>
      </c>
      <c r="O985" s="21"/>
    </row>
    <row r="986" spans="1:15" ht="15" x14ac:dyDescent="0.2">
      <c r="A986" s="25">
        <f t="shared" si="33"/>
        <v>976</v>
      </c>
      <c r="B986" s="21" t="s">
        <v>433</v>
      </c>
      <c r="C986" s="21" t="str">
        <f>IFERROR(VLOOKUP(B986,[1]Feuil2!$A$1:$B$340,2,0)," ")</f>
        <v>DRC-E</v>
      </c>
      <c r="D986" s="25"/>
      <c r="E986" s="24" t="str">
        <f>IFERROR(VLOOKUP($D986,'[1]Base déclaré'!$A:$J,2,0),"")</f>
        <v/>
      </c>
      <c r="F986" s="24" t="str">
        <f>IFERROR(VLOOKUP($D986,'[1]Base déclaré'!$A:$J,5,0),"")</f>
        <v/>
      </c>
      <c r="G986" s="25"/>
      <c r="H986" s="25"/>
      <c r="I986" s="24" t="str">
        <f>IFERROR(VLOOKUP($D986,'[1]Base déclaré'!$A:$J,6,0),"")</f>
        <v/>
      </c>
      <c r="J986" s="26"/>
      <c r="K986" s="25"/>
      <c r="L986" s="25">
        <v>1778.95</v>
      </c>
      <c r="M986" s="25"/>
      <c r="N986" s="21" t="str">
        <f t="shared" si="34"/>
        <v>16100 1778,95</v>
      </c>
      <c r="O986" s="21"/>
    </row>
    <row r="987" spans="1:15" ht="15" x14ac:dyDescent="0.2">
      <c r="A987" s="25">
        <f t="shared" si="33"/>
        <v>977</v>
      </c>
      <c r="B987" s="21" t="s">
        <v>433</v>
      </c>
      <c r="C987" s="21" t="str">
        <f>IFERROR(VLOOKUP(B987,[1]Feuil2!$A$1:$B$340,2,0)," ")</f>
        <v>DRC-E</v>
      </c>
      <c r="D987" s="25"/>
      <c r="E987" s="24" t="str">
        <f>IFERROR(VLOOKUP($D987,'[1]Base déclaré'!$A:$J,2,0),"")</f>
        <v/>
      </c>
      <c r="F987" s="24" t="str">
        <f>IFERROR(VLOOKUP($D987,'[1]Base déclaré'!$A:$J,5,0),"")</f>
        <v/>
      </c>
      <c r="G987" s="25"/>
      <c r="H987" s="25"/>
      <c r="I987" s="24" t="str">
        <f>IFERROR(VLOOKUP($D987,'[1]Base déclaré'!$A:$J,6,0),"")</f>
        <v/>
      </c>
      <c r="J987" s="26"/>
      <c r="K987" s="25"/>
      <c r="L987" s="25">
        <v>2518.04</v>
      </c>
      <c r="M987" s="25"/>
      <c r="N987" s="21" t="str">
        <f t="shared" si="34"/>
        <v>16100 2518,04</v>
      </c>
      <c r="O987" s="21"/>
    </row>
    <row r="988" spans="1:15" ht="15" x14ac:dyDescent="0.2">
      <c r="A988" s="25">
        <f t="shared" si="33"/>
        <v>978</v>
      </c>
      <c r="B988" s="21" t="s">
        <v>433</v>
      </c>
      <c r="C988" s="21" t="str">
        <f>IFERROR(VLOOKUP(B988,[1]Feuil2!$A$1:$B$340,2,0)," ")</f>
        <v>DRC-E</v>
      </c>
      <c r="D988" s="25"/>
      <c r="E988" s="24" t="str">
        <f>IFERROR(VLOOKUP($D988,'[1]Base déclaré'!$A:$J,2,0),"")</f>
        <v/>
      </c>
      <c r="F988" s="24" t="str">
        <f>IFERROR(VLOOKUP($D988,'[1]Base déclaré'!$A:$J,5,0),"")</f>
        <v/>
      </c>
      <c r="G988" s="25"/>
      <c r="H988" s="25"/>
      <c r="I988" s="24" t="str">
        <f>IFERROR(VLOOKUP($D988,'[1]Base déclaré'!$A:$J,6,0),"")</f>
        <v/>
      </c>
      <c r="J988" s="26"/>
      <c r="K988" s="25"/>
      <c r="L988" s="25">
        <v>4200</v>
      </c>
      <c r="M988" s="25"/>
      <c r="N988" s="21" t="str">
        <f t="shared" si="34"/>
        <v>16100 4200</v>
      </c>
      <c r="O988" s="21"/>
    </row>
    <row r="989" spans="1:15" ht="15" x14ac:dyDescent="0.2">
      <c r="A989" s="25">
        <f t="shared" si="33"/>
        <v>979</v>
      </c>
      <c r="B989" s="21" t="s">
        <v>433</v>
      </c>
      <c r="C989" s="21" t="str">
        <f>IFERROR(VLOOKUP(B989,[1]Feuil2!$A$1:$B$340,2,0)," ")</f>
        <v>DRC-E</v>
      </c>
      <c r="D989" s="25"/>
      <c r="E989" s="24" t="str">
        <f>IFERROR(VLOOKUP($D989,'[1]Base déclaré'!$A:$J,2,0),"")</f>
        <v/>
      </c>
      <c r="F989" s="24" t="str">
        <f>IFERROR(VLOOKUP($D989,'[1]Base déclaré'!$A:$J,5,0),"")</f>
        <v/>
      </c>
      <c r="G989" s="25"/>
      <c r="H989" s="25"/>
      <c r="I989" s="24" t="str">
        <f>IFERROR(VLOOKUP($D989,'[1]Base déclaré'!$A:$J,6,0),"")</f>
        <v/>
      </c>
      <c r="J989" s="26"/>
      <c r="K989" s="25"/>
      <c r="L989" s="25">
        <v>1510</v>
      </c>
      <c r="M989" s="25"/>
      <c r="N989" s="21" t="str">
        <f t="shared" si="34"/>
        <v>16100 1510</v>
      </c>
      <c r="O989" s="21"/>
    </row>
    <row r="990" spans="1:15" ht="15" x14ac:dyDescent="0.2">
      <c r="A990" s="25">
        <f t="shared" si="33"/>
        <v>980</v>
      </c>
      <c r="B990" s="21" t="s">
        <v>433</v>
      </c>
      <c r="C990" s="21" t="str">
        <f>IFERROR(VLOOKUP(B990,[1]Feuil2!$A$1:$B$340,2,0)," ")</f>
        <v>DRC-E</v>
      </c>
      <c r="D990" s="25"/>
      <c r="E990" s="24" t="str">
        <f>IFERROR(VLOOKUP($D990,'[1]Base déclaré'!$A:$J,2,0),"")</f>
        <v/>
      </c>
      <c r="F990" s="24" t="str">
        <f>IFERROR(VLOOKUP($D990,'[1]Base déclaré'!$A:$J,5,0),"")</f>
        <v/>
      </c>
      <c r="G990" s="25"/>
      <c r="H990" s="25"/>
      <c r="I990" s="24" t="str">
        <f>IFERROR(VLOOKUP($D990,'[1]Base déclaré'!$A:$J,6,0),"")</f>
        <v/>
      </c>
      <c r="J990" s="26"/>
      <c r="K990" s="25"/>
      <c r="L990" s="25">
        <v>2300</v>
      </c>
      <c r="M990" s="25"/>
      <c r="N990" s="21" t="str">
        <f t="shared" si="34"/>
        <v>16100 2300</v>
      </c>
      <c r="O990" s="21"/>
    </row>
    <row r="991" spans="1:15" ht="15" x14ac:dyDescent="0.2">
      <c r="A991" s="25">
        <f t="shared" si="33"/>
        <v>981</v>
      </c>
      <c r="B991" s="21" t="s">
        <v>433</v>
      </c>
      <c r="C991" s="21" t="str">
        <f>IFERROR(VLOOKUP(B991,[1]Feuil2!$A$1:$B$340,2,0)," ")</f>
        <v>DRC-E</v>
      </c>
      <c r="D991" s="25"/>
      <c r="E991" s="24" t="str">
        <f>IFERROR(VLOOKUP($D991,'[1]Base déclaré'!$A:$J,2,0),"")</f>
        <v/>
      </c>
      <c r="F991" s="24" t="str">
        <f>IFERROR(VLOOKUP($D991,'[1]Base déclaré'!$A:$J,5,0),"")</f>
        <v/>
      </c>
      <c r="G991" s="25"/>
      <c r="H991" s="25"/>
      <c r="I991" s="24" t="str">
        <f>IFERROR(VLOOKUP($D991,'[1]Base déclaré'!$A:$J,6,0),"")</f>
        <v/>
      </c>
      <c r="J991" s="26"/>
      <c r="K991" s="25"/>
      <c r="L991" s="25">
        <v>22091.59</v>
      </c>
      <c r="M991" s="25"/>
      <c r="N991" s="21" t="str">
        <f t="shared" si="34"/>
        <v>16100 22091,59</v>
      </c>
      <c r="O991" s="21"/>
    </row>
    <row r="992" spans="1:15" ht="15" x14ac:dyDescent="0.2">
      <c r="A992" s="25">
        <f t="shared" si="33"/>
        <v>982</v>
      </c>
      <c r="B992" s="21" t="s">
        <v>433</v>
      </c>
      <c r="C992" s="21" t="str">
        <f>IFERROR(VLOOKUP(B992,[1]Feuil2!$A$1:$B$340,2,0)," ")</f>
        <v>DRC-E</v>
      </c>
      <c r="D992" s="25"/>
      <c r="E992" s="24" t="str">
        <f>IFERROR(VLOOKUP($D992,'[1]Base déclaré'!$A:$J,2,0),"")</f>
        <v/>
      </c>
      <c r="F992" s="24" t="str">
        <f>IFERROR(VLOOKUP($D992,'[1]Base déclaré'!$A:$J,5,0),"")</f>
        <v/>
      </c>
      <c r="G992" s="25"/>
      <c r="H992" s="25"/>
      <c r="I992" s="24" t="str">
        <f>IFERROR(VLOOKUP($D992,'[1]Base déclaré'!$A:$J,6,0),"")</f>
        <v/>
      </c>
      <c r="J992" s="26"/>
      <c r="K992" s="25"/>
      <c r="L992" s="25">
        <v>2690</v>
      </c>
      <c r="M992" s="25"/>
      <c r="N992" s="21" t="str">
        <f t="shared" si="34"/>
        <v>16100 2690</v>
      </c>
      <c r="O992" s="21"/>
    </row>
    <row r="993" spans="1:15" ht="15" x14ac:dyDescent="0.2">
      <c r="A993" s="25">
        <f t="shared" si="33"/>
        <v>983</v>
      </c>
      <c r="B993" s="21" t="s">
        <v>434</v>
      </c>
      <c r="C993" s="21" t="str">
        <f>IFERROR(VLOOKUP(B993,[1]Feuil2!$A$1:$B$340,2,0)," ")</f>
        <v>DRC-E</v>
      </c>
      <c r="D993" s="25"/>
      <c r="E993" s="24" t="str">
        <f>IFERROR(VLOOKUP($D993,'[1]Base déclaré'!$A:$J,2,0),"")</f>
        <v/>
      </c>
      <c r="F993" s="24" t="str">
        <f>IFERROR(VLOOKUP($D993,'[1]Base déclaré'!$A:$J,5,0),"")</f>
        <v/>
      </c>
      <c r="G993" s="25"/>
      <c r="H993" s="25"/>
      <c r="I993" s="24" t="str">
        <f>IFERROR(VLOOKUP($D993,'[1]Base déclaré'!$A:$J,6,0),"")</f>
        <v/>
      </c>
      <c r="J993" s="26"/>
      <c r="K993" s="25"/>
      <c r="L993" s="25">
        <v>10958.45</v>
      </c>
      <c r="M993" s="25"/>
      <c r="N993" s="21" t="str">
        <f t="shared" si="34"/>
        <v>16122 10958,45</v>
      </c>
      <c r="O993" s="21"/>
    </row>
    <row r="994" spans="1:15" ht="15" x14ac:dyDescent="0.2">
      <c r="A994" s="25">
        <f t="shared" si="33"/>
        <v>984</v>
      </c>
      <c r="B994" s="21" t="s">
        <v>434</v>
      </c>
      <c r="C994" s="21" t="str">
        <f>IFERROR(VLOOKUP(B994,[1]Feuil2!$A$1:$B$340,2,0)," ")</f>
        <v>DRC-E</v>
      </c>
      <c r="D994" s="25"/>
      <c r="E994" s="24" t="str">
        <f>IFERROR(VLOOKUP($D994,'[1]Base déclaré'!$A:$J,2,0),"")</f>
        <v/>
      </c>
      <c r="F994" s="24" t="str">
        <f>IFERROR(VLOOKUP($D994,'[1]Base déclaré'!$A:$J,5,0),"")</f>
        <v/>
      </c>
      <c r="G994" s="25"/>
      <c r="H994" s="25"/>
      <c r="I994" s="24" t="str">
        <f>IFERROR(VLOOKUP($D994,'[1]Base déclaré'!$A:$J,6,0),"")</f>
        <v/>
      </c>
      <c r="J994" s="26"/>
      <c r="K994" s="25"/>
      <c r="L994" s="25">
        <v>1564.43</v>
      </c>
      <c r="M994" s="25"/>
      <c r="N994" s="21" t="str">
        <f t="shared" si="34"/>
        <v>16122 1564,43</v>
      </c>
      <c r="O994" s="21"/>
    </row>
    <row r="995" spans="1:15" ht="15" x14ac:dyDescent="0.2">
      <c r="A995" s="25">
        <f t="shared" si="33"/>
        <v>985</v>
      </c>
      <c r="B995" s="21" t="s">
        <v>434</v>
      </c>
      <c r="C995" s="21" t="str">
        <f>IFERROR(VLOOKUP(B995,[1]Feuil2!$A$1:$B$340,2,0)," ")</f>
        <v>DRC-E</v>
      </c>
      <c r="D995" s="25"/>
      <c r="E995" s="24" t="str">
        <f>IFERROR(VLOOKUP($D995,'[1]Base déclaré'!$A:$J,2,0),"")</f>
        <v/>
      </c>
      <c r="F995" s="24" t="str">
        <f>IFERROR(VLOOKUP($D995,'[1]Base déclaré'!$A:$J,5,0),"")</f>
        <v/>
      </c>
      <c r="G995" s="25"/>
      <c r="H995" s="25"/>
      <c r="I995" s="24" t="str">
        <f>IFERROR(VLOOKUP($D995,'[1]Base déclaré'!$A:$J,6,0),"")</f>
        <v/>
      </c>
      <c r="J995" s="26"/>
      <c r="K995" s="25"/>
      <c r="L995" s="25">
        <v>1550</v>
      </c>
      <c r="M995" s="25"/>
      <c r="N995" s="21" t="str">
        <f t="shared" si="34"/>
        <v>16122 1550</v>
      </c>
      <c r="O995" s="21"/>
    </row>
    <row r="996" spans="1:15" ht="15" x14ac:dyDescent="0.2">
      <c r="A996" s="25">
        <f t="shared" si="33"/>
        <v>986</v>
      </c>
      <c r="B996" s="21" t="s">
        <v>434</v>
      </c>
      <c r="C996" s="21" t="str">
        <f>IFERROR(VLOOKUP(B996,[1]Feuil2!$A$1:$B$340,2,0)," ")</f>
        <v>DRC-E</v>
      </c>
      <c r="D996" s="25"/>
      <c r="E996" s="24" t="str">
        <f>IFERROR(VLOOKUP($D996,'[1]Base déclaré'!$A:$J,2,0),"")</f>
        <v/>
      </c>
      <c r="F996" s="24" t="str">
        <f>IFERROR(VLOOKUP($D996,'[1]Base déclaré'!$A:$J,5,0),"")</f>
        <v/>
      </c>
      <c r="G996" s="25"/>
      <c r="H996" s="25"/>
      <c r="I996" s="24" t="str">
        <f>IFERROR(VLOOKUP($D996,'[1]Base déclaré'!$A:$J,6,0),"")</f>
        <v/>
      </c>
      <c r="J996" s="26"/>
      <c r="K996" s="25"/>
      <c r="L996" s="25">
        <v>1421.68</v>
      </c>
      <c r="M996" s="25"/>
      <c r="N996" s="21" t="str">
        <f t="shared" si="34"/>
        <v>16122 1421,68</v>
      </c>
      <c r="O996" s="21"/>
    </row>
    <row r="997" spans="1:15" ht="15" x14ac:dyDescent="0.2">
      <c r="A997" s="25">
        <f t="shared" si="33"/>
        <v>987</v>
      </c>
      <c r="B997" s="21" t="s">
        <v>434</v>
      </c>
      <c r="C997" s="21" t="str">
        <f>IFERROR(VLOOKUP(B997,[1]Feuil2!$A$1:$B$340,2,0)," ")</f>
        <v>DRC-E</v>
      </c>
      <c r="D997" s="25"/>
      <c r="E997" s="24" t="str">
        <f>IFERROR(VLOOKUP($D997,'[1]Base déclaré'!$A:$J,2,0),"")</f>
        <v/>
      </c>
      <c r="F997" s="24" t="str">
        <f>IFERROR(VLOOKUP($D997,'[1]Base déclaré'!$A:$J,5,0),"")</f>
        <v/>
      </c>
      <c r="G997" s="25"/>
      <c r="H997" s="25"/>
      <c r="I997" s="24" t="str">
        <f>IFERROR(VLOOKUP($D997,'[1]Base déclaré'!$A:$J,6,0),"")</f>
        <v/>
      </c>
      <c r="J997" s="26"/>
      <c r="K997" s="25"/>
      <c r="L997" s="25">
        <v>7200</v>
      </c>
      <c r="M997" s="25"/>
      <c r="N997" s="21" t="str">
        <f t="shared" si="34"/>
        <v>16122 7200</v>
      </c>
      <c r="O997" s="21"/>
    </row>
    <row r="998" spans="1:15" ht="15" x14ac:dyDescent="0.2">
      <c r="A998" s="25">
        <f t="shared" si="33"/>
        <v>988</v>
      </c>
      <c r="B998" s="21" t="s">
        <v>434</v>
      </c>
      <c r="C998" s="21" t="str">
        <f>IFERROR(VLOOKUP(B998,[1]Feuil2!$A$1:$B$340,2,0)," ")</f>
        <v>DRC-E</v>
      </c>
      <c r="D998" s="25"/>
      <c r="E998" s="24" t="str">
        <f>IFERROR(VLOOKUP($D998,'[1]Base déclaré'!$A:$J,2,0),"")</f>
        <v/>
      </c>
      <c r="F998" s="24" t="str">
        <f>IFERROR(VLOOKUP($D998,'[1]Base déclaré'!$A:$J,5,0),"")</f>
        <v/>
      </c>
      <c r="G998" s="25"/>
      <c r="H998" s="25"/>
      <c r="I998" s="24" t="str">
        <f>IFERROR(VLOOKUP($D998,'[1]Base déclaré'!$A:$J,6,0),"")</f>
        <v/>
      </c>
      <c r="J998" s="26"/>
      <c r="K998" s="25"/>
      <c r="L998" s="25">
        <v>1900.31</v>
      </c>
      <c r="M998" s="25"/>
      <c r="N998" s="21" t="str">
        <f t="shared" si="34"/>
        <v>16122 1900,31</v>
      </c>
      <c r="O998" s="21"/>
    </row>
    <row r="999" spans="1:15" ht="15" x14ac:dyDescent="0.2">
      <c r="A999" s="25">
        <f t="shared" si="33"/>
        <v>989</v>
      </c>
      <c r="B999" s="21" t="s">
        <v>434</v>
      </c>
      <c r="C999" s="21" t="str">
        <f>IFERROR(VLOOKUP(B999,[1]Feuil2!$A$1:$B$340,2,0)," ")</f>
        <v>DRC-E</v>
      </c>
      <c r="D999" s="25"/>
      <c r="E999" s="24" t="str">
        <f>IFERROR(VLOOKUP($D999,'[1]Base déclaré'!$A:$J,2,0),"")</f>
        <v/>
      </c>
      <c r="F999" s="24" t="str">
        <f>IFERROR(VLOOKUP($D999,'[1]Base déclaré'!$A:$J,5,0),"")</f>
        <v/>
      </c>
      <c r="G999" s="25"/>
      <c r="H999" s="25"/>
      <c r="I999" s="24" t="str">
        <f>IFERROR(VLOOKUP($D999,'[1]Base déclaré'!$A:$J,6,0),"")</f>
        <v/>
      </c>
      <c r="J999" s="26"/>
      <c r="K999" s="25"/>
      <c r="L999" s="25">
        <v>2205.3000000000002</v>
      </c>
      <c r="M999" s="25"/>
      <c r="N999" s="21" t="str">
        <f t="shared" si="34"/>
        <v>16122 2205,3</v>
      </c>
      <c r="O999" s="21"/>
    </row>
    <row r="1000" spans="1:15" ht="15" x14ac:dyDescent="0.2">
      <c r="A1000" s="25">
        <f t="shared" si="33"/>
        <v>990</v>
      </c>
      <c r="B1000" s="21" t="s">
        <v>434</v>
      </c>
      <c r="C1000" s="21" t="str">
        <f>IFERROR(VLOOKUP(B1000,[1]Feuil2!$A$1:$B$340,2,0)," ")</f>
        <v>DRC-E</v>
      </c>
      <c r="D1000" s="25"/>
      <c r="E1000" s="24" t="str">
        <f>IFERROR(VLOOKUP($D1000,'[1]Base déclaré'!$A:$J,2,0),"")</f>
        <v/>
      </c>
      <c r="F1000" s="24" t="str">
        <f>IFERROR(VLOOKUP($D1000,'[1]Base déclaré'!$A:$J,5,0),"")</f>
        <v/>
      </c>
      <c r="G1000" s="25"/>
      <c r="H1000" s="25"/>
      <c r="I1000" s="24" t="str">
        <f>IFERROR(VLOOKUP($D1000,'[1]Base déclaré'!$A:$J,6,0),"")</f>
        <v/>
      </c>
      <c r="J1000" s="26"/>
      <c r="K1000" s="25"/>
      <c r="L1000" s="25">
        <v>19570.18</v>
      </c>
      <c r="M1000" s="25"/>
      <c r="N1000" s="21" t="str">
        <f t="shared" si="34"/>
        <v>16122 19570,18</v>
      </c>
      <c r="O1000" s="21"/>
    </row>
    <row r="1001" spans="1:15" ht="15" x14ac:dyDescent="0.2">
      <c r="A1001" s="25">
        <f t="shared" si="33"/>
        <v>991</v>
      </c>
      <c r="B1001" s="21" t="s">
        <v>434</v>
      </c>
      <c r="C1001" s="21" t="str">
        <f>IFERROR(VLOOKUP(B1001,[1]Feuil2!$A$1:$B$340,2,0)," ")</f>
        <v>DRC-E</v>
      </c>
      <c r="D1001" s="25"/>
      <c r="E1001" s="24" t="str">
        <f>IFERROR(VLOOKUP($D1001,'[1]Base déclaré'!$A:$J,2,0),"")</f>
        <v/>
      </c>
      <c r="F1001" s="24" t="str">
        <f>IFERROR(VLOOKUP($D1001,'[1]Base déclaré'!$A:$J,5,0),"")</f>
        <v/>
      </c>
      <c r="G1001" s="25"/>
      <c r="H1001" s="25"/>
      <c r="I1001" s="24" t="str">
        <f>IFERROR(VLOOKUP($D1001,'[1]Base déclaré'!$A:$J,6,0),"")</f>
        <v/>
      </c>
      <c r="J1001" s="26"/>
      <c r="K1001" s="25"/>
      <c r="L1001" s="25">
        <v>1685.84</v>
      </c>
      <c r="M1001" s="25"/>
      <c r="N1001" s="21" t="str">
        <f t="shared" si="34"/>
        <v>16122 1685,84</v>
      </c>
      <c r="O1001" s="21"/>
    </row>
    <row r="1002" spans="1:15" ht="15" x14ac:dyDescent="0.2">
      <c r="A1002" s="25">
        <f t="shared" si="33"/>
        <v>992</v>
      </c>
      <c r="B1002" s="21" t="s">
        <v>434</v>
      </c>
      <c r="C1002" s="21" t="str">
        <f>IFERROR(VLOOKUP(B1002,[1]Feuil2!$A$1:$B$340,2,0)," ")</f>
        <v>DRC-E</v>
      </c>
      <c r="D1002" s="25"/>
      <c r="E1002" s="24" t="str">
        <f>IFERROR(VLOOKUP($D1002,'[1]Base déclaré'!$A:$J,2,0),"")</f>
        <v/>
      </c>
      <c r="F1002" s="24" t="str">
        <f>IFERROR(VLOOKUP($D1002,'[1]Base déclaré'!$A:$J,5,0),"")</f>
        <v/>
      </c>
      <c r="G1002" s="25"/>
      <c r="H1002" s="25"/>
      <c r="I1002" s="24" t="str">
        <f>IFERROR(VLOOKUP($D1002,'[1]Base déclaré'!$A:$J,6,0),"")</f>
        <v/>
      </c>
      <c r="J1002" s="26"/>
      <c r="K1002" s="25"/>
      <c r="L1002" s="25">
        <v>1470</v>
      </c>
      <c r="M1002" s="25"/>
      <c r="N1002" s="21" t="str">
        <f t="shared" si="34"/>
        <v>16122 1470</v>
      </c>
      <c r="O1002" s="21"/>
    </row>
    <row r="1003" spans="1:15" ht="15" x14ac:dyDescent="0.2">
      <c r="A1003" s="25">
        <f t="shared" si="33"/>
        <v>993</v>
      </c>
      <c r="B1003" s="21" t="s">
        <v>434</v>
      </c>
      <c r="C1003" s="21" t="str">
        <f>IFERROR(VLOOKUP(B1003,[1]Feuil2!$A$1:$B$340,2,0)," ")</f>
        <v>DRC-E</v>
      </c>
      <c r="D1003" s="25"/>
      <c r="E1003" s="24" t="str">
        <f>IFERROR(VLOOKUP($D1003,'[1]Base déclaré'!$A:$J,2,0),"")</f>
        <v/>
      </c>
      <c r="F1003" s="24" t="str">
        <f>IFERROR(VLOOKUP($D1003,'[1]Base déclaré'!$A:$J,5,0),"")</f>
        <v/>
      </c>
      <c r="G1003" s="25"/>
      <c r="H1003" s="25"/>
      <c r="I1003" s="24" t="str">
        <f>IFERROR(VLOOKUP($D1003,'[1]Base déclaré'!$A:$J,6,0),"")</f>
        <v/>
      </c>
      <c r="J1003" s="26"/>
      <c r="K1003" s="25"/>
      <c r="L1003" s="25">
        <v>5700</v>
      </c>
      <c r="M1003" s="25"/>
      <c r="N1003" s="21" t="str">
        <f t="shared" si="34"/>
        <v>16122 5700</v>
      </c>
      <c r="O1003" s="21"/>
    </row>
    <row r="1004" spans="1:15" ht="15" x14ac:dyDescent="0.2">
      <c r="A1004" s="25">
        <f t="shared" si="33"/>
        <v>994</v>
      </c>
      <c r="B1004" s="21" t="s">
        <v>434</v>
      </c>
      <c r="C1004" s="21" t="str">
        <f>IFERROR(VLOOKUP(B1004,[1]Feuil2!$A$1:$B$340,2,0)," ")</f>
        <v>DRC-E</v>
      </c>
      <c r="D1004" s="25"/>
      <c r="E1004" s="24" t="str">
        <f>IFERROR(VLOOKUP($D1004,'[1]Base déclaré'!$A:$J,2,0),"")</f>
        <v/>
      </c>
      <c r="F1004" s="24" t="str">
        <f>IFERROR(VLOOKUP($D1004,'[1]Base déclaré'!$A:$J,5,0),"")</f>
        <v/>
      </c>
      <c r="G1004" s="25"/>
      <c r="H1004" s="25"/>
      <c r="I1004" s="24" t="str">
        <f>IFERROR(VLOOKUP($D1004,'[1]Base déclaré'!$A:$J,6,0),"")</f>
        <v/>
      </c>
      <c r="J1004" s="26"/>
      <c r="K1004" s="25"/>
      <c r="L1004" s="25">
        <v>2433.5100000000002</v>
      </c>
      <c r="M1004" s="25"/>
      <c r="N1004" s="21" t="str">
        <f t="shared" si="34"/>
        <v>16122 2433,51</v>
      </c>
      <c r="O1004" s="21"/>
    </row>
    <row r="1005" spans="1:15" ht="15" x14ac:dyDescent="0.2">
      <c r="A1005" s="25">
        <f t="shared" si="33"/>
        <v>995</v>
      </c>
      <c r="B1005" s="21" t="s">
        <v>434</v>
      </c>
      <c r="C1005" s="21" t="str">
        <f>IFERROR(VLOOKUP(B1005,[1]Feuil2!$A$1:$B$340,2,0)," ")</f>
        <v>DRC-E</v>
      </c>
      <c r="D1005" s="25"/>
      <c r="E1005" s="24" t="str">
        <f>IFERROR(VLOOKUP($D1005,'[1]Base déclaré'!$A:$J,2,0),"")</f>
        <v/>
      </c>
      <c r="F1005" s="24" t="str">
        <f>IFERROR(VLOOKUP($D1005,'[1]Base déclaré'!$A:$J,5,0),"")</f>
        <v/>
      </c>
      <c r="G1005" s="25"/>
      <c r="H1005" s="25"/>
      <c r="I1005" s="24" t="str">
        <f>IFERROR(VLOOKUP($D1005,'[1]Base déclaré'!$A:$J,6,0),"")</f>
        <v/>
      </c>
      <c r="J1005" s="26"/>
      <c r="K1005" s="25"/>
      <c r="L1005" s="25">
        <v>1310</v>
      </c>
      <c r="M1005" s="25"/>
      <c r="N1005" s="21" t="str">
        <f t="shared" si="34"/>
        <v>16122 1310</v>
      </c>
      <c r="O1005" s="21"/>
    </row>
    <row r="1006" spans="1:15" ht="15" x14ac:dyDescent="0.2">
      <c r="A1006" s="25">
        <f t="shared" si="33"/>
        <v>996</v>
      </c>
      <c r="B1006" s="21" t="s">
        <v>434</v>
      </c>
      <c r="C1006" s="21" t="str">
        <f>IFERROR(VLOOKUP(B1006,[1]Feuil2!$A$1:$B$340,2,0)," ")</f>
        <v>DRC-E</v>
      </c>
      <c r="D1006" s="25"/>
      <c r="E1006" s="24" t="str">
        <f>IFERROR(VLOOKUP($D1006,'[1]Base déclaré'!$A:$J,2,0),"")</f>
        <v/>
      </c>
      <c r="F1006" s="24" t="str">
        <f>IFERROR(VLOOKUP($D1006,'[1]Base déclaré'!$A:$J,5,0),"")</f>
        <v/>
      </c>
      <c r="G1006" s="25"/>
      <c r="H1006" s="25"/>
      <c r="I1006" s="24" t="str">
        <f>IFERROR(VLOOKUP($D1006,'[1]Base déclaré'!$A:$J,6,0),"")</f>
        <v/>
      </c>
      <c r="J1006" s="26"/>
      <c r="K1006" s="25"/>
      <c r="L1006" s="25">
        <v>4750</v>
      </c>
      <c r="M1006" s="25"/>
      <c r="N1006" s="21" t="str">
        <f t="shared" si="34"/>
        <v>16122 4750</v>
      </c>
      <c r="O1006" s="21"/>
    </row>
    <row r="1007" spans="1:15" ht="15" x14ac:dyDescent="0.2">
      <c r="A1007" s="25">
        <f t="shared" si="33"/>
        <v>997</v>
      </c>
      <c r="B1007" s="21" t="s">
        <v>434</v>
      </c>
      <c r="C1007" s="21" t="str">
        <f>IFERROR(VLOOKUP(B1007,[1]Feuil2!$A$1:$B$340,2,0)," ")</f>
        <v>DRC-E</v>
      </c>
      <c r="D1007" s="25"/>
      <c r="E1007" s="24" t="str">
        <f>IFERROR(VLOOKUP($D1007,'[1]Base déclaré'!$A:$J,2,0),"")</f>
        <v/>
      </c>
      <c r="F1007" s="24" t="str">
        <f>IFERROR(VLOOKUP($D1007,'[1]Base déclaré'!$A:$J,5,0),"")</f>
        <v/>
      </c>
      <c r="G1007" s="25"/>
      <c r="H1007" s="25"/>
      <c r="I1007" s="24" t="str">
        <f>IFERROR(VLOOKUP($D1007,'[1]Base déclaré'!$A:$J,6,0),"")</f>
        <v/>
      </c>
      <c r="J1007" s="26"/>
      <c r="K1007" s="25"/>
      <c r="L1007" s="25">
        <v>18128.79</v>
      </c>
      <c r="M1007" s="25"/>
      <c r="N1007" s="21" t="str">
        <f t="shared" si="34"/>
        <v>16122 18128,79</v>
      </c>
      <c r="O1007" s="21"/>
    </row>
    <row r="1008" spans="1:15" ht="15" x14ac:dyDescent="0.2">
      <c r="A1008" s="25">
        <f t="shared" si="33"/>
        <v>998</v>
      </c>
      <c r="B1008" s="21" t="s">
        <v>434</v>
      </c>
      <c r="C1008" s="21" t="str">
        <f>IFERROR(VLOOKUP(B1008,[1]Feuil2!$A$1:$B$340,2,0)," ")</f>
        <v>DRC-E</v>
      </c>
      <c r="D1008" s="25"/>
      <c r="E1008" s="24" t="str">
        <f>IFERROR(VLOOKUP($D1008,'[1]Base déclaré'!$A:$J,2,0),"")</f>
        <v/>
      </c>
      <c r="F1008" s="24" t="str">
        <f>IFERROR(VLOOKUP($D1008,'[1]Base déclaré'!$A:$J,5,0),"")</f>
        <v/>
      </c>
      <c r="G1008" s="25"/>
      <c r="H1008" s="25"/>
      <c r="I1008" s="24" t="str">
        <f>IFERROR(VLOOKUP($D1008,'[1]Base déclaré'!$A:$J,6,0),"")</f>
        <v/>
      </c>
      <c r="J1008" s="26"/>
      <c r="K1008" s="25"/>
      <c r="L1008" s="25">
        <v>1692.03</v>
      </c>
      <c r="M1008" s="25"/>
      <c r="N1008" s="21" t="str">
        <f t="shared" si="34"/>
        <v>16122 1692,03</v>
      </c>
      <c r="O1008" s="21"/>
    </row>
    <row r="1009" spans="1:15" ht="15" x14ac:dyDescent="0.2">
      <c r="A1009" s="25">
        <f t="shared" si="33"/>
        <v>999</v>
      </c>
      <c r="B1009" s="21" t="s">
        <v>434</v>
      </c>
      <c r="C1009" s="21" t="str">
        <f>IFERROR(VLOOKUP(B1009,[1]Feuil2!$A$1:$B$340,2,0)," ")</f>
        <v>DRC-E</v>
      </c>
      <c r="D1009" s="25"/>
      <c r="E1009" s="24" t="str">
        <f>IFERROR(VLOOKUP($D1009,'[1]Base déclaré'!$A:$J,2,0),"")</f>
        <v/>
      </c>
      <c r="F1009" s="24" t="str">
        <f>IFERROR(VLOOKUP($D1009,'[1]Base déclaré'!$A:$J,5,0),"")</f>
        <v/>
      </c>
      <c r="G1009" s="25"/>
      <c r="H1009" s="25"/>
      <c r="I1009" s="24" t="str">
        <f>IFERROR(VLOOKUP($D1009,'[1]Base déclaré'!$A:$J,6,0),"")</f>
        <v/>
      </c>
      <c r="J1009" s="26"/>
      <c r="K1009" s="25"/>
      <c r="L1009" s="25">
        <v>1571.88</v>
      </c>
      <c r="M1009" s="25"/>
      <c r="N1009" s="21" t="str">
        <f t="shared" si="34"/>
        <v>16122 1571,88</v>
      </c>
      <c r="O1009" s="21"/>
    </row>
    <row r="1010" spans="1:15" ht="15" x14ac:dyDescent="0.2">
      <c r="A1010" s="25">
        <f t="shared" si="33"/>
        <v>1000</v>
      </c>
      <c r="B1010" s="21" t="s">
        <v>434</v>
      </c>
      <c r="C1010" s="21" t="str">
        <f>IFERROR(VLOOKUP(B1010,[1]Feuil2!$A$1:$B$340,2,0)," ")</f>
        <v>DRC-E</v>
      </c>
      <c r="D1010" s="25"/>
      <c r="E1010" s="24" t="str">
        <f>IFERROR(VLOOKUP($D1010,'[1]Base déclaré'!$A:$J,2,0),"")</f>
        <v/>
      </c>
      <c r="F1010" s="24" t="str">
        <f>IFERROR(VLOOKUP($D1010,'[1]Base déclaré'!$A:$J,5,0),"")</f>
        <v/>
      </c>
      <c r="G1010" s="25"/>
      <c r="H1010" s="25"/>
      <c r="I1010" s="24" t="str">
        <f>IFERROR(VLOOKUP($D1010,'[1]Base déclaré'!$A:$J,6,0),"")</f>
        <v/>
      </c>
      <c r="J1010" s="26"/>
      <c r="K1010" s="25"/>
      <c r="L1010" s="25">
        <v>11700</v>
      </c>
      <c r="M1010" s="25"/>
      <c r="N1010" s="21" t="str">
        <f t="shared" si="34"/>
        <v>16122 11700</v>
      </c>
      <c r="O1010" s="21"/>
    </row>
    <row r="1011" spans="1:15" ht="15" x14ac:dyDescent="0.2">
      <c r="A1011" s="25">
        <f t="shared" si="33"/>
        <v>1001</v>
      </c>
      <c r="B1011" s="21" t="s">
        <v>434</v>
      </c>
      <c r="C1011" s="21" t="str">
        <f>IFERROR(VLOOKUP(B1011,[1]Feuil2!$A$1:$B$340,2,0)," ")</f>
        <v>DRC-E</v>
      </c>
      <c r="D1011" s="25"/>
      <c r="E1011" s="24" t="str">
        <f>IFERROR(VLOOKUP($D1011,'[1]Base déclaré'!$A:$J,2,0),"")</f>
        <v/>
      </c>
      <c r="F1011" s="24" t="str">
        <f>IFERROR(VLOOKUP($D1011,'[1]Base déclaré'!$A:$J,5,0),"")</f>
        <v/>
      </c>
      <c r="G1011" s="25"/>
      <c r="H1011" s="25"/>
      <c r="I1011" s="24" t="str">
        <f>IFERROR(VLOOKUP($D1011,'[1]Base déclaré'!$A:$J,6,0),"")</f>
        <v/>
      </c>
      <c r="J1011" s="26"/>
      <c r="K1011" s="25"/>
      <c r="L1011" s="25">
        <v>2108.79</v>
      </c>
      <c r="M1011" s="25"/>
      <c r="N1011" s="21" t="str">
        <f t="shared" si="34"/>
        <v>16122 2108,79</v>
      </c>
      <c r="O1011" s="21"/>
    </row>
    <row r="1012" spans="1:15" ht="15" x14ac:dyDescent="0.2">
      <c r="A1012" s="25">
        <f t="shared" si="33"/>
        <v>1002</v>
      </c>
      <c r="B1012" s="21" t="s">
        <v>434</v>
      </c>
      <c r="C1012" s="21" t="str">
        <f>IFERROR(VLOOKUP(B1012,[1]Feuil2!$A$1:$B$340,2,0)," ")</f>
        <v>DRC-E</v>
      </c>
      <c r="D1012" s="25"/>
      <c r="E1012" s="24" t="str">
        <f>IFERROR(VLOOKUP($D1012,'[1]Base déclaré'!$A:$J,2,0),"")</f>
        <v/>
      </c>
      <c r="F1012" s="24" t="str">
        <f>IFERROR(VLOOKUP($D1012,'[1]Base déclaré'!$A:$J,5,0),"")</f>
        <v/>
      </c>
      <c r="G1012" s="25"/>
      <c r="H1012" s="25"/>
      <c r="I1012" s="24" t="str">
        <f>IFERROR(VLOOKUP($D1012,'[1]Base déclaré'!$A:$J,6,0),"")</f>
        <v/>
      </c>
      <c r="J1012" s="26"/>
      <c r="K1012" s="25"/>
      <c r="L1012" s="25">
        <v>1520.56</v>
      </c>
      <c r="M1012" s="25"/>
      <c r="N1012" s="21" t="str">
        <f t="shared" si="34"/>
        <v>16122 1520,56</v>
      </c>
      <c r="O1012" s="21"/>
    </row>
    <row r="1013" spans="1:15" ht="15" x14ac:dyDescent="0.2">
      <c r="A1013" s="25">
        <f t="shared" si="33"/>
        <v>1003</v>
      </c>
      <c r="B1013" s="21" t="s">
        <v>434</v>
      </c>
      <c r="C1013" s="21" t="str">
        <f>IFERROR(VLOOKUP(B1013,[1]Feuil2!$A$1:$B$340,2,0)," ")</f>
        <v>DRC-E</v>
      </c>
      <c r="D1013" s="25"/>
      <c r="E1013" s="24" t="str">
        <f>IFERROR(VLOOKUP($D1013,'[1]Base déclaré'!$A:$J,2,0),"")</f>
        <v/>
      </c>
      <c r="F1013" s="24" t="str">
        <f>IFERROR(VLOOKUP($D1013,'[1]Base déclaré'!$A:$J,5,0),"")</f>
        <v/>
      </c>
      <c r="G1013" s="25"/>
      <c r="H1013" s="25"/>
      <c r="I1013" s="24" t="str">
        <f>IFERROR(VLOOKUP($D1013,'[1]Base déclaré'!$A:$J,6,0),"")</f>
        <v/>
      </c>
      <c r="J1013" s="26"/>
      <c r="K1013" s="25"/>
      <c r="L1013" s="25">
        <v>7508.04</v>
      </c>
      <c r="M1013" s="25"/>
      <c r="N1013" s="21" t="str">
        <f t="shared" si="34"/>
        <v>16122 7508,04</v>
      </c>
      <c r="O1013" s="21"/>
    </row>
    <row r="1014" spans="1:15" ht="15" x14ac:dyDescent="0.2">
      <c r="A1014" s="25">
        <f t="shared" si="33"/>
        <v>1004</v>
      </c>
      <c r="B1014" s="21" t="s">
        <v>434</v>
      </c>
      <c r="C1014" s="21" t="str">
        <f>IFERROR(VLOOKUP(B1014,[1]Feuil2!$A$1:$B$340,2,0)," ")</f>
        <v>DRC-E</v>
      </c>
      <c r="D1014" s="25"/>
      <c r="E1014" s="24" t="str">
        <f>IFERROR(VLOOKUP($D1014,'[1]Base déclaré'!$A:$J,2,0),"")</f>
        <v/>
      </c>
      <c r="F1014" s="24" t="str">
        <f>IFERROR(VLOOKUP($D1014,'[1]Base déclaré'!$A:$J,5,0),"")</f>
        <v/>
      </c>
      <c r="G1014" s="25"/>
      <c r="H1014" s="25"/>
      <c r="I1014" s="24" t="str">
        <f>IFERROR(VLOOKUP($D1014,'[1]Base déclaré'!$A:$J,6,0),"")</f>
        <v/>
      </c>
      <c r="J1014" s="26"/>
      <c r="K1014" s="25"/>
      <c r="L1014" s="25">
        <v>16200</v>
      </c>
      <c r="M1014" s="25"/>
      <c r="N1014" s="21" t="str">
        <f t="shared" si="34"/>
        <v>16122 16200</v>
      </c>
      <c r="O1014" s="21"/>
    </row>
    <row r="1015" spans="1:15" ht="15" x14ac:dyDescent="0.2">
      <c r="A1015" s="25">
        <f t="shared" si="33"/>
        <v>1005</v>
      </c>
      <c r="B1015" s="21" t="s">
        <v>435</v>
      </c>
      <c r="C1015" s="21" t="str">
        <f>IFERROR(VLOOKUP(B1015,[1]Feuil2!$A$1:$B$340,2,0)," ")</f>
        <v>DRC-E</v>
      </c>
      <c r="D1015" s="25"/>
      <c r="E1015" s="24" t="str">
        <f>IFERROR(VLOOKUP($D1015,'[1]Base déclaré'!$A:$J,2,0),"")</f>
        <v/>
      </c>
      <c r="F1015" s="24" t="str">
        <f>IFERROR(VLOOKUP($D1015,'[1]Base déclaré'!$A:$J,5,0),"")</f>
        <v/>
      </c>
      <c r="G1015" s="25"/>
      <c r="H1015" s="25"/>
      <c r="I1015" s="24" t="str">
        <f>IFERROR(VLOOKUP($D1015,'[1]Base déclaré'!$A:$J,6,0),"")</f>
        <v/>
      </c>
      <c r="J1015" s="26"/>
      <c r="K1015" s="25"/>
      <c r="L1015" s="25">
        <v>1900</v>
      </c>
      <c r="M1015" s="25"/>
      <c r="N1015" s="21" t="str">
        <f t="shared" si="34"/>
        <v>16166 1900</v>
      </c>
      <c r="O1015" s="21"/>
    </row>
    <row r="1016" spans="1:15" ht="15" x14ac:dyDescent="0.2">
      <c r="A1016" s="25">
        <f t="shared" si="33"/>
        <v>1006</v>
      </c>
      <c r="B1016" s="21" t="s">
        <v>435</v>
      </c>
      <c r="C1016" s="21" t="str">
        <f>IFERROR(VLOOKUP(B1016,[1]Feuil2!$A$1:$B$340,2,0)," ")</f>
        <v>DRC-E</v>
      </c>
      <c r="D1016" s="25"/>
      <c r="E1016" s="24" t="str">
        <f>IFERROR(VLOOKUP($D1016,'[1]Base déclaré'!$A:$J,2,0),"")</f>
        <v/>
      </c>
      <c r="F1016" s="24" t="str">
        <f>IFERROR(VLOOKUP($D1016,'[1]Base déclaré'!$A:$J,5,0),"")</f>
        <v/>
      </c>
      <c r="G1016" s="25"/>
      <c r="H1016" s="25"/>
      <c r="I1016" s="24" t="str">
        <f>IFERROR(VLOOKUP($D1016,'[1]Base déclaré'!$A:$J,6,0),"")</f>
        <v/>
      </c>
      <c r="J1016" s="26"/>
      <c r="K1016" s="25"/>
      <c r="L1016" s="25">
        <v>1900</v>
      </c>
      <c r="M1016" s="25"/>
      <c r="N1016" s="21" t="str">
        <f t="shared" si="34"/>
        <v>16166 1900</v>
      </c>
      <c r="O1016" s="21"/>
    </row>
    <row r="1017" spans="1:15" ht="15" x14ac:dyDescent="0.2">
      <c r="A1017" s="25">
        <f t="shared" si="33"/>
        <v>1007</v>
      </c>
      <c r="B1017" s="21" t="s">
        <v>435</v>
      </c>
      <c r="C1017" s="21" t="str">
        <f>IFERROR(VLOOKUP(B1017,[1]Feuil2!$A$1:$B$340,2,0)," ")</f>
        <v>DRC-E</v>
      </c>
      <c r="D1017" s="25"/>
      <c r="E1017" s="24" t="str">
        <f>IFERROR(VLOOKUP($D1017,'[1]Base déclaré'!$A:$J,2,0),"")</f>
        <v/>
      </c>
      <c r="F1017" s="24" t="str">
        <f>IFERROR(VLOOKUP($D1017,'[1]Base déclaré'!$A:$J,5,0),"")</f>
        <v/>
      </c>
      <c r="G1017" s="25"/>
      <c r="H1017" s="25"/>
      <c r="I1017" s="24" t="str">
        <f>IFERROR(VLOOKUP($D1017,'[1]Base déclaré'!$A:$J,6,0),"")</f>
        <v/>
      </c>
      <c r="J1017" s="26"/>
      <c r="K1017" s="25"/>
      <c r="L1017" s="25">
        <v>27200</v>
      </c>
      <c r="M1017" s="25"/>
      <c r="N1017" s="21" t="str">
        <f t="shared" si="34"/>
        <v>16166 27200</v>
      </c>
      <c r="O1017" s="21"/>
    </row>
    <row r="1018" spans="1:15" ht="15" x14ac:dyDescent="0.2">
      <c r="A1018" s="25">
        <f t="shared" si="33"/>
        <v>1008</v>
      </c>
      <c r="B1018" s="21" t="s">
        <v>435</v>
      </c>
      <c r="C1018" s="21" t="str">
        <f>IFERROR(VLOOKUP(B1018,[1]Feuil2!$A$1:$B$340,2,0)," ")</f>
        <v>DRC-E</v>
      </c>
      <c r="D1018" s="25"/>
      <c r="E1018" s="24" t="str">
        <f>IFERROR(VLOOKUP($D1018,'[1]Base déclaré'!$A:$J,2,0),"")</f>
        <v/>
      </c>
      <c r="F1018" s="24" t="str">
        <f>IFERROR(VLOOKUP($D1018,'[1]Base déclaré'!$A:$J,5,0),"")</f>
        <v/>
      </c>
      <c r="G1018" s="25"/>
      <c r="H1018" s="25"/>
      <c r="I1018" s="24" t="str">
        <f>IFERROR(VLOOKUP($D1018,'[1]Base déclaré'!$A:$J,6,0),"")</f>
        <v/>
      </c>
      <c r="J1018" s="26"/>
      <c r="K1018" s="25"/>
      <c r="L1018" s="25">
        <v>2260</v>
      </c>
      <c r="M1018" s="25"/>
      <c r="N1018" s="21" t="str">
        <f t="shared" si="34"/>
        <v>16166 2260</v>
      </c>
      <c r="O1018" s="21"/>
    </row>
    <row r="1019" spans="1:15" ht="15" x14ac:dyDescent="0.2">
      <c r="A1019" s="25">
        <f t="shared" si="33"/>
        <v>1009</v>
      </c>
      <c r="B1019" s="21" t="s">
        <v>435</v>
      </c>
      <c r="C1019" s="21" t="str">
        <f>IFERROR(VLOOKUP(B1019,[1]Feuil2!$A$1:$B$340,2,0)," ")</f>
        <v>DRC-E</v>
      </c>
      <c r="D1019" s="25"/>
      <c r="E1019" s="24" t="str">
        <f>IFERROR(VLOOKUP($D1019,'[1]Base déclaré'!$A:$J,2,0),"")</f>
        <v/>
      </c>
      <c r="F1019" s="24" t="str">
        <f>IFERROR(VLOOKUP($D1019,'[1]Base déclaré'!$A:$J,5,0),"")</f>
        <v/>
      </c>
      <c r="G1019" s="25"/>
      <c r="H1019" s="25"/>
      <c r="I1019" s="24" t="str">
        <f>IFERROR(VLOOKUP($D1019,'[1]Base déclaré'!$A:$J,6,0),"")</f>
        <v/>
      </c>
      <c r="J1019" s="26"/>
      <c r="K1019" s="25"/>
      <c r="L1019" s="25">
        <v>1940</v>
      </c>
      <c r="M1019" s="25"/>
      <c r="N1019" s="21" t="str">
        <f t="shared" si="34"/>
        <v>16166 1940</v>
      </c>
      <c r="O1019" s="21"/>
    </row>
    <row r="1020" spans="1:15" ht="15" x14ac:dyDescent="0.2">
      <c r="A1020" s="25">
        <f t="shared" si="33"/>
        <v>1010</v>
      </c>
      <c r="B1020" s="21" t="s">
        <v>435</v>
      </c>
      <c r="C1020" s="21" t="str">
        <f>IFERROR(VLOOKUP(B1020,[1]Feuil2!$A$1:$B$340,2,0)," ")</f>
        <v>DRC-E</v>
      </c>
      <c r="D1020" s="25"/>
      <c r="E1020" s="24" t="str">
        <f>IFERROR(VLOOKUP($D1020,'[1]Base déclaré'!$A:$J,2,0),"")</f>
        <v/>
      </c>
      <c r="F1020" s="24" t="str">
        <f>IFERROR(VLOOKUP($D1020,'[1]Base déclaré'!$A:$J,5,0),"")</f>
        <v/>
      </c>
      <c r="G1020" s="25"/>
      <c r="H1020" s="25"/>
      <c r="I1020" s="24" t="str">
        <f>IFERROR(VLOOKUP($D1020,'[1]Base déclaré'!$A:$J,6,0),"")</f>
        <v/>
      </c>
      <c r="J1020" s="26"/>
      <c r="K1020" s="25"/>
      <c r="L1020" s="25">
        <v>1980</v>
      </c>
      <c r="M1020" s="25"/>
      <c r="N1020" s="21" t="str">
        <f t="shared" si="34"/>
        <v>16166 1980</v>
      </c>
      <c r="O1020" s="21"/>
    </row>
    <row r="1021" spans="1:15" ht="15" x14ac:dyDescent="0.2">
      <c r="A1021" s="25">
        <f t="shared" si="33"/>
        <v>1011</v>
      </c>
      <c r="B1021" s="21" t="s">
        <v>435</v>
      </c>
      <c r="C1021" s="21" t="str">
        <f>IFERROR(VLOOKUP(B1021,[1]Feuil2!$A$1:$B$340,2,0)," ")</f>
        <v>DRC-E</v>
      </c>
      <c r="D1021" s="25"/>
      <c r="E1021" s="24" t="str">
        <f>IFERROR(VLOOKUP($D1021,'[1]Base déclaré'!$A:$J,2,0),"")</f>
        <v/>
      </c>
      <c r="F1021" s="24" t="str">
        <f>IFERROR(VLOOKUP($D1021,'[1]Base déclaré'!$A:$J,5,0),"")</f>
        <v/>
      </c>
      <c r="G1021" s="25"/>
      <c r="H1021" s="25"/>
      <c r="I1021" s="24" t="str">
        <f>IFERROR(VLOOKUP($D1021,'[1]Base déclaré'!$A:$J,6,0),"")</f>
        <v/>
      </c>
      <c r="J1021" s="26"/>
      <c r="K1021" s="25"/>
      <c r="L1021" s="25">
        <v>1860</v>
      </c>
      <c r="M1021" s="25"/>
      <c r="N1021" s="21" t="str">
        <f t="shared" si="34"/>
        <v>16166 1860</v>
      </c>
      <c r="O1021" s="21"/>
    </row>
    <row r="1022" spans="1:15" ht="15" x14ac:dyDescent="0.2">
      <c r="A1022" s="25">
        <f t="shared" si="33"/>
        <v>1012</v>
      </c>
      <c r="B1022" s="21" t="s">
        <v>435</v>
      </c>
      <c r="C1022" s="21" t="str">
        <f>IFERROR(VLOOKUP(B1022,[1]Feuil2!$A$1:$B$340,2,0)," ")</f>
        <v>DRC-E</v>
      </c>
      <c r="D1022" s="25"/>
      <c r="E1022" s="24" t="str">
        <f>IFERROR(VLOOKUP($D1022,'[1]Base déclaré'!$A:$J,2,0),"")</f>
        <v/>
      </c>
      <c r="F1022" s="24" t="str">
        <f>IFERROR(VLOOKUP($D1022,'[1]Base déclaré'!$A:$J,5,0),"")</f>
        <v/>
      </c>
      <c r="G1022" s="25"/>
      <c r="H1022" s="25"/>
      <c r="I1022" s="24" t="str">
        <f>IFERROR(VLOOKUP($D1022,'[1]Base déclaré'!$A:$J,6,0),"")</f>
        <v/>
      </c>
      <c r="J1022" s="26"/>
      <c r="K1022" s="25"/>
      <c r="L1022" s="25">
        <v>1940</v>
      </c>
      <c r="M1022" s="25"/>
      <c r="N1022" s="21" t="str">
        <f t="shared" si="34"/>
        <v>16166 1940</v>
      </c>
      <c r="O1022" s="21"/>
    </row>
    <row r="1023" spans="1:15" ht="15" x14ac:dyDescent="0.2">
      <c r="A1023" s="25">
        <f t="shared" si="33"/>
        <v>1013</v>
      </c>
      <c r="B1023" s="21" t="s">
        <v>435</v>
      </c>
      <c r="C1023" s="21" t="str">
        <f>IFERROR(VLOOKUP(B1023,[1]Feuil2!$A$1:$B$340,2,0)," ")</f>
        <v>DRC-E</v>
      </c>
      <c r="D1023" s="25"/>
      <c r="E1023" s="24" t="str">
        <f>IFERROR(VLOOKUP($D1023,'[1]Base déclaré'!$A:$J,2,0),"")</f>
        <v/>
      </c>
      <c r="F1023" s="24" t="str">
        <f>IFERROR(VLOOKUP($D1023,'[1]Base déclaré'!$A:$J,5,0),"")</f>
        <v/>
      </c>
      <c r="G1023" s="25"/>
      <c r="H1023" s="25"/>
      <c r="I1023" s="24" t="str">
        <f>IFERROR(VLOOKUP($D1023,'[1]Base déclaré'!$A:$J,6,0),"")</f>
        <v/>
      </c>
      <c r="J1023" s="26"/>
      <c r="K1023" s="25"/>
      <c r="L1023" s="25">
        <v>1350</v>
      </c>
      <c r="M1023" s="25"/>
      <c r="N1023" s="21" t="str">
        <f t="shared" si="34"/>
        <v>16166 1350</v>
      </c>
      <c r="O1023" s="21"/>
    </row>
    <row r="1024" spans="1:15" ht="15" x14ac:dyDescent="0.2">
      <c r="A1024" s="25">
        <f t="shared" si="33"/>
        <v>1014</v>
      </c>
      <c r="B1024" s="21" t="s">
        <v>435</v>
      </c>
      <c r="C1024" s="21" t="str">
        <f>IFERROR(VLOOKUP(B1024,[1]Feuil2!$A$1:$B$340,2,0)," ")</f>
        <v>DRC-E</v>
      </c>
      <c r="D1024" s="25"/>
      <c r="E1024" s="24" t="str">
        <f>IFERROR(VLOOKUP($D1024,'[1]Base déclaré'!$A:$J,2,0),"")</f>
        <v/>
      </c>
      <c r="F1024" s="24" t="str">
        <f>IFERROR(VLOOKUP($D1024,'[1]Base déclaré'!$A:$J,5,0),"")</f>
        <v/>
      </c>
      <c r="G1024" s="25"/>
      <c r="H1024" s="25"/>
      <c r="I1024" s="24" t="str">
        <f>IFERROR(VLOOKUP($D1024,'[1]Base déclaré'!$A:$J,6,0),"")</f>
        <v/>
      </c>
      <c r="J1024" s="26"/>
      <c r="K1024" s="25"/>
      <c r="L1024" s="25">
        <v>46236</v>
      </c>
      <c r="M1024" s="25"/>
      <c r="N1024" s="21" t="str">
        <f t="shared" si="34"/>
        <v>16166 46236</v>
      </c>
      <c r="O1024" s="21"/>
    </row>
    <row r="1025" spans="1:15" ht="15" x14ac:dyDescent="0.2">
      <c r="A1025" s="25">
        <f t="shared" si="33"/>
        <v>1015</v>
      </c>
      <c r="B1025" s="21" t="s">
        <v>435</v>
      </c>
      <c r="C1025" s="21" t="str">
        <f>IFERROR(VLOOKUP(B1025,[1]Feuil2!$A$1:$B$340,2,0)," ")</f>
        <v>DRC-E</v>
      </c>
      <c r="D1025" s="25"/>
      <c r="E1025" s="24" t="str">
        <f>IFERROR(VLOOKUP($D1025,'[1]Base déclaré'!$A:$J,2,0),"")</f>
        <v/>
      </c>
      <c r="F1025" s="24" t="str">
        <f>IFERROR(VLOOKUP($D1025,'[1]Base déclaré'!$A:$J,5,0),"")</f>
        <v/>
      </c>
      <c r="G1025" s="25"/>
      <c r="H1025" s="25"/>
      <c r="I1025" s="24" t="str">
        <f>IFERROR(VLOOKUP($D1025,'[1]Base déclaré'!$A:$J,6,0),"")</f>
        <v/>
      </c>
      <c r="J1025" s="26"/>
      <c r="K1025" s="25"/>
      <c r="L1025" s="25">
        <v>2460</v>
      </c>
      <c r="M1025" s="25"/>
      <c r="N1025" s="21" t="str">
        <f t="shared" si="34"/>
        <v>16166 2460</v>
      </c>
      <c r="O1025" s="21"/>
    </row>
    <row r="1026" spans="1:15" ht="15" x14ac:dyDescent="0.2">
      <c r="A1026" s="25">
        <f t="shared" si="33"/>
        <v>1016</v>
      </c>
      <c r="B1026" s="21" t="s">
        <v>435</v>
      </c>
      <c r="C1026" s="21" t="str">
        <f>IFERROR(VLOOKUP(B1026,[1]Feuil2!$A$1:$B$340,2,0)," ")</f>
        <v>DRC-E</v>
      </c>
      <c r="D1026" s="25"/>
      <c r="E1026" s="24" t="str">
        <f>IFERROR(VLOOKUP($D1026,'[1]Base déclaré'!$A:$J,2,0),"")</f>
        <v/>
      </c>
      <c r="F1026" s="24" t="str">
        <f>IFERROR(VLOOKUP($D1026,'[1]Base déclaré'!$A:$J,5,0),"")</f>
        <v/>
      </c>
      <c r="G1026" s="25"/>
      <c r="H1026" s="25"/>
      <c r="I1026" s="24" t="str">
        <f>IFERROR(VLOOKUP($D1026,'[1]Base déclaré'!$A:$J,6,0),"")</f>
        <v/>
      </c>
      <c r="J1026" s="26"/>
      <c r="K1026" s="25"/>
      <c r="L1026" s="25">
        <v>2100</v>
      </c>
      <c r="M1026" s="25"/>
      <c r="N1026" s="21" t="str">
        <f t="shared" si="34"/>
        <v>16166 2100</v>
      </c>
      <c r="O1026" s="21"/>
    </row>
    <row r="1027" spans="1:15" ht="15" x14ac:dyDescent="0.2">
      <c r="A1027" s="25">
        <f t="shared" si="33"/>
        <v>1017</v>
      </c>
      <c r="B1027" s="21" t="s">
        <v>435</v>
      </c>
      <c r="C1027" s="21" t="str">
        <f>IFERROR(VLOOKUP(B1027,[1]Feuil2!$A$1:$B$340,2,0)," ")</f>
        <v>DRC-E</v>
      </c>
      <c r="D1027" s="25"/>
      <c r="E1027" s="24" t="str">
        <f>IFERROR(VLOOKUP($D1027,'[1]Base déclaré'!$A:$J,2,0),"")</f>
        <v/>
      </c>
      <c r="F1027" s="24" t="str">
        <f>IFERROR(VLOOKUP($D1027,'[1]Base déclaré'!$A:$J,5,0),"")</f>
        <v/>
      </c>
      <c r="G1027" s="25"/>
      <c r="H1027" s="25"/>
      <c r="I1027" s="24" t="str">
        <f>IFERROR(VLOOKUP($D1027,'[1]Base déclaré'!$A:$J,6,0),"")</f>
        <v/>
      </c>
      <c r="J1027" s="26"/>
      <c r="K1027" s="25"/>
      <c r="L1027" s="25">
        <v>1310</v>
      </c>
      <c r="M1027" s="25"/>
      <c r="N1027" s="21" t="str">
        <f t="shared" si="34"/>
        <v>16166 1310</v>
      </c>
      <c r="O1027" s="21"/>
    </row>
    <row r="1028" spans="1:15" ht="15" x14ac:dyDescent="0.2">
      <c r="A1028" s="25">
        <f t="shared" si="33"/>
        <v>1018</v>
      </c>
      <c r="B1028" s="21" t="s">
        <v>436</v>
      </c>
      <c r="C1028" s="21" t="str">
        <f>IFERROR(VLOOKUP(B1028,[1]Feuil2!$A$1:$B$340,2,0)," ")</f>
        <v>DRC-E</v>
      </c>
      <c r="D1028" s="25"/>
      <c r="E1028" s="24" t="str">
        <f>IFERROR(VLOOKUP($D1028,'[1]Base déclaré'!$A:$J,2,0),"")</f>
        <v/>
      </c>
      <c r="F1028" s="24" t="str">
        <f>IFERROR(VLOOKUP($D1028,'[1]Base déclaré'!$A:$J,5,0),"")</f>
        <v/>
      </c>
      <c r="G1028" s="25"/>
      <c r="H1028" s="25"/>
      <c r="I1028" s="24" t="str">
        <f>IFERROR(VLOOKUP($D1028,'[1]Base déclaré'!$A:$J,6,0),"")</f>
        <v/>
      </c>
      <c r="J1028" s="26"/>
      <c r="K1028" s="25"/>
      <c r="L1028" s="25">
        <v>0</v>
      </c>
      <c r="M1028" s="25"/>
      <c r="N1028" s="21" t="str">
        <f t="shared" si="34"/>
        <v>16183 0</v>
      </c>
      <c r="O1028" s="21"/>
    </row>
    <row r="1029" spans="1:15" ht="15" x14ac:dyDescent="0.2">
      <c r="A1029" s="25">
        <f t="shared" ref="A1029:A1092" si="35">IF(COUNTIF($B1029,"&gt;&lt;"),ROW()-10,"")</f>
        <v>1019</v>
      </c>
      <c r="B1029" s="21" t="s">
        <v>436</v>
      </c>
      <c r="C1029" s="21" t="str">
        <f>IFERROR(VLOOKUP(B1029,[1]Feuil2!$A$1:$B$340,2,0)," ")</f>
        <v>DRC-E</v>
      </c>
      <c r="D1029" s="25"/>
      <c r="E1029" s="24" t="str">
        <f>IFERROR(VLOOKUP($D1029,'[1]Base déclaré'!$A:$J,2,0),"")</f>
        <v/>
      </c>
      <c r="F1029" s="24" t="str">
        <f>IFERROR(VLOOKUP($D1029,'[1]Base déclaré'!$A:$J,5,0),"")</f>
        <v/>
      </c>
      <c r="G1029" s="25"/>
      <c r="H1029" s="25"/>
      <c r="I1029" s="24" t="str">
        <f>IFERROR(VLOOKUP($D1029,'[1]Base déclaré'!$A:$J,6,0),"")</f>
        <v/>
      </c>
      <c r="J1029" s="26"/>
      <c r="K1029" s="25"/>
      <c r="L1029" s="25">
        <v>1905.81</v>
      </c>
      <c r="M1029" s="25"/>
      <c r="N1029" s="21" t="str">
        <f t="shared" si="34"/>
        <v>16183 1905,81</v>
      </c>
      <c r="O1029" s="21"/>
    </row>
    <row r="1030" spans="1:15" ht="15" x14ac:dyDescent="0.2">
      <c r="A1030" s="25">
        <f t="shared" si="35"/>
        <v>1020</v>
      </c>
      <c r="B1030" s="21" t="s">
        <v>436</v>
      </c>
      <c r="C1030" s="21" t="str">
        <f>IFERROR(VLOOKUP(B1030,[1]Feuil2!$A$1:$B$340,2,0)," ")</f>
        <v>DRC-E</v>
      </c>
      <c r="D1030" s="25"/>
      <c r="E1030" s="24" t="str">
        <f>IFERROR(VLOOKUP($D1030,'[1]Base déclaré'!$A:$J,2,0),"")</f>
        <v/>
      </c>
      <c r="F1030" s="24" t="str">
        <f>IFERROR(VLOOKUP($D1030,'[1]Base déclaré'!$A:$J,5,0),"")</f>
        <v/>
      </c>
      <c r="G1030" s="25"/>
      <c r="H1030" s="25"/>
      <c r="I1030" s="24" t="str">
        <f>IFERROR(VLOOKUP($D1030,'[1]Base déclaré'!$A:$J,6,0),"")</f>
        <v/>
      </c>
      <c r="J1030" s="26"/>
      <c r="K1030" s="25"/>
      <c r="L1030" s="25">
        <v>20200</v>
      </c>
      <c r="M1030" s="25"/>
      <c r="N1030" s="21" t="str">
        <f t="shared" ref="N1030:N1093" si="36">IF(LEN(VALUE(B1030))&lt;4,"0"&amp;B1030&amp;" "&amp;L1030,B1030&amp;" "&amp;L1030)</f>
        <v>16183 20200</v>
      </c>
      <c r="O1030" s="21"/>
    </row>
    <row r="1031" spans="1:15" ht="15" x14ac:dyDescent="0.2">
      <c r="A1031" s="25">
        <f t="shared" si="35"/>
        <v>1021</v>
      </c>
      <c r="B1031" s="21" t="s">
        <v>436</v>
      </c>
      <c r="C1031" s="21" t="str">
        <f>IFERROR(VLOOKUP(B1031,[1]Feuil2!$A$1:$B$340,2,0)," ")</f>
        <v>DRC-E</v>
      </c>
      <c r="D1031" s="25"/>
      <c r="E1031" s="24" t="str">
        <f>IFERROR(VLOOKUP($D1031,'[1]Base déclaré'!$A:$J,2,0),"")</f>
        <v/>
      </c>
      <c r="F1031" s="24" t="str">
        <f>IFERROR(VLOOKUP($D1031,'[1]Base déclaré'!$A:$J,5,0),"")</f>
        <v/>
      </c>
      <c r="G1031" s="25"/>
      <c r="H1031" s="25"/>
      <c r="I1031" s="24" t="str">
        <f>IFERROR(VLOOKUP($D1031,'[1]Base déclaré'!$A:$J,6,0),"")</f>
        <v/>
      </c>
      <c r="J1031" s="26"/>
      <c r="K1031" s="25"/>
      <c r="L1031" s="25">
        <v>1438.75</v>
      </c>
      <c r="M1031" s="25"/>
      <c r="N1031" s="21" t="str">
        <f t="shared" si="36"/>
        <v>16183 1438,75</v>
      </c>
      <c r="O1031" s="21"/>
    </row>
    <row r="1032" spans="1:15" ht="15" x14ac:dyDescent="0.2">
      <c r="A1032" s="25">
        <f t="shared" si="35"/>
        <v>1022</v>
      </c>
      <c r="B1032" s="21" t="s">
        <v>436</v>
      </c>
      <c r="C1032" s="21" t="str">
        <f>IFERROR(VLOOKUP(B1032,[1]Feuil2!$A$1:$B$340,2,0)," ")</f>
        <v>DRC-E</v>
      </c>
      <c r="D1032" s="25"/>
      <c r="E1032" s="24" t="str">
        <f>IFERROR(VLOOKUP($D1032,'[1]Base déclaré'!$A:$J,2,0),"")</f>
        <v/>
      </c>
      <c r="F1032" s="24" t="str">
        <f>IFERROR(VLOOKUP($D1032,'[1]Base déclaré'!$A:$J,5,0),"")</f>
        <v/>
      </c>
      <c r="G1032" s="25"/>
      <c r="H1032" s="25"/>
      <c r="I1032" s="24" t="str">
        <f>IFERROR(VLOOKUP($D1032,'[1]Base déclaré'!$A:$J,6,0),"")</f>
        <v/>
      </c>
      <c r="J1032" s="26"/>
      <c r="K1032" s="25"/>
      <c r="L1032" s="25">
        <v>0</v>
      </c>
      <c r="M1032" s="25"/>
      <c r="N1032" s="21" t="str">
        <f t="shared" si="36"/>
        <v>16183 0</v>
      </c>
      <c r="O1032" s="21"/>
    </row>
    <row r="1033" spans="1:15" ht="15" x14ac:dyDescent="0.2">
      <c r="A1033" s="25">
        <f t="shared" si="35"/>
        <v>1023</v>
      </c>
      <c r="B1033" s="21" t="s">
        <v>436</v>
      </c>
      <c r="C1033" s="21" t="str">
        <f>IFERROR(VLOOKUP(B1033,[1]Feuil2!$A$1:$B$340,2,0)," ")</f>
        <v>DRC-E</v>
      </c>
      <c r="D1033" s="25"/>
      <c r="E1033" s="24" t="str">
        <f>IFERROR(VLOOKUP($D1033,'[1]Base déclaré'!$A:$J,2,0),"")</f>
        <v/>
      </c>
      <c r="F1033" s="24" t="str">
        <f>IFERROR(VLOOKUP($D1033,'[1]Base déclaré'!$A:$J,5,0),"")</f>
        <v/>
      </c>
      <c r="G1033" s="25"/>
      <c r="H1033" s="25"/>
      <c r="I1033" s="24" t="str">
        <f>IFERROR(VLOOKUP($D1033,'[1]Base déclaré'!$A:$J,6,0),"")</f>
        <v/>
      </c>
      <c r="J1033" s="26"/>
      <c r="K1033" s="25"/>
      <c r="L1033" s="25">
        <v>1965.37</v>
      </c>
      <c r="M1033" s="25"/>
      <c r="N1033" s="21" t="str">
        <f t="shared" si="36"/>
        <v>16183 1965,37</v>
      </c>
      <c r="O1033" s="21"/>
    </row>
    <row r="1034" spans="1:15" ht="15" x14ac:dyDescent="0.2">
      <c r="A1034" s="25">
        <f t="shared" si="35"/>
        <v>1024</v>
      </c>
      <c r="B1034" s="21" t="s">
        <v>436</v>
      </c>
      <c r="C1034" s="21" t="str">
        <f>IFERROR(VLOOKUP(B1034,[1]Feuil2!$A$1:$B$340,2,0)," ")</f>
        <v>DRC-E</v>
      </c>
      <c r="D1034" s="25"/>
      <c r="E1034" s="24" t="str">
        <f>IFERROR(VLOOKUP($D1034,'[1]Base déclaré'!$A:$J,2,0),"")</f>
        <v/>
      </c>
      <c r="F1034" s="24" t="str">
        <f>IFERROR(VLOOKUP($D1034,'[1]Base déclaré'!$A:$J,5,0),"")</f>
        <v/>
      </c>
      <c r="G1034" s="25"/>
      <c r="H1034" s="25"/>
      <c r="I1034" s="24" t="str">
        <f>IFERROR(VLOOKUP($D1034,'[1]Base déclaré'!$A:$J,6,0),"")</f>
        <v/>
      </c>
      <c r="J1034" s="26"/>
      <c r="K1034" s="25"/>
      <c r="L1034" s="25">
        <v>0</v>
      </c>
      <c r="M1034" s="25"/>
      <c r="N1034" s="21" t="str">
        <f t="shared" si="36"/>
        <v>16183 0</v>
      </c>
      <c r="O1034" s="21"/>
    </row>
    <row r="1035" spans="1:15" ht="15" x14ac:dyDescent="0.2">
      <c r="A1035" s="25">
        <f t="shared" si="35"/>
        <v>1025</v>
      </c>
      <c r="B1035" s="21" t="s">
        <v>436</v>
      </c>
      <c r="C1035" s="21" t="str">
        <f>IFERROR(VLOOKUP(B1035,[1]Feuil2!$A$1:$B$340,2,0)," ")</f>
        <v>DRC-E</v>
      </c>
      <c r="D1035" s="25"/>
      <c r="E1035" s="24" t="str">
        <f>IFERROR(VLOOKUP($D1035,'[1]Base déclaré'!$A:$J,2,0),"")</f>
        <v/>
      </c>
      <c r="F1035" s="24" t="str">
        <f>IFERROR(VLOOKUP($D1035,'[1]Base déclaré'!$A:$J,5,0),"")</f>
        <v/>
      </c>
      <c r="G1035" s="25"/>
      <c r="H1035" s="25"/>
      <c r="I1035" s="24" t="str">
        <f>IFERROR(VLOOKUP($D1035,'[1]Base déclaré'!$A:$J,6,0),"")</f>
        <v/>
      </c>
      <c r="J1035" s="26"/>
      <c r="K1035" s="25"/>
      <c r="L1035" s="25">
        <v>1385.63</v>
      </c>
      <c r="M1035" s="25"/>
      <c r="N1035" s="21" t="str">
        <f t="shared" si="36"/>
        <v>16183 1385,63</v>
      </c>
      <c r="O1035" s="21"/>
    </row>
    <row r="1036" spans="1:15" ht="15" x14ac:dyDescent="0.2">
      <c r="A1036" s="25">
        <f t="shared" si="35"/>
        <v>1026</v>
      </c>
      <c r="B1036" s="21" t="s">
        <v>436</v>
      </c>
      <c r="C1036" s="21" t="str">
        <f>IFERROR(VLOOKUP(B1036,[1]Feuil2!$A$1:$B$340,2,0)," ")</f>
        <v>DRC-E</v>
      </c>
      <c r="D1036" s="25"/>
      <c r="E1036" s="24" t="str">
        <f>IFERROR(VLOOKUP($D1036,'[1]Base déclaré'!$A:$J,2,0),"")</f>
        <v/>
      </c>
      <c r="F1036" s="24" t="str">
        <f>IFERROR(VLOOKUP($D1036,'[1]Base déclaré'!$A:$J,5,0),"")</f>
        <v/>
      </c>
      <c r="G1036" s="25"/>
      <c r="H1036" s="25"/>
      <c r="I1036" s="24" t="str">
        <f>IFERROR(VLOOKUP($D1036,'[1]Base déclaré'!$A:$J,6,0),"")</f>
        <v/>
      </c>
      <c r="J1036" s="26"/>
      <c r="K1036" s="25"/>
      <c r="L1036" s="25">
        <v>8902.43</v>
      </c>
      <c r="M1036" s="25"/>
      <c r="N1036" s="21" t="str">
        <f t="shared" si="36"/>
        <v>16183 8902,43</v>
      </c>
      <c r="O1036" s="21"/>
    </row>
    <row r="1037" spans="1:15" ht="15" x14ac:dyDescent="0.2">
      <c r="A1037" s="25">
        <f t="shared" si="35"/>
        <v>1027</v>
      </c>
      <c r="B1037" s="21" t="s">
        <v>436</v>
      </c>
      <c r="C1037" s="21" t="str">
        <f>IFERROR(VLOOKUP(B1037,[1]Feuil2!$A$1:$B$340,2,0)," ")</f>
        <v>DRC-E</v>
      </c>
      <c r="D1037" s="25"/>
      <c r="E1037" s="24" t="str">
        <f>IFERROR(VLOOKUP($D1037,'[1]Base déclaré'!$A:$J,2,0),"")</f>
        <v/>
      </c>
      <c r="F1037" s="24" t="str">
        <f>IFERROR(VLOOKUP($D1037,'[1]Base déclaré'!$A:$J,5,0),"")</f>
        <v/>
      </c>
      <c r="G1037" s="25"/>
      <c r="H1037" s="25"/>
      <c r="I1037" s="24" t="str">
        <f>IFERROR(VLOOKUP($D1037,'[1]Base déclaré'!$A:$J,6,0),"")</f>
        <v/>
      </c>
      <c r="J1037" s="26"/>
      <c r="K1037" s="25"/>
      <c r="L1037" s="25">
        <v>6902.43</v>
      </c>
      <c r="M1037" s="25"/>
      <c r="N1037" s="21" t="str">
        <f t="shared" si="36"/>
        <v>16183 6902,43</v>
      </c>
      <c r="O1037" s="21"/>
    </row>
    <row r="1038" spans="1:15" ht="15" x14ac:dyDescent="0.2">
      <c r="A1038" s="25">
        <f t="shared" si="35"/>
        <v>1028</v>
      </c>
      <c r="B1038" s="21" t="s">
        <v>436</v>
      </c>
      <c r="C1038" s="21" t="str">
        <f>IFERROR(VLOOKUP(B1038,[1]Feuil2!$A$1:$B$340,2,0)," ")</f>
        <v>DRC-E</v>
      </c>
      <c r="D1038" s="25"/>
      <c r="E1038" s="24" t="str">
        <f>IFERROR(VLOOKUP($D1038,'[1]Base déclaré'!$A:$J,2,0),"")</f>
        <v/>
      </c>
      <c r="F1038" s="24" t="str">
        <f>IFERROR(VLOOKUP($D1038,'[1]Base déclaré'!$A:$J,5,0),"")</f>
        <v/>
      </c>
      <c r="G1038" s="25"/>
      <c r="H1038" s="25"/>
      <c r="I1038" s="24" t="str">
        <f>IFERROR(VLOOKUP($D1038,'[1]Base déclaré'!$A:$J,6,0),"")</f>
        <v/>
      </c>
      <c r="J1038" s="26"/>
      <c r="K1038" s="25"/>
      <c r="L1038" s="25">
        <v>1358.13</v>
      </c>
      <c r="M1038" s="25"/>
      <c r="N1038" s="21" t="str">
        <f t="shared" si="36"/>
        <v>16183 1358,13</v>
      </c>
      <c r="O1038" s="21"/>
    </row>
    <row r="1039" spans="1:15" ht="15" x14ac:dyDescent="0.2">
      <c r="A1039" s="25">
        <f t="shared" si="35"/>
        <v>1029</v>
      </c>
      <c r="B1039" s="21" t="s">
        <v>436</v>
      </c>
      <c r="C1039" s="21" t="str">
        <f>IFERROR(VLOOKUP(B1039,[1]Feuil2!$A$1:$B$340,2,0)," ")</f>
        <v>DRC-E</v>
      </c>
      <c r="D1039" s="25"/>
      <c r="E1039" s="24" t="str">
        <f>IFERROR(VLOOKUP($D1039,'[1]Base déclaré'!$A:$J,2,0),"")</f>
        <v/>
      </c>
      <c r="F1039" s="24" t="str">
        <f>IFERROR(VLOOKUP($D1039,'[1]Base déclaré'!$A:$J,5,0),"")</f>
        <v/>
      </c>
      <c r="G1039" s="25"/>
      <c r="H1039" s="25"/>
      <c r="I1039" s="24" t="str">
        <f>IFERROR(VLOOKUP($D1039,'[1]Base déclaré'!$A:$J,6,0),"")</f>
        <v/>
      </c>
      <c r="J1039" s="26"/>
      <c r="K1039" s="25"/>
      <c r="L1039" s="25">
        <v>1785.96</v>
      </c>
      <c r="M1039" s="25"/>
      <c r="N1039" s="21" t="str">
        <f t="shared" si="36"/>
        <v>16183 1785,96</v>
      </c>
      <c r="O1039" s="21"/>
    </row>
    <row r="1040" spans="1:15" ht="15" x14ac:dyDescent="0.2">
      <c r="A1040" s="25">
        <f t="shared" si="35"/>
        <v>1030</v>
      </c>
      <c r="B1040" s="21" t="s">
        <v>436</v>
      </c>
      <c r="C1040" s="21" t="str">
        <f>IFERROR(VLOOKUP(B1040,[1]Feuil2!$A$1:$B$340,2,0)," ")</f>
        <v>DRC-E</v>
      </c>
      <c r="D1040" s="25"/>
      <c r="E1040" s="24" t="str">
        <f>IFERROR(VLOOKUP($D1040,'[1]Base déclaré'!$A:$J,2,0),"")</f>
        <v/>
      </c>
      <c r="F1040" s="24" t="str">
        <f>IFERROR(VLOOKUP($D1040,'[1]Base déclaré'!$A:$J,5,0),"")</f>
        <v/>
      </c>
      <c r="G1040" s="25"/>
      <c r="H1040" s="25"/>
      <c r="I1040" s="24" t="str">
        <f>IFERROR(VLOOKUP($D1040,'[1]Base déclaré'!$A:$J,6,0),"")</f>
        <v/>
      </c>
      <c r="J1040" s="26"/>
      <c r="K1040" s="25"/>
      <c r="L1040" s="25">
        <v>21224</v>
      </c>
      <c r="M1040" s="25"/>
      <c r="N1040" s="21" t="str">
        <f t="shared" si="36"/>
        <v>16183 21224</v>
      </c>
      <c r="O1040" s="21"/>
    </row>
    <row r="1041" spans="1:15" ht="15" x14ac:dyDescent="0.2">
      <c r="A1041" s="25">
        <f t="shared" si="35"/>
        <v>1031</v>
      </c>
      <c r="B1041" s="21" t="s">
        <v>437</v>
      </c>
      <c r="C1041" s="21" t="str">
        <f>IFERROR(VLOOKUP(B1041,[1]Feuil2!$A$1:$B$340,2,0)," ")</f>
        <v>DRC-E</v>
      </c>
      <c r="D1041" s="25"/>
      <c r="E1041" s="24" t="str">
        <f>IFERROR(VLOOKUP($D1041,'[1]Base déclaré'!$A:$J,2,0),"")</f>
        <v/>
      </c>
      <c r="F1041" s="24" t="str">
        <f>IFERROR(VLOOKUP($D1041,'[1]Base déclaré'!$A:$J,5,0),"")</f>
        <v/>
      </c>
      <c r="G1041" s="25"/>
      <c r="H1041" s="25"/>
      <c r="I1041" s="24" t="str">
        <f>IFERROR(VLOOKUP($D1041,'[1]Base déclaré'!$A:$J,6,0),"")</f>
        <v/>
      </c>
      <c r="J1041" s="26"/>
      <c r="K1041" s="25"/>
      <c r="L1041" s="25">
        <v>35975.47</v>
      </c>
      <c r="M1041" s="25"/>
      <c r="N1041" s="21" t="str">
        <f t="shared" si="36"/>
        <v>16220 35975,47</v>
      </c>
      <c r="O1041" s="21"/>
    </row>
    <row r="1042" spans="1:15" ht="15" x14ac:dyDescent="0.2">
      <c r="A1042" s="25">
        <f t="shared" si="35"/>
        <v>1032</v>
      </c>
      <c r="B1042" s="21" t="s">
        <v>437</v>
      </c>
      <c r="C1042" s="21" t="str">
        <f>IFERROR(VLOOKUP(B1042,[1]Feuil2!$A$1:$B$340,2,0)," ")</f>
        <v>DRC-E</v>
      </c>
      <c r="D1042" s="25"/>
      <c r="E1042" s="24" t="str">
        <f>IFERROR(VLOOKUP($D1042,'[1]Base déclaré'!$A:$J,2,0),"")</f>
        <v/>
      </c>
      <c r="F1042" s="24" t="str">
        <f>IFERROR(VLOOKUP($D1042,'[1]Base déclaré'!$A:$J,5,0),"")</f>
        <v/>
      </c>
      <c r="G1042" s="25"/>
      <c r="H1042" s="25"/>
      <c r="I1042" s="24" t="str">
        <f>IFERROR(VLOOKUP($D1042,'[1]Base déclaré'!$A:$J,6,0),"")</f>
        <v/>
      </c>
      <c r="J1042" s="26"/>
      <c r="K1042" s="25"/>
      <c r="L1042" s="25">
        <v>39082.01</v>
      </c>
      <c r="M1042" s="25"/>
      <c r="N1042" s="21" t="str">
        <f t="shared" si="36"/>
        <v>16220 39082,01</v>
      </c>
      <c r="O1042" s="21"/>
    </row>
    <row r="1043" spans="1:15" ht="15" x14ac:dyDescent="0.2">
      <c r="A1043" s="25">
        <f t="shared" si="35"/>
        <v>1033</v>
      </c>
      <c r="B1043" s="21" t="s">
        <v>437</v>
      </c>
      <c r="C1043" s="21" t="str">
        <f>IFERROR(VLOOKUP(B1043,[1]Feuil2!$A$1:$B$340,2,0)," ")</f>
        <v>DRC-E</v>
      </c>
      <c r="D1043" s="25"/>
      <c r="E1043" s="24" t="str">
        <f>IFERROR(VLOOKUP($D1043,'[1]Base déclaré'!$A:$J,2,0),"")</f>
        <v/>
      </c>
      <c r="F1043" s="24" t="str">
        <f>IFERROR(VLOOKUP($D1043,'[1]Base déclaré'!$A:$J,5,0),"")</f>
        <v/>
      </c>
      <c r="G1043" s="25"/>
      <c r="H1043" s="25"/>
      <c r="I1043" s="24" t="str">
        <f>IFERROR(VLOOKUP($D1043,'[1]Base déclaré'!$A:$J,6,0),"")</f>
        <v/>
      </c>
      <c r="J1043" s="26"/>
      <c r="K1043" s="25"/>
      <c r="L1043" s="25">
        <v>16582.62</v>
      </c>
      <c r="M1043" s="25"/>
      <c r="N1043" s="21" t="str">
        <f t="shared" si="36"/>
        <v>16220 16582,62</v>
      </c>
      <c r="O1043" s="21"/>
    </row>
    <row r="1044" spans="1:15" ht="15" x14ac:dyDescent="0.2">
      <c r="A1044" s="25">
        <f t="shared" si="35"/>
        <v>1034</v>
      </c>
      <c r="B1044" s="21" t="s">
        <v>437</v>
      </c>
      <c r="C1044" s="21" t="str">
        <f>IFERROR(VLOOKUP(B1044,[1]Feuil2!$A$1:$B$340,2,0)," ")</f>
        <v>DRC-E</v>
      </c>
      <c r="D1044" s="25"/>
      <c r="E1044" s="24" t="str">
        <f>IFERROR(VLOOKUP($D1044,'[1]Base déclaré'!$A:$J,2,0),"")</f>
        <v/>
      </c>
      <c r="F1044" s="24" t="str">
        <f>IFERROR(VLOOKUP($D1044,'[1]Base déclaré'!$A:$J,5,0),"")</f>
        <v/>
      </c>
      <c r="G1044" s="25"/>
      <c r="H1044" s="25"/>
      <c r="I1044" s="24" t="str">
        <f>IFERROR(VLOOKUP($D1044,'[1]Base déclaré'!$A:$J,6,0),"")</f>
        <v/>
      </c>
      <c r="J1044" s="26"/>
      <c r="K1044" s="25"/>
      <c r="L1044" s="25">
        <v>1691.48</v>
      </c>
      <c r="M1044" s="25"/>
      <c r="N1044" s="21" t="str">
        <f t="shared" si="36"/>
        <v>16220 1691,48</v>
      </c>
      <c r="O1044" s="21"/>
    </row>
    <row r="1045" spans="1:15" ht="15" x14ac:dyDescent="0.2">
      <c r="A1045" s="25">
        <f t="shared" si="35"/>
        <v>1035</v>
      </c>
      <c r="B1045" s="21" t="s">
        <v>437</v>
      </c>
      <c r="C1045" s="21" t="str">
        <f>IFERROR(VLOOKUP(B1045,[1]Feuil2!$A$1:$B$340,2,0)," ")</f>
        <v>DRC-E</v>
      </c>
      <c r="D1045" s="25"/>
      <c r="E1045" s="24" t="str">
        <f>IFERROR(VLOOKUP($D1045,'[1]Base déclaré'!$A:$J,2,0),"")</f>
        <v/>
      </c>
      <c r="F1045" s="24" t="str">
        <f>IFERROR(VLOOKUP($D1045,'[1]Base déclaré'!$A:$J,5,0),"")</f>
        <v/>
      </c>
      <c r="G1045" s="25"/>
      <c r="H1045" s="25"/>
      <c r="I1045" s="24" t="str">
        <f>IFERROR(VLOOKUP($D1045,'[1]Base déclaré'!$A:$J,6,0),"")</f>
        <v/>
      </c>
      <c r="J1045" s="26"/>
      <c r="K1045" s="25"/>
      <c r="L1045" s="25">
        <v>12000</v>
      </c>
      <c r="M1045" s="25"/>
      <c r="N1045" s="21" t="str">
        <f t="shared" si="36"/>
        <v>16220 12000</v>
      </c>
      <c r="O1045" s="21"/>
    </row>
    <row r="1046" spans="1:15" ht="15" x14ac:dyDescent="0.2">
      <c r="A1046" s="25">
        <f t="shared" si="35"/>
        <v>1036</v>
      </c>
      <c r="B1046" s="21" t="s">
        <v>437</v>
      </c>
      <c r="C1046" s="21" t="str">
        <f>IFERROR(VLOOKUP(B1046,[1]Feuil2!$A$1:$B$340,2,0)," ")</f>
        <v>DRC-E</v>
      </c>
      <c r="D1046" s="25"/>
      <c r="E1046" s="24" t="str">
        <f>IFERROR(VLOOKUP($D1046,'[1]Base déclaré'!$A:$J,2,0),"")</f>
        <v/>
      </c>
      <c r="F1046" s="24" t="str">
        <f>IFERROR(VLOOKUP($D1046,'[1]Base déclaré'!$A:$J,5,0),"")</f>
        <v/>
      </c>
      <c r="G1046" s="25"/>
      <c r="H1046" s="25"/>
      <c r="I1046" s="24" t="str">
        <f>IFERROR(VLOOKUP($D1046,'[1]Base déclaré'!$A:$J,6,0),"")</f>
        <v/>
      </c>
      <c r="J1046" s="26"/>
      <c r="K1046" s="25"/>
      <c r="L1046" s="25">
        <v>1496</v>
      </c>
      <c r="M1046" s="25"/>
      <c r="N1046" s="21" t="str">
        <f t="shared" si="36"/>
        <v>16220 1496</v>
      </c>
      <c r="O1046" s="21"/>
    </row>
    <row r="1047" spans="1:15" ht="15" x14ac:dyDescent="0.2">
      <c r="A1047" s="25">
        <f t="shared" si="35"/>
        <v>1037</v>
      </c>
      <c r="B1047" s="21" t="s">
        <v>437</v>
      </c>
      <c r="C1047" s="21" t="str">
        <f>IFERROR(VLOOKUP(B1047,[1]Feuil2!$A$1:$B$340,2,0)," ")</f>
        <v>DRC-E</v>
      </c>
      <c r="D1047" s="25"/>
      <c r="E1047" s="24" t="str">
        <f>IFERROR(VLOOKUP($D1047,'[1]Base déclaré'!$A:$J,2,0),"")</f>
        <v/>
      </c>
      <c r="F1047" s="24" t="str">
        <f>IFERROR(VLOOKUP($D1047,'[1]Base déclaré'!$A:$J,5,0),"")</f>
        <v/>
      </c>
      <c r="G1047" s="25"/>
      <c r="H1047" s="25"/>
      <c r="I1047" s="24" t="str">
        <f>IFERROR(VLOOKUP($D1047,'[1]Base déclaré'!$A:$J,6,0),"")</f>
        <v/>
      </c>
      <c r="J1047" s="26"/>
      <c r="K1047" s="25"/>
      <c r="L1047" s="25">
        <v>1930.9</v>
      </c>
      <c r="M1047" s="25"/>
      <c r="N1047" s="21" t="str">
        <f t="shared" si="36"/>
        <v>16220 1930,9</v>
      </c>
      <c r="O1047" s="21"/>
    </row>
    <row r="1048" spans="1:15" ht="15" x14ac:dyDescent="0.2">
      <c r="A1048" s="25">
        <f t="shared" si="35"/>
        <v>1038</v>
      </c>
      <c r="B1048" s="21" t="s">
        <v>437</v>
      </c>
      <c r="C1048" s="21" t="str">
        <f>IFERROR(VLOOKUP(B1048,[1]Feuil2!$A$1:$B$340,2,0)," ")</f>
        <v>DRC-E</v>
      </c>
      <c r="D1048" s="25"/>
      <c r="E1048" s="24" t="str">
        <f>IFERROR(VLOOKUP($D1048,'[1]Base déclaré'!$A:$J,2,0),"")</f>
        <v/>
      </c>
      <c r="F1048" s="24" t="str">
        <f>IFERROR(VLOOKUP($D1048,'[1]Base déclaré'!$A:$J,5,0),"")</f>
        <v/>
      </c>
      <c r="G1048" s="25"/>
      <c r="H1048" s="25"/>
      <c r="I1048" s="24" t="str">
        <f>IFERROR(VLOOKUP($D1048,'[1]Base déclaré'!$A:$J,6,0),"")</f>
        <v/>
      </c>
      <c r="J1048" s="26"/>
      <c r="K1048" s="25"/>
      <c r="L1048" s="25">
        <v>2321.5300000000002</v>
      </c>
      <c r="M1048" s="25"/>
      <c r="N1048" s="21" t="str">
        <f t="shared" si="36"/>
        <v>16220 2321,53</v>
      </c>
      <c r="O1048" s="21"/>
    </row>
    <row r="1049" spans="1:15" ht="15" x14ac:dyDescent="0.2">
      <c r="A1049" s="25">
        <f t="shared" si="35"/>
        <v>1039</v>
      </c>
      <c r="B1049" s="21" t="s">
        <v>437</v>
      </c>
      <c r="C1049" s="21" t="str">
        <f>IFERROR(VLOOKUP(B1049,[1]Feuil2!$A$1:$B$340,2,0)," ")</f>
        <v>DRC-E</v>
      </c>
      <c r="D1049" s="25"/>
      <c r="E1049" s="24" t="str">
        <f>IFERROR(VLOOKUP($D1049,'[1]Base déclaré'!$A:$J,2,0),"")</f>
        <v/>
      </c>
      <c r="F1049" s="24" t="str">
        <f>IFERROR(VLOOKUP($D1049,'[1]Base déclaré'!$A:$J,5,0),"")</f>
        <v/>
      </c>
      <c r="G1049" s="25"/>
      <c r="H1049" s="25"/>
      <c r="I1049" s="24" t="str">
        <f>IFERROR(VLOOKUP($D1049,'[1]Base déclaré'!$A:$J,6,0),"")</f>
        <v/>
      </c>
      <c r="J1049" s="26"/>
      <c r="K1049" s="25"/>
      <c r="L1049" s="25">
        <v>33051.199999999997</v>
      </c>
      <c r="M1049" s="25"/>
      <c r="N1049" s="21" t="str">
        <f t="shared" si="36"/>
        <v>16220 33051,2</v>
      </c>
      <c r="O1049" s="21"/>
    </row>
    <row r="1050" spans="1:15" ht="15" x14ac:dyDescent="0.2">
      <c r="A1050" s="25">
        <f t="shared" si="35"/>
        <v>1040</v>
      </c>
      <c r="B1050" s="21" t="s">
        <v>438</v>
      </c>
      <c r="C1050" s="21" t="str">
        <f>IFERROR(VLOOKUP(B1050,[1]Feuil2!$A$1:$B$340,2,0)," ")</f>
        <v>DRC-E</v>
      </c>
      <c r="D1050" s="25"/>
      <c r="E1050" s="24" t="str">
        <f>IFERROR(VLOOKUP($D1050,'[1]Base déclaré'!$A:$J,2,0),"")</f>
        <v/>
      </c>
      <c r="F1050" s="24" t="str">
        <f>IFERROR(VLOOKUP($D1050,'[1]Base déclaré'!$A:$J,5,0),"")</f>
        <v/>
      </c>
      <c r="G1050" s="25"/>
      <c r="H1050" s="25"/>
      <c r="I1050" s="24" t="str">
        <f>IFERROR(VLOOKUP($D1050,'[1]Base déclaré'!$A:$J,6,0),"")</f>
        <v/>
      </c>
      <c r="J1050" s="26"/>
      <c r="K1050" s="25"/>
      <c r="L1050" s="25">
        <v>13556.66</v>
      </c>
      <c r="M1050" s="25"/>
      <c r="N1050" s="21" t="str">
        <f t="shared" si="36"/>
        <v>16233 13556,66</v>
      </c>
      <c r="O1050" s="21"/>
    </row>
    <row r="1051" spans="1:15" ht="15" x14ac:dyDescent="0.2">
      <c r="A1051" s="25">
        <f t="shared" si="35"/>
        <v>1041</v>
      </c>
      <c r="B1051" s="21" t="s">
        <v>438</v>
      </c>
      <c r="C1051" s="21" t="str">
        <f>IFERROR(VLOOKUP(B1051,[1]Feuil2!$A$1:$B$340,2,0)," ")</f>
        <v>DRC-E</v>
      </c>
      <c r="D1051" s="25"/>
      <c r="E1051" s="24" t="str">
        <f>IFERROR(VLOOKUP($D1051,'[1]Base déclaré'!$A:$J,2,0),"")</f>
        <v/>
      </c>
      <c r="F1051" s="24" t="str">
        <f>IFERROR(VLOOKUP($D1051,'[1]Base déclaré'!$A:$J,5,0),"")</f>
        <v/>
      </c>
      <c r="G1051" s="25"/>
      <c r="H1051" s="25"/>
      <c r="I1051" s="24" t="str">
        <f>IFERROR(VLOOKUP($D1051,'[1]Base déclaré'!$A:$J,6,0),"")</f>
        <v/>
      </c>
      <c r="J1051" s="26"/>
      <c r="K1051" s="25"/>
      <c r="L1051" s="25">
        <v>2380</v>
      </c>
      <c r="M1051" s="25"/>
      <c r="N1051" s="21" t="str">
        <f t="shared" si="36"/>
        <v>16233 2380</v>
      </c>
      <c r="O1051" s="21"/>
    </row>
    <row r="1052" spans="1:15" ht="15" x14ac:dyDescent="0.2">
      <c r="A1052" s="25">
        <f t="shared" si="35"/>
        <v>1042</v>
      </c>
      <c r="B1052" s="21" t="s">
        <v>439</v>
      </c>
      <c r="C1052" s="21" t="str">
        <f>IFERROR(VLOOKUP(B1052,[1]Feuil2!$A$1:$B$340,2,0)," ")</f>
        <v>DRC-E</v>
      </c>
      <c r="D1052" s="25"/>
      <c r="E1052" s="24" t="str">
        <f>IFERROR(VLOOKUP($D1052,'[1]Base déclaré'!$A:$J,2,0),"")</f>
        <v/>
      </c>
      <c r="F1052" s="24" t="str">
        <f>IFERROR(VLOOKUP($D1052,'[1]Base déclaré'!$A:$J,5,0),"")</f>
        <v/>
      </c>
      <c r="G1052" s="25"/>
      <c r="H1052" s="25"/>
      <c r="I1052" s="24" t="str">
        <f>IFERROR(VLOOKUP($D1052,'[1]Base déclaré'!$A:$J,6,0),"")</f>
        <v/>
      </c>
      <c r="J1052" s="26"/>
      <c r="K1052" s="25"/>
      <c r="L1052" s="25">
        <v>6140.04</v>
      </c>
      <c r="M1052" s="25"/>
      <c r="N1052" s="21" t="str">
        <f t="shared" si="36"/>
        <v>16243 6140,04</v>
      </c>
      <c r="O1052" s="21"/>
    </row>
    <row r="1053" spans="1:15" ht="15" x14ac:dyDescent="0.2">
      <c r="A1053" s="25">
        <f t="shared" si="35"/>
        <v>1043</v>
      </c>
      <c r="B1053" s="21" t="s">
        <v>439</v>
      </c>
      <c r="C1053" s="21" t="str">
        <f>IFERROR(VLOOKUP(B1053,[1]Feuil2!$A$1:$B$340,2,0)," ")</f>
        <v>DRC-E</v>
      </c>
      <c r="D1053" s="25"/>
      <c r="E1053" s="24" t="str">
        <f>IFERROR(VLOOKUP($D1053,'[1]Base déclaré'!$A:$J,2,0),"")</f>
        <v/>
      </c>
      <c r="F1053" s="24" t="str">
        <f>IFERROR(VLOOKUP($D1053,'[1]Base déclaré'!$A:$J,5,0),"")</f>
        <v/>
      </c>
      <c r="G1053" s="25"/>
      <c r="H1053" s="25"/>
      <c r="I1053" s="24" t="str">
        <f>IFERROR(VLOOKUP($D1053,'[1]Base déclaré'!$A:$J,6,0),"")</f>
        <v/>
      </c>
      <c r="J1053" s="26"/>
      <c r="K1053" s="25"/>
      <c r="L1053" s="25">
        <v>2890.48</v>
      </c>
      <c r="M1053" s="25"/>
      <c r="N1053" s="21" t="str">
        <f t="shared" si="36"/>
        <v>16243 2890,48</v>
      </c>
      <c r="O1053" s="21"/>
    </row>
    <row r="1054" spans="1:15" ht="15" x14ac:dyDescent="0.2">
      <c r="A1054" s="25">
        <f t="shared" si="35"/>
        <v>1044</v>
      </c>
      <c r="B1054" s="21" t="s">
        <v>439</v>
      </c>
      <c r="C1054" s="21" t="str">
        <f>IFERROR(VLOOKUP(B1054,[1]Feuil2!$A$1:$B$340,2,0)," ")</f>
        <v>DRC-E</v>
      </c>
      <c r="D1054" s="25"/>
      <c r="E1054" s="24" t="str">
        <f>IFERROR(VLOOKUP($D1054,'[1]Base déclaré'!$A:$J,2,0),"")</f>
        <v/>
      </c>
      <c r="F1054" s="24" t="str">
        <f>IFERROR(VLOOKUP($D1054,'[1]Base déclaré'!$A:$J,5,0),"")</f>
        <v/>
      </c>
      <c r="G1054" s="25"/>
      <c r="H1054" s="25"/>
      <c r="I1054" s="24" t="str">
        <f>IFERROR(VLOOKUP($D1054,'[1]Base déclaré'!$A:$J,6,0),"")</f>
        <v/>
      </c>
      <c r="J1054" s="26"/>
      <c r="K1054" s="25"/>
      <c r="L1054" s="25">
        <v>2057.52</v>
      </c>
      <c r="M1054" s="25"/>
      <c r="N1054" s="21" t="str">
        <f t="shared" si="36"/>
        <v>16243 2057,52</v>
      </c>
      <c r="O1054" s="21"/>
    </row>
    <row r="1055" spans="1:15" ht="15" x14ac:dyDescent="0.2">
      <c r="A1055" s="25">
        <f t="shared" si="35"/>
        <v>1045</v>
      </c>
      <c r="B1055" s="21" t="s">
        <v>440</v>
      </c>
      <c r="C1055" s="21" t="str">
        <f>IFERROR(VLOOKUP(B1055,[1]Feuil2!$A$1:$B$340,2,0)," ")</f>
        <v>DRC-E</v>
      </c>
      <c r="D1055" s="25"/>
      <c r="E1055" s="24" t="str">
        <f>IFERROR(VLOOKUP($D1055,'[1]Base déclaré'!$A:$J,2,0),"")</f>
        <v/>
      </c>
      <c r="F1055" s="24" t="str">
        <f>IFERROR(VLOOKUP($D1055,'[1]Base déclaré'!$A:$J,5,0),"")</f>
        <v/>
      </c>
      <c r="G1055" s="25"/>
      <c r="H1055" s="25"/>
      <c r="I1055" s="24" t="str">
        <f>IFERROR(VLOOKUP($D1055,'[1]Base déclaré'!$A:$J,6,0),"")</f>
        <v/>
      </c>
      <c r="J1055" s="26"/>
      <c r="K1055" s="25"/>
      <c r="L1055" s="25">
        <v>2116.52</v>
      </c>
      <c r="M1055" s="25"/>
      <c r="N1055" s="21" t="str">
        <f t="shared" si="36"/>
        <v>16278 2116,52</v>
      </c>
      <c r="O1055" s="21"/>
    </row>
    <row r="1056" spans="1:15" ht="15" x14ac:dyDescent="0.2">
      <c r="A1056" s="25">
        <f t="shared" si="35"/>
        <v>1046</v>
      </c>
      <c r="B1056" s="21" t="s">
        <v>441</v>
      </c>
      <c r="C1056" s="21" t="str">
        <f>IFERROR(VLOOKUP(B1056,[1]Feuil2!$A$1:$B$340,2,0)," ")</f>
        <v>DRC-E</v>
      </c>
      <c r="D1056" s="25"/>
      <c r="E1056" s="24" t="str">
        <f>IFERROR(VLOOKUP($D1056,'[1]Base déclaré'!$A:$J,2,0),"")</f>
        <v/>
      </c>
      <c r="F1056" s="24" t="str">
        <f>IFERROR(VLOOKUP($D1056,'[1]Base déclaré'!$A:$J,5,0),"")</f>
        <v/>
      </c>
      <c r="G1056" s="25"/>
      <c r="H1056" s="25"/>
      <c r="I1056" s="24" t="str">
        <f>IFERROR(VLOOKUP($D1056,'[1]Base déclaré'!$A:$J,6,0),"")</f>
        <v/>
      </c>
      <c r="J1056" s="26"/>
      <c r="K1056" s="25"/>
      <c r="L1056" s="25">
        <v>2174.98</v>
      </c>
      <c r="M1056" s="25"/>
      <c r="N1056" s="21" t="str">
        <f t="shared" si="36"/>
        <v>16283 2174,98</v>
      </c>
      <c r="O1056" s="21"/>
    </row>
    <row r="1057" spans="1:15" ht="15" x14ac:dyDescent="0.2">
      <c r="A1057" s="25">
        <f t="shared" si="35"/>
        <v>1047</v>
      </c>
      <c r="B1057" s="21" t="s">
        <v>441</v>
      </c>
      <c r="C1057" s="21" t="str">
        <f>IFERROR(VLOOKUP(B1057,[1]Feuil2!$A$1:$B$340,2,0)," ")</f>
        <v>DRC-E</v>
      </c>
      <c r="D1057" s="25"/>
      <c r="E1057" s="24" t="str">
        <f>IFERROR(VLOOKUP($D1057,'[1]Base déclaré'!$A:$J,2,0),"")</f>
        <v/>
      </c>
      <c r="F1057" s="24" t="str">
        <f>IFERROR(VLOOKUP($D1057,'[1]Base déclaré'!$A:$J,5,0),"")</f>
        <v/>
      </c>
      <c r="G1057" s="25"/>
      <c r="H1057" s="25"/>
      <c r="I1057" s="24" t="str">
        <f>IFERROR(VLOOKUP($D1057,'[1]Base déclaré'!$A:$J,6,0),"")</f>
        <v/>
      </c>
      <c r="J1057" s="26"/>
      <c r="K1057" s="25"/>
      <c r="L1057" s="25">
        <v>1390</v>
      </c>
      <c r="M1057" s="25"/>
      <c r="N1057" s="21" t="str">
        <f t="shared" si="36"/>
        <v>16283 1390</v>
      </c>
      <c r="O1057" s="21"/>
    </row>
    <row r="1058" spans="1:15" ht="15" x14ac:dyDescent="0.2">
      <c r="A1058" s="25">
        <f t="shared" si="35"/>
        <v>1048</v>
      </c>
      <c r="B1058" s="21" t="s">
        <v>441</v>
      </c>
      <c r="C1058" s="21" t="str">
        <f>IFERROR(VLOOKUP(B1058,[1]Feuil2!$A$1:$B$340,2,0)," ")</f>
        <v>DRC-E</v>
      </c>
      <c r="D1058" s="25"/>
      <c r="E1058" s="24" t="str">
        <f>IFERROR(VLOOKUP($D1058,'[1]Base déclaré'!$A:$J,2,0),"")</f>
        <v/>
      </c>
      <c r="F1058" s="24" t="str">
        <f>IFERROR(VLOOKUP($D1058,'[1]Base déclaré'!$A:$J,5,0),"")</f>
        <v/>
      </c>
      <c r="G1058" s="25"/>
      <c r="H1058" s="25"/>
      <c r="I1058" s="24" t="str">
        <f>IFERROR(VLOOKUP($D1058,'[1]Base déclaré'!$A:$J,6,0),"")</f>
        <v/>
      </c>
      <c r="J1058" s="26"/>
      <c r="K1058" s="25"/>
      <c r="L1058" s="25">
        <v>1831.06</v>
      </c>
      <c r="M1058" s="25"/>
      <c r="N1058" s="21" t="str">
        <f t="shared" si="36"/>
        <v>16283 1831,06</v>
      </c>
      <c r="O1058" s="21"/>
    </row>
    <row r="1059" spans="1:15" ht="15" x14ac:dyDescent="0.2">
      <c r="A1059" s="25">
        <f t="shared" si="35"/>
        <v>1049</v>
      </c>
      <c r="B1059" s="21" t="s">
        <v>441</v>
      </c>
      <c r="C1059" s="21" t="str">
        <f>IFERROR(VLOOKUP(B1059,[1]Feuil2!$A$1:$B$340,2,0)," ")</f>
        <v>DRC-E</v>
      </c>
      <c r="D1059" s="25"/>
      <c r="E1059" s="24" t="str">
        <f>IFERROR(VLOOKUP($D1059,'[1]Base déclaré'!$A:$J,2,0),"")</f>
        <v/>
      </c>
      <c r="F1059" s="24" t="str">
        <f>IFERROR(VLOOKUP($D1059,'[1]Base déclaré'!$A:$J,5,0),"")</f>
        <v/>
      </c>
      <c r="G1059" s="25"/>
      <c r="H1059" s="25"/>
      <c r="I1059" s="24" t="str">
        <f>IFERROR(VLOOKUP($D1059,'[1]Base déclaré'!$A:$J,6,0),"")</f>
        <v/>
      </c>
      <c r="J1059" s="26"/>
      <c r="K1059" s="25"/>
      <c r="L1059" s="25">
        <v>1350</v>
      </c>
      <c r="M1059" s="25"/>
      <c r="N1059" s="21" t="str">
        <f t="shared" si="36"/>
        <v>16283 1350</v>
      </c>
      <c r="O1059" s="21"/>
    </row>
    <row r="1060" spans="1:15" ht="15" x14ac:dyDescent="0.2">
      <c r="A1060" s="25">
        <f t="shared" si="35"/>
        <v>1050</v>
      </c>
      <c r="B1060" s="21" t="s">
        <v>441</v>
      </c>
      <c r="C1060" s="21" t="str">
        <f>IFERROR(VLOOKUP(B1060,[1]Feuil2!$A$1:$B$340,2,0)," ")</f>
        <v>DRC-E</v>
      </c>
      <c r="D1060" s="25"/>
      <c r="E1060" s="24" t="str">
        <f>IFERROR(VLOOKUP($D1060,'[1]Base déclaré'!$A:$J,2,0),"")</f>
        <v/>
      </c>
      <c r="F1060" s="24" t="str">
        <f>IFERROR(VLOOKUP($D1060,'[1]Base déclaré'!$A:$J,5,0),"")</f>
        <v/>
      </c>
      <c r="G1060" s="25"/>
      <c r="H1060" s="25"/>
      <c r="I1060" s="24" t="str">
        <f>IFERROR(VLOOKUP($D1060,'[1]Base déclaré'!$A:$J,6,0),"")</f>
        <v/>
      </c>
      <c r="J1060" s="26"/>
      <c r="K1060" s="25"/>
      <c r="L1060" s="25">
        <v>551431.64</v>
      </c>
      <c r="M1060" s="25"/>
      <c r="N1060" s="21" t="str">
        <f t="shared" si="36"/>
        <v>16283 551431,64</v>
      </c>
      <c r="O1060" s="21"/>
    </row>
    <row r="1061" spans="1:15" ht="15" x14ac:dyDescent="0.2">
      <c r="A1061" s="25">
        <f t="shared" si="35"/>
        <v>1051</v>
      </c>
      <c r="B1061" s="21" t="s">
        <v>441</v>
      </c>
      <c r="C1061" s="21" t="str">
        <f>IFERROR(VLOOKUP(B1061,[1]Feuil2!$A$1:$B$340,2,0)," ")</f>
        <v>DRC-E</v>
      </c>
      <c r="D1061" s="25"/>
      <c r="E1061" s="24" t="str">
        <f>IFERROR(VLOOKUP($D1061,'[1]Base déclaré'!$A:$J,2,0),"")</f>
        <v/>
      </c>
      <c r="F1061" s="24" t="str">
        <f>IFERROR(VLOOKUP($D1061,'[1]Base déclaré'!$A:$J,5,0),"")</f>
        <v/>
      </c>
      <c r="G1061" s="25"/>
      <c r="H1061" s="25"/>
      <c r="I1061" s="24" t="str">
        <f>IFERROR(VLOOKUP($D1061,'[1]Base déclaré'!$A:$J,6,0),"")</f>
        <v/>
      </c>
      <c r="J1061" s="26"/>
      <c r="K1061" s="25"/>
      <c r="L1061" s="25">
        <v>1757.5</v>
      </c>
      <c r="M1061" s="25"/>
      <c r="N1061" s="21" t="str">
        <f t="shared" si="36"/>
        <v>16283 1757,5</v>
      </c>
      <c r="O1061" s="21"/>
    </row>
    <row r="1062" spans="1:15" ht="15" x14ac:dyDescent="0.2">
      <c r="A1062" s="25">
        <f t="shared" si="35"/>
        <v>1052</v>
      </c>
      <c r="B1062" s="21" t="s">
        <v>442</v>
      </c>
      <c r="C1062" s="21" t="str">
        <f>IFERROR(VLOOKUP(B1062,[1]Feuil2!$A$1:$B$340,2,0)," ")</f>
        <v>DRC-E</v>
      </c>
      <c r="D1062" s="25"/>
      <c r="E1062" s="24" t="str">
        <f>IFERROR(VLOOKUP($D1062,'[1]Base déclaré'!$A:$J,2,0),"")</f>
        <v/>
      </c>
      <c r="F1062" s="24" t="str">
        <f>IFERROR(VLOOKUP($D1062,'[1]Base déclaré'!$A:$J,5,0),"")</f>
        <v/>
      </c>
      <c r="G1062" s="25"/>
      <c r="H1062" s="25"/>
      <c r="I1062" s="24" t="str">
        <f>IFERROR(VLOOKUP($D1062,'[1]Base déclaré'!$A:$J,6,0),"")</f>
        <v/>
      </c>
      <c r="J1062" s="26"/>
      <c r="K1062" s="25"/>
      <c r="L1062" s="25">
        <v>14830</v>
      </c>
      <c r="M1062" s="25"/>
      <c r="N1062" s="21" t="str">
        <f t="shared" si="36"/>
        <v>16289 14830</v>
      </c>
      <c r="O1062" s="21"/>
    </row>
    <row r="1063" spans="1:15" ht="15" x14ac:dyDescent="0.2">
      <c r="A1063" s="25">
        <f t="shared" si="35"/>
        <v>1053</v>
      </c>
      <c r="B1063" s="21" t="s">
        <v>442</v>
      </c>
      <c r="C1063" s="21" t="str">
        <f>IFERROR(VLOOKUP(B1063,[1]Feuil2!$A$1:$B$340,2,0)," ")</f>
        <v>DRC-E</v>
      </c>
      <c r="D1063" s="25"/>
      <c r="E1063" s="24" t="str">
        <f>IFERROR(VLOOKUP($D1063,'[1]Base déclaré'!$A:$J,2,0),"")</f>
        <v/>
      </c>
      <c r="F1063" s="24" t="str">
        <f>IFERROR(VLOOKUP($D1063,'[1]Base déclaré'!$A:$J,5,0),"")</f>
        <v/>
      </c>
      <c r="G1063" s="25"/>
      <c r="H1063" s="25"/>
      <c r="I1063" s="24" t="str">
        <f>IFERROR(VLOOKUP($D1063,'[1]Base déclaré'!$A:$J,6,0),"")</f>
        <v/>
      </c>
      <c r="J1063" s="26"/>
      <c r="K1063" s="25"/>
      <c r="L1063" s="25">
        <v>1470</v>
      </c>
      <c r="M1063" s="25"/>
      <c r="N1063" s="21" t="str">
        <f t="shared" si="36"/>
        <v>16289 1470</v>
      </c>
      <c r="O1063" s="21"/>
    </row>
    <row r="1064" spans="1:15" ht="15" x14ac:dyDescent="0.2">
      <c r="A1064" s="25">
        <f t="shared" si="35"/>
        <v>1054</v>
      </c>
      <c r="B1064" s="21" t="s">
        <v>442</v>
      </c>
      <c r="C1064" s="21" t="str">
        <f>IFERROR(VLOOKUP(B1064,[1]Feuil2!$A$1:$B$340,2,0)," ")</f>
        <v>DRC-E</v>
      </c>
      <c r="D1064" s="25"/>
      <c r="E1064" s="24" t="str">
        <f>IFERROR(VLOOKUP($D1064,'[1]Base déclaré'!$A:$J,2,0),"")</f>
        <v/>
      </c>
      <c r="F1064" s="24" t="str">
        <f>IFERROR(VLOOKUP($D1064,'[1]Base déclaré'!$A:$J,5,0),"")</f>
        <v/>
      </c>
      <c r="G1064" s="25"/>
      <c r="H1064" s="25"/>
      <c r="I1064" s="24" t="str">
        <f>IFERROR(VLOOKUP($D1064,'[1]Base déclaré'!$A:$J,6,0),"")</f>
        <v/>
      </c>
      <c r="J1064" s="26"/>
      <c r="K1064" s="25"/>
      <c r="L1064" s="25">
        <v>4700</v>
      </c>
      <c r="M1064" s="25"/>
      <c r="N1064" s="21" t="str">
        <f t="shared" si="36"/>
        <v>16289 4700</v>
      </c>
      <c r="O1064" s="21"/>
    </row>
    <row r="1065" spans="1:15" ht="15" x14ac:dyDescent="0.2">
      <c r="A1065" s="25">
        <f t="shared" si="35"/>
        <v>1055</v>
      </c>
      <c r="B1065" s="21" t="s">
        <v>442</v>
      </c>
      <c r="C1065" s="21" t="str">
        <f>IFERROR(VLOOKUP(B1065,[1]Feuil2!$A$1:$B$340,2,0)," ")</f>
        <v>DRC-E</v>
      </c>
      <c r="D1065" s="25"/>
      <c r="E1065" s="24" t="str">
        <f>IFERROR(VLOOKUP($D1065,'[1]Base déclaré'!$A:$J,2,0),"")</f>
        <v/>
      </c>
      <c r="F1065" s="24" t="str">
        <f>IFERROR(VLOOKUP($D1065,'[1]Base déclaré'!$A:$J,5,0),"")</f>
        <v/>
      </c>
      <c r="G1065" s="25"/>
      <c r="H1065" s="25"/>
      <c r="I1065" s="24" t="str">
        <f>IFERROR(VLOOKUP($D1065,'[1]Base déclaré'!$A:$J,6,0),"")</f>
        <v/>
      </c>
      <c r="J1065" s="26"/>
      <c r="K1065" s="25"/>
      <c r="L1065" s="25">
        <v>1724.38</v>
      </c>
      <c r="M1065" s="25"/>
      <c r="N1065" s="21" t="str">
        <f t="shared" si="36"/>
        <v>16289 1724,38</v>
      </c>
      <c r="O1065" s="21"/>
    </row>
    <row r="1066" spans="1:15" ht="15" x14ac:dyDescent="0.2">
      <c r="A1066" s="25">
        <f t="shared" si="35"/>
        <v>1056</v>
      </c>
      <c r="B1066" s="21" t="s">
        <v>442</v>
      </c>
      <c r="C1066" s="21" t="str">
        <f>IFERROR(VLOOKUP(B1066,[1]Feuil2!$A$1:$B$340,2,0)," ")</f>
        <v>DRC-E</v>
      </c>
      <c r="D1066" s="25"/>
      <c r="E1066" s="24" t="str">
        <f>IFERROR(VLOOKUP($D1066,'[1]Base déclaré'!$A:$J,2,0),"")</f>
        <v/>
      </c>
      <c r="F1066" s="24" t="str">
        <f>IFERROR(VLOOKUP($D1066,'[1]Base déclaré'!$A:$J,5,0),"")</f>
        <v/>
      </c>
      <c r="G1066" s="25"/>
      <c r="H1066" s="25"/>
      <c r="I1066" s="24" t="str">
        <f>IFERROR(VLOOKUP($D1066,'[1]Base déclaré'!$A:$J,6,0),"")</f>
        <v/>
      </c>
      <c r="J1066" s="26"/>
      <c r="K1066" s="25"/>
      <c r="L1066" s="25">
        <v>7200</v>
      </c>
      <c r="M1066" s="25"/>
      <c r="N1066" s="21" t="str">
        <f t="shared" si="36"/>
        <v>16289 7200</v>
      </c>
      <c r="O1066" s="21"/>
    </row>
    <row r="1067" spans="1:15" ht="15" x14ac:dyDescent="0.2">
      <c r="A1067" s="25">
        <f t="shared" si="35"/>
        <v>1057</v>
      </c>
      <c r="B1067" s="21" t="s">
        <v>442</v>
      </c>
      <c r="C1067" s="21" t="str">
        <f>IFERROR(VLOOKUP(B1067,[1]Feuil2!$A$1:$B$340,2,0)," ")</f>
        <v>DRC-E</v>
      </c>
      <c r="D1067" s="25"/>
      <c r="E1067" s="24" t="str">
        <f>IFERROR(VLOOKUP($D1067,'[1]Base déclaré'!$A:$J,2,0),"")</f>
        <v/>
      </c>
      <c r="F1067" s="24" t="str">
        <f>IFERROR(VLOOKUP($D1067,'[1]Base déclaré'!$A:$J,5,0),"")</f>
        <v/>
      </c>
      <c r="G1067" s="25"/>
      <c r="H1067" s="25"/>
      <c r="I1067" s="24" t="str">
        <f>IFERROR(VLOOKUP($D1067,'[1]Base déclaré'!$A:$J,6,0),"")</f>
        <v/>
      </c>
      <c r="J1067" s="26"/>
      <c r="K1067" s="25"/>
      <c r="L1067" s="25">
        <v>12700</v>
      </c>
      <c r="M1067" s="25"/>
      <c r="N1067" s="21" t="str">
        <f t="shared" si="36"/>
        <v>16289 12700</v>
      </c>
      <c r="O1067" s="21"/>
    </row>
    <row r="1068" spans="1:15" ht="15" x14ac:dyDescent="0.2">
      <c r="A1068" s="25">
        <f t="shared" si="35"/>
        <v>1058</v>
      </c>
      <c r="B1068" s="21" t="s">
        <v>442</v>
      </c>
      <c r="C1068" s="21" t="str">
        <f>IFERROR(VLOOKUP(B1068,[1]Feuil2!$A$1:$B$340,2,0)," ")</f>
        <v>DRC-E</v>
      </c>
      <c r="D1068" s="25"/>
      <c r="E1068" s="24" t="str">
        <f>IFERROR(VLOOKUP($D1068,'[1]Base déclaré'!$A:$J,2,0),"")</f>
        <v/>
      </c>
      <c r="F1068" s="24" t="str">
        <f>IFERROR(VLOOKUP($D1068,'[1]Base déclaré'!$A:$J,5,0),"")</f>
        <v/>
      </c>
      <c r="G1068" s="25"/>
      <c r="H1068" s="25"/>
      <c r="I1068" s="24" t="str">
        <f>IFERROR(VLOOKUP($D1068,'[1]Base déclaré'!$A:$J,6,0),"")</f>
        <v/>
      </c>
      <c r="J1068" s="26"/>
      <c r="K1068" s="25"/>
      <c r="L1068" s="25">
        <v>1425.63</v>
      </c>
      <c r="M1068" s="25"/>
      <c r="N1068" s="21" t="str">
        <f t="shared" si="36"/>
        <v>16289 1425,63</v>
      </c>
      <c r="O1068" s="21"/>
    </row>
    <row r="1069" spans="1:15" ht="15" x14ac:dyDescent="0.2">
      <c r="A1069" s="25">
        <f t="shared" si="35"/>
        <v>1059</v>
      </c>
      <c r="B1069" s="21" t="s">
        <v>442</v>
      </c>
      <c r="C1069" s="21" t="str">
        <f>IFERROR(VLOOKUP(B1069,[1]Feuil2!$A$1:$B$340,2,0)," ")</f>
        <v>DRC-E</v>
      </c>
      <c r="D1069" s="25"/>
      <c r="E1069" s="24" t="str">
        <f>IFERROR(VLOOKUP($D1069,'[1]Base déclaré'!$A:$J,2,0),"")</f>
        <v/>
      </c>
      <c r="F1069" s="24" t="str">
        <f>IFERROR(VLOOKUP($D1069,'[1]Base déclaré'!$A:$J,5,0),"")</f>
        <v/>
      </c>
      <c r="G1069" s="25"/>
      <c r="H1069" s="25"/>
      <c r="I1069" s="24" t="str">
        <f>IFERROR(VLOOKUP($D1069,'[1]Base déclaré'!$A:$J,6,0),"")</f>
        <v/>
      </c>
      <c r="J1069" s="26"/>
      <c r="K1069" s="25"/>
      <c r="L1069" s="25">
        <v>2716.11</v>
      </c>
      <c r="M1069" s="25"/>
      <c r="N1069" s="21" t="str">
        <f t="shared" si="36"/>
        <v>16289 2716,11</v>
      </c>
      <c r="O1069" s="21"/>
    </row>
    <row r="1070" spans="1:15" ht="15" x14ac:dyDescent="0.2">
      <c r="A1070" s="25">
        <f t="shared" si="35"/>
        <v>1060</v>
      </c>
      <c r="B1070" s="21" t="s">
        <v>442</v>
      </c>
      <c r="C1070" s="21" t="str">
        <f>IFERROR(VLOOKUP(B1070,[1]Feuil2!$A$1:$B$340,2,0)," ")</f>
        <v>DRC-E</v>
      </c>
      <c r="D1070" s="25"/>
      <c r="E1070" s="24" t="str">
        <f>IFERROR(VLOOKUP($D1070,'[1]Base déclaré'!$A:$J,2,0),"")</f>
        <v/>
      </c>
      <c r="F1070" s="24" t="str">
        <f>IFERROR(VLOOKUP($D1070,'[1]Base déclaré'!$A:$J,5,0),"")</f>
        <v/>
      </c>
      <c r="G1070" s="25"/>
      <c r="H1070" s="25"/>
      <c r="I1070" s="24" t="str">
        <f>IFERROR(VLOOKUP($D1070,'[1]Base déclaré'!$A:$J,6,0),"")</f>
        <v/>
      </c>
      <c r="J1070" s="26"/>
      <c r="K1070" s="25"/>
      <c r="L1070" s="25">
        <v>265759.28999999998</v>
      </c>
      <c r="M1070" s="25"/>
      <c r="N1070" s="21" t="str">
        <f t="shared" si="36"/>
        <v>16289 265759,29</v>
      </c>
      <c r="O1070" s="21"/>
    </row>
    <row r="1071" spans="1:15" ht="15" x14ac:dyDescent="0.2">
      <c r="A1071" s="25">
        <f t="shared" si="35"/>
        <v>1061</v>
      </c>
      <c r="B1071" s="21" t="s">
        <v>443</v>
      </c>
      <c r="C1071" s="21" t="str">
        <f>IFERROR(VLOOKUP(B1071,[1]Feuil2!$A$1:$B$340,2,0)," ")</f>
        <v>DRC-E</v>
      </c>
      <c r="D1071" s="25"/>
      <c r="E1071" s="24" t="str">
        <f>IFERROR(VLOOKUP($D1071,'[1]Base déclaré'!$A:$J,2,0),"")</f>
        <v/>
      </c>
      <c r="F1071" s="24" t="str">
        <f>IFERROR(VLOOKUP($D1071,'[1]Base déclaré'!$A:$J,5,0),"")</f>
        <v/>
      </c>
      <c r="G1071" s="25"/>
      <c r="H1071" s="25"/>
      <c r="I1071" s="24" t="str">
        <f>IFERROR(VLOOKUP($D1071,'[1]Base déclaré'!$A:$J,6,0),"")</f>
        <v/>
      </c>
      <c r="J1071" s="26"/>
      <c r="K1071" s="25"/>
      <c r="L1071" s="25">
        <v>7400</v>
      </c>
      <c r="M1071" s="25"/>
      <c r="N1071" s="21" t="str">
        <f t="shared" si="36"/>
        <v>16545 7400</v>
      </c>
      <c r="O1071" s="21"/>
    </row>
    <row r="1072" spans="1:15" ht="15" x14ac:dyDescent="0.2">
      <c r="A1072" s="25">
        <f t="shared" si="35"/>
        <v>1062</v>
      </c>
      <c r="B1072" s="21" t="s">
        <v>444</v>
      </c>
      <c r="C1072" s="21" t="str">
        <f>IFERROR(VLOOKUP(B1072,[1]Feuil2!$A$1:$B$340,2,0)," ")</f>
        <v xml:space="preserve"> </v>
      </c>
      <c r="D1072" s="25"/>
      <c r="E1072" s="24" t="str">
        <f>IFERROR(VLOOKUP($D1072,'[1]Base déclaré'!$A:$J,2,0),"")</f>
        <v/>
      </c>
      <c r="F1072" s="24" t="str">
        <f>IFERROR(VLOOKUP($D1072,'[1]Base déclaré'!$A:$J,5,0),"")</f>
        <v/>
      </c>
      <c r="G1072" s="25"/>
      <c r="H1072" s="25"/>
      <c r="I1072" s="24" t="str">
        <f>IFERROR(VLOOKUP($D1072,'[1]Base déclaré'!$A:$J,6,0),"")</f>
        <v/>
      </c>
      <c r="J1072" s="26"/>
      <c r="K1072" s="25"/>
      <c r="L1072" s="25">
        <v>97919.31</v>
      </c>
      <c r="M1072" s="25"/>
      <c r="N1072" s="21" t="str">
        <f t="shared" si="36"/>
        <v>16789 97919,31</v>
      </c>
      <c r="O1072" s="21"/>
    </row>
    <row r="1073" spans="1:15" ht="15" x14ac:dyDescent="0.2">
      <c r="A1073" s="25">
        <f t="shared" si="35"/>
        <v>1063</v>
      </c>
      <c r="B1073" s="21" t="s">
        <v>444</v>
      </c>
      <c r="C1073" s="21" t="str">
        <f>IFERROR(VLOOKUP(B1073,[1]Feuil2!$A$1:$B$340,2,0)," ")</f>
        <v xml:space="preserve"> </v>
      </c>
      <c r="D1073" s="25"/>
      <c r="E1073" s="24" t="str">
        <f>IFERROR(VLOOKUP($D1073,'[1]Base déclaré'!$A:$J,2,0),"")</f>
        <v/>
      </c>
      <c r="F1073" s="24" t="str">
        <f>IFERROR(VLOOKUP($D1073,'[1]Base déclaré'!$A:$J,5,0),"")</f>
        <v/>
      </c>
      <c r="G1073" s="25"/>
      <c r="H1073" s="25"/>
      <c r="I1073" s="24" t="str">
        <f>IFERROR(VLOOKUP($D1073,'[1]Base déclaré'!$A:$J,6,0),"")</f>
        <v/>
      </c>
      <c r="J1073" s="26"/>
      <c r="K1073" s="25"/>
      <c r="L1073" s="25">
        <v>2448.96</v>
      </c>
      <c r="M1073" s="25"/>
      <c r="N1073" s="21" t="str">
        <f t="shared" si="36"/>
        <v>16789 2448,96</v>
      </c>
      <c r="O1073" s="21"/>
    </row>
    <row r="1074" spans="1:15" ht="15" x14ac:dyDescent="0.2">
      <c r="A1074" s="25">
        <f t="shared" si="35"/>
        <v>1064</v>
      </c>
      <c r="B1074" s="21" t="s">
        <v>444</v>
      </c>
      <c r="C1074" s="21" t="str">
        <f>IFERROR(VLOOKUP(B1074,[1]Feuil2!$A$1:$B$340,2,0)," ")</f>
        <v xml:space="preserve"> </v>
      </c>
      <c r="D1074" s="25"/>
      <c r="E1074" s="24" t="str">
        <f>IFERROR(VLOOKUP($D1074,'[1]Base déclaré'!$A:$J,2,0),"")</f>
        <v/>
      </c>
      <c r="F1074" s="24" t="str">
        <f>IFERROR(VLOOKUP($D1074,'[1]Base déclaré'!$A:$J,5,0),"")</f>
        <v/>
      </c>
      <c r="G1074" s="25"/>
      <c r="H1074" s="25"/>
      <c r="I1074" s="24" t="str">
        <f>IFERROR(VLOOKUP($D1074,'[1]Base déclaré'!$A:$J,6,0),"")</f>
        <v/>
      </c>
      <c r="J1074" s="26"/>
      <c r="K1074" s="25"/>
      <c r="L1074" s="25">
        <v>16200</v>
      </c>
      <c r="M1074" s="25"/>
      <c r="N1074" s="21" t="str">
        <f t="shared" si="36"/>
        <v>16789 16200</v>
      </c>
      <c r="O1074" s="21"/>
    </row>
    <row r="1075" spans="1:15" ht="15" x14ac:dyDescent="0.2">
      <c r="A1075" s="25">
        <f t="shared" si="35"/>
        <v>1065</v>
      </c>
      <c r="B1075" s="21" t="s">
        <v>444</v>
      </c>
      <c r="C1075" s="21" t="str">
        <f>IFERROR(VLOOKUP(B1075,[1]Feuil2!$A$1:$B$340,2,0)," ")</f>
        <v xml:space="preserve"> </v>
      </c>
      <c r="D1075" s="25"/>
      <c r="E1075" s="24" t="str">
        <f>IFERROR(VLOOKUP($D1075,'[1]Base déclaré'!$A:$J,2,0),"")</f>
        <v/>
      </c>
      <c r="F1075" s="24" t="str">
        <f>IFERROR(VLOOKUP($D1075,'[1]Base déclaré'!$A:$J,5,0),"")</f>
        <v/>
      </c>
      <c r="G1075" s="25"/>
      <c r="H1075" s="25"/>
      <c r="I1075" s="24" t="str">
        <f>IFERROR(VLOOKUP($D1075,'[1]Base déclaré'!$A:$J,6,0),"")</f>
        <v/>
      </c>
      <c r="J1075" s="26"/>
      <c r="K1075" s="25"/>
      <c r="L1075" s="25">
        <v>1633.75</v>
      </c>
      <c r="M1075" s="25"/>
      <c r="N1075" s="21" t="str">
        <f t="shared" si="36"/>
        <v>16789 1633,75</v>
      </c>
      <c r="O1075" s="21"/>
    </row>
    <row r="1076" spans="1:15" ht="15" x14ac:dyDescent="0.2">
      <c r="A1076" s="25">
        <f t="shared" si="35"/>
        <v>1066</v>
      </c>
      <c r="B1076" s="21" t="s">
        <v>445</v>
      </c>
      <c r="C1076" s="21" t="str">
        <f>IFERROR(VLOOKUP(B1076,[1]Feuil2!$A$1:$B$340,2,0)," ")</f>
        <v>DRC-E</v>
      </c>
      <c r="D1076" s="25"/>
      <c r="E1076" s="24" t="str">
        <f>IFERROR(VLOOKUP($D1076,'[1]Base déclaré'!$A:$J,2,0),"")</f>
        <v/>
      </c>
      <c r="F1076" s="24" t="str">
        <f>IFERROR(VLOOKUP($D1076,'[1]Base déclaré'!$A:$J,5,0),"")</f>
        <v/>
      </c>
      <c r="G1076" s="25"/>
      <c r="H1076" s="25"/>
      <c r="I1076" s="24" t="str">
        <f>IFERROR(VLOOKUP($D1076,'[1]Base déclaré'!$A:$J,6,0),"")</f>
        <v/>
      </c>
      <c r="J1076" s="26"/>
      <c r="K1076" s="25"/>
      <c r="L1076" s="25">
        <v>3092.01</v>
      </c>
      <c r="M1076" s="25"/>
      <c r="N1076" s="21" t="str">
        <f t="shared" si="36"/>
        <v>35120 3092,01</v>
      </c>
      <c r="O1076" s="21"/>
    </row>
    <row r="1077" spans="1:15" ht="15" x14ac:dyDescent="0.2">
      <c r="A1077" s="25">
        <f t="shared" si="35"/>
        <v>1067</v>
      </c>
      <c r="B1077" s="21" t="s">
        <v>445</v>
      </c>
      <c r="C1077" s="21" t="str">
        <f>IFERROR(VLOOKUP(B1077,[1]Feuil2!$A$1:$B$340,2,0)," ")</f>
        <v>DRC-E</v>
      </c>
      <c r="D1077" s="25"/>
      <c r="E1077" s="24" t="str">
        <f>IFERROR(VLOOKUP($D1077,'[1]Base déclaré'!$A:$J,2,0),"")</f>
        <v/>
      </c>
      <c r="F1077" s="24" t="str">
        <f>IFERROR(VLOOKUP($D1077,'[1]Base déclaré'!$A:$J,5,0),"")</f>
        <v/>
      </c>
      <c r="G1077" s="25"/>
      <c r="H1077" s="25"/>
      <c r="I1077" s="24" t="str">
        <f>IFERROR(VLOOKUP($D1077,'[1]Base déclaré'!$A:$J,6,0),"")</f>
        <v/>
      </c>
      <c r="J1077" s="26"/>
      <c r="K1077" s="25"/>
      <c r="L1077" s="25">
        <v>1597.5</v>
      </c>
      <c r="M1077" s="25"/>
      <c r="N1077" s="21" t="str">
        <f t="shared" si="36"/>
        <v>35120 1597,5</v>
      </c>
      <c r="O1077" s="21"/>
    </row>
    <row r="1078" spans="1:15" ht="15" x14ac:dyDescent="0.2">
      <c r="A1078" s="25">
        <f t="shared" si="35"/>
        <v>1068</v>
      </c>
      <c r="B1078" s="21" t="s">
        <v>445</v>
      </c>
      <c r="C1078" s="21" t="str">
        <f>IFERROR(VLOOKUP(B1078,[1]Feuil2!$A$1:$B$340,2,0)," ")</f>
        <v>DRC-E</v>
      </c>
      <c r="D1078" s="25"/>
      <c r="E1078" s="24" t="str">
        <f>IFERROR(VLOOKUP($D1078,'[1]Base déclaré'!$A:$J,2,0),"")</f>
        <v/>
      </c>
      <c r="F1078" s="24" t="str">
        <f>IFERROR(VLOOKUP($D1078,'[1]Base déclaré'!$A:$J,5,0),"")</f>
        <v/>
      </c>
      <c r="G1078" s="25"/>
      <c r="H1078" s="25"/>
      <c r="I1078" s="24" t="str">
        <f>IFERROR(VLOOKUP($D1078,'[1]Base déclaré'!$A:$J,6,0),"")</f>
        <v/>
      </c>
      <c r="J1078" s="26"/>
      <c r="K1078" s="25"/>
      <c r="L1078" s="25">
        <v>1418.75</v>
      </c>
      <c r="M1078" s="25"/>
      <c r="N1078" s="21" t="str">
        <f t="shared" si="36"/>
        <v>35120 1418,75</v>
      </c>
      <c r="O1078" s="21"/>
    </row>
    <row r="1079" spans="1:15" ht="15" x14ac:dyDescent="0.2">
      <c r="A1079" s="25">
        <f t="shared" si="35"/>
        <v>1069</v>
      </c>
      <c r="B1079" s="21" t="s">
        <v>445</v>
      </c>
      <c r="C1079" s="21" t="str">
        <f>IFERROR(VLOOKUP(B1079,[1]Feuil2!$A$1:$B$340,2,0)," ")</f>
        <v>DRC-E</v>
      </c>
      <c r="D1079" s="25"/>
      <c r="E1079" s="24" t="str">
        <f>IFERROR(VLOOKUP($D1079,'[1]Base déclaré'!$A:$J,2,0),"")</f>
        <v/>
      </c>
      <c r="F1079" s="24" t="str">
        <f>IFERROR(VLOOKUP($D1079,'[1]Base déclaré'!$A:$J,5,0),"")</f>
        <v/>
      </c>
      <c r="G1079" s="25"/>
      <c r="H1079" s="25"/>
      <c r="I1079" s="24" t="str">
        <f>IFERROR(VLOOKUP($D1079,'[1]Base déclaré'!$A:$J,6,0),"")</f>
        <v/>
      </c>
      <c r="J1079" s="26"/>
      <c r="K1079" s="25"/>
      <c r="L1079" s="25">
        <v>1588.27</v>
      </c>
      <c r="M1079" s="25"/>
      <c r="N1079" s="21" t="str">
        <f t="shared" si="36"/>
        <v>35120 1588,27</v>
      </c>
      <c r="O1079" s="21"/>
    </row>
    <row r="1080" spans="1:15" ht="15" x14ac:dyDescent="0.2">
      <c r="A1080" s="25">
        <f t="shared" si="35"/>
        <v>1070</v>
      </c>
      <c r="B1080" s="21" t="s">
        <v>445</v>
      </c>
      <c r="C1080" s="21" t="str">
        <f>IFERROR(VLOOKUP(B1080,[1]Feuil2!$A$1:$B$340,2,0)," ")</f>
        <v>DRC-E</v>
      </c>
      <c r="D1080" s="25"/>
      <c r="E1080" s="24" t="str">
        <f>IFERROR(VLOOKUP($D1080,'[1]Base déclaré'!$A:$J,2,0),"")</f>
        <v/>
      </c>
      <c r="F1080" s="24" t="str">
        <f>IFERROR(VLOOKUP($D1080,'[1]Base déclaré'!$A:$J,5,0),"")</f>
        <v/>
      </c>
      <c r="G1080" s="25"/>
      <c r="H1080" s="25"/>
      <c r="I1080" s="24" t="str">
        <f>IFERROR(VLOOKUP($D1080,'[1]Base déclaré'!$A:$J,6,0),"")</f>
        <v/>
      </c>
      <c r="J1080" s="26"/>
      <c r="K1080" s="25"/>
      <c r="L1080" s="25">
        <v>2030.23</v>
      </c>
      <c r="M1080" s="25"/>
      <c r="N1080" s="21" t="str">
        <f t="shared" si="36"/>
        <v>35120 2030,23</v>
      </c>
      <c r="O1080" s="21"/>
    </row>
    <row r="1081" spans="1:15" ht="15" x14ac:dyDescent="0.2">
      <c r="A1081" s="25">
        <f t="shared" si="35"/>
        <v>1071</v>
      </c>
      <c r="B1081" s="21" t="s">
        <v>445</v>
      </c>
      <c r="C1081" s="21" t="str">
        <f>IFERROR(VLOOKUP(B1081,[1]Feuil2!$A$1:$B$340,2,0)," ")</f>
        <v>DRC-E</v>
      </c>
      <c r="D1081" s="25"/>
      <c r="E1081" s="24" t="str">
        <f>IFERROR(VLOOKUP($D1081,'[1]Base déclaré'!$A:$J,2,0),"")</f>
        <v/>
      </c>
      <c r="F1081" s="24" t="str">
        <f>IFERROR(VLOOKUP($D1081,'[1]Base déclaré'!$A:$J,5,0),"")</f>
        <v/>
      </c>
      <c r="G1081" s="25"/>
      <c r="H1081" s="25"/>
      <c r="I1081" s="24" t="str">
        <f>IFERROR(VLOOKUP($D1081,'[1]Base déclaré'!$A:$J,6,0),"")</f>
        <v/>
      </c>
      <c r="J1081" s="26"/>
      <c r="K1081" s="25"/>
      <c r="L1081" s="25">
        <v>1960.36</v>
      </c>
      <c r="M1081" s="25"/>
      <c r="N1081" s="21" t="str">
        <f t="shared" si="36"/>
        <v>35120 1960,36</v>
      </c>
      <c r="O1081" s="21"/>
    </row>
    <row r="1082" spans="1:15" ht="15" x14ac:dyDescent="0.2">
      <c r="A1082" s="25">
        <f t="shared" si="35"/>
        <v>1072</v>
      </c>
      <c r="B1082" s="21" t="s">
        <v>445</v>
      </c>
      <c r="C1082" s="21" t="str">
        <f>IFERROR(VLOOKUP(B1082,[1]Feuil2!$A$1:$B$340,2,0)," ")</f>
        <v>DRC-E</v>
      </c>
      <c r="D1082" s="25"/>
      <c r="E1082" s="24" t="str">
        <f>IFERROR(VLOOKUP($D1082,'[1]Base déclaré'!$A:$J,2,0),"")</f>
        <v/>
      </c>
      <c r="F1082" s="24" t="str">
        <f>IFERROR(VLOOKUP($D1082,'[1]Base déclaré'!$A:$J,5,0),"")</f>
        <v/>
      </c>
      <c r="G1082" s="25"/>
      <c r="H1082" s="25"/>
      <c r="I1082" s="24" t="str">
        <f>IFERROR(VLOOKUP($D1082,'[1]Base déclaré'!$A:$J,6,0),"")</f>
        <v/>
      </c>
      <c r="J1082" s="26"/>
      <c r="K1082" s="25"/>
      <c r="L1082" s="25">
        <v>1607.5</v>
      </c>
      <c r="M1082" s="25"/>
      <c r="N1082" s="21" t="str">
        <f t="shared" si="36"/>
        <v>35120 1607,5</v>
      </c>
      <c r="O1082" s="21"/>
    </row>
    <row r="1083" spans="1:15" ht="15" x14ac:dyDescent="0.2">
      <c r="A1083" s="25">
        <f t="shared" si="35"/>
        <v>1073</v>
      </c>
      <c r="B1083" s="21" t="s">
        <v>446</v>
      </c>
      <c r="C1083" s="21" t="str">
        <f>IFERROR(VLOOKUP(B1083,[1]Feuil2!$A$1:$B$340,2,0)," ")</f>
        <v>DRC-E</v>
      </c>
      <c r="D1083" s="25"/>
      <c r="E1083" s="24" t="str">
        <f>IFERROR(VLOOKUP($D1083,'[1]Base déclaré'!$A:$J,2,0),"")</f>
        <v/>
      </c>
      <c r="F1083" s="24" t="str">
        <f>IFERROR(VLOOKUP($D1083,'[1]Base déclaré'!$A:$J,5,0),"")</f>
        <v/>
      </c>
      <c r="G1083" s="25"/>
      <c r="H1083" s="25"/>
      <c r="I1083" s="24" t="str">
        <f>IFERROR(VLOOKUP($D1083,'[1]Base déclaré'!$A:$J,6,0),"")</f>
        <v/>
      </c>
      <c r="J1083" s="26"/>
      <c r="K1083" s="25"/>
      <c r="L1083" s="25">
        <v>1465.37</v>
      </c>
      <c r="M1083" s="25"/>
      <c r="N1083" s="21" t="str">
        <f t="shared" si="36"/>
        <v>35202 1465,37</v>
      </c>
      <c r="O1083" s="21"/>
    </row>
    <row r="1084" spans="1:15" ht="15" x14ac:dyDescent="0.2">
      <c r="A1084" s="25">
        <f t="shared" si="35"/>
        <v>1074</v>
      </c>
      <c r="B1084" s="21" t="s">
        <v>446</v>
      </c>
      <c r="C1084" s="21" t="str">
        <f>IFERROR(VLOOKUP(B1084,[1]Feuil2!$A$1:$B$340,2,0)," ")</f>
        <v>DRC-E</v>
      </c>
      <c r="D1084" s="25"/>
      <c r="E1084" s="24" t="str">
        <f>IFERROR(VLOOKUP($D1084,'[1]Base déclaré'!$A:$J,2,0),"")</f>
        <v/>
      </c>
      <c r="F1084" s="24" t="str">
        <f>IFERROR(VLOOKUP($D1084,'[1]Base déclaré'!$A:$J,5,0),"")</f>
        <v/>
      </c>
      <c r="G1084" s="25"/>
      <c r="H1084" s="25"/>
      <c r="I1084" s="24" t="str">
        <f>IFERROR(VLOOKUP($D1084,'[1]Base déclaré'!$A:$J,6,0),"")</f>
        <v/>
      </c>
      <c r="J1084" s="26"/>
      <c r="K1084" s="25"/>
      <c r="L1084" s="25">
        <v>6625.27</v>
      </c>
      <c r="M1084" s="25"/>
      <c r="N1084" s="21" t="str">
        <f t="shared" si="36"/>
        <v>35202 6625,27</v>
      </c>
      <c r="O1084" s="21"/>
    </row>
    <row r="1085" spans="1:15" ht="15" x14ac:dyDescent="0.2">
      <c r="A1085" s="25">
        <f t="shared" si="35"/>
        <v>1075</v>
      </c>
      <c r="B1085" s="21" t="s">
        <v>446</v>
      </c>
      <c r="C1085" s="21" t="str">
        <f>IFERROR(VLOOKUP(B1085,[1]Feuil2!$A$1:$B$340,2,0)," ")</f>
        <v>DRC-E</v>
      </c>
      <c r="D1085" s="25"/>
      <c r="E1085" s="24" t="str">
        <f>IFERROR(VLOOKUP($D1085,'[1]Base déclaré'!$A:$J,2,0),"")</f>
        <v/>
      </c>
      <c r="F1085" s="24" t="str">
        <f>IFERROR(VLOOKUP($D1085,'[1]Base déclaré'!$A:$J,5,0),"")</f>
        <v/>
      </c>
      <c r="G1085" s="25"/>
      <c r="H1085" s="25"/>
      <c r="I1085" s="24" t="str">
        <f>IFERROR(VLOOKUP($D1085,'[1]Base déclaré'!$A:$J,6,0),"")</f>
        <v/>
      </c>
      <c r="J1085" s="26"/>
      <c r="K1085" s="25"/>
      <c r="L1085" s="25">
        <v>7000</v>
      </c>
      <c r="M1085" s="25"/>
      <c r="N1085" s="21" t="str">
        <f t="shared" si="36"/>
        <v>35202 7000</v>
      </c>
      <c r="O1085" s="21"/>
    </row>
    <row r="1086" spans="1:15" ht="15" x14ac:dyDescent="0.2">
      <c r="A1086" s="25">
        <f t="shared" si="35"/>
        <v>1076</v>
      </c>
      <c r="B1086" s="21" t="s">
        <v>446</v>
      </c>
      <c r="C1086" s="21" t="str">
        <f>IFERROR(VLOOKUP(B1086,[1]Feuil2!$A$1:$B$340,2,0)," ")</f>
        <v>DRC-E</v>
      </c>
      <c r="D1086" s="25"/>
      <c r="E1086" s="24" t="str">
        <f>IFERROR(VLOOKUP($D1086,'[1]Base déclaré'!$A:$J,2,0),"")</f>
        <v/>
      </c>
      <c r="F1086" s="24" t="str">
        <f>IFERROR(VLOOKUP($D1086,'[1]Base déclaré'!$A:$J,5,0),"")</f>
        <v/>
      </c>
      <c r="G1086" s="25"/>
      <c r="H1086" s="25"/>
      <c r="I1086" s="24" t="str">
        <f>IFERROR(VLOOKUP($D1086,'[1]Base déclaré'!$A:$J,6,0),"")</f>
        <v/>
      </c>
      <c r="J1086" s="26"/>
      <c r="K1086" s="25"/>
      <c r="L1086" s="25">
        <v>1586.75</v>
      </c>
      <c r="M1086" s="25"/>
      <c r="N1086" s="21" t="str">
        <f t="shared" si="36"/>
        <v>35202 1586,75</v>
      </c>
      <c r="O1086" s="21"/>
    </row>
    <row r="1087" spans="1:15" ht="15" x14ac:dyDescent="0.2">
      <c r="A1087" s="25">
        <f t="shared" si="35"/>
        <v>1077</v>
      </c>
      <c r="B1087" s="21" t="s">
        <v>446</v>
      </c>
      <c r="C1087" s="21" t="str">
        <f>IFERROR(VLOOKUP(B1087,[1]Feuil2!$A$1:$B$340,2,0)," ")</f>
        <v>DRC-E</v>
      </c>
      <c r="D1087" s="25"/>
      <c r="E1087" s="24" t="str">
        <f>IFERROR(VLOOKUP($D1087,'[1]Base déclaré'!$A:$J,2,0),"")</f>
        <v/>
      </c>
      <c r="F1087" s="24" t="str">
        <f>IFERROR(VLOOKUP($D1087,'[1]Base déclaré'!$A:$J,5,0),"")</f>
        <v/>
      </c>
      <c r="G1087" s="25"/>
      <c r="H1087" s="25"/>
      <c r="I1087" s="24" t="str">
        <f>IFERROR(VLOOKUP($D1087,'[1]Base déclaré'!$A:$J,6,0),"")</f>
        <v/>
      </c>
      <c r="J1087" s="26"/>
      <c r="K1087" s="25"/>
      <c r="L1087" s="25">
        <v>12700</v>
      </c>
      <c r="M1087" s="25"/>
      <c r="N1087" s="21" t="str">
        <f t="shared" si="36"/>
        <v>35202 12700</v>
      </c>
      <c r="O1087" s="21"/>
    </row>
    <row r="1088" spans="1:15" ht="15" x14ac:dyDescent="0.2">
      <c r="A1088" s="25">
        <f t="shared" si="35"/>
        <v>1078</v>
      </c>
      <c r="B1088" s="21" t="s">
        <v>446</v>
      </c>
      <c r="C1088" s="21" t="str">
        <f>IFERROR(VLOOKUP(B1088,[1]Feuil2!$A$1:$B$340,2,0)," ")</f>
        <v>DRC-E</v>
      </c>
      <c r="D1088" s="25"/>
      <c r="E1088" s="24" t="str">
        <f>IFERROR(VLOOKUP($D1088,'[1]Base déclaré'!$A:$J,2,0),"")</f>
        <v/>
      </c>
      <c r="F1088" s="24" t="str">
        <f>IFERROR(VLOOKUP($D1088,'[1]Base déclaré'!$A:$J,5,0),"")</f>
        <v/>
      </c>
      <c r="G1088" s="25"/>
      <c r="H1088" s="25"/>
      <c r="I1088" s="24" t="str">
        <f>IFERROR(VLOOKUP($D1088,'[1]Base déclaré'!$A:$J,6,0),"")</f>
        <v/>
      </c>
      <c r="J1088" s="26"/>
      <c r="K1088" s="25"/>
      <c r="L1088" s="25">
        <v>1465.63</v>
      </c>
      <c r="M1088" s="25"/>
      <c r="N1088" s="21" t="str">
        <f t="shared" si="36"/>
        <v>35202 1465,63</v>
      </c>
      <c r="O1088" s="21"/>
    </row>
    <row r="1089" spans="1:15" ht="15" x14ac:dyDescent="0.2">
      <c r="A1089" s="25">
        <f t="shared" si="35"/>
        <v>1079</v>
      </c>
      <c r="B1089" s="21" t="s">
        <v>446</v>
      </c>
      <c r="C1089" s="21" t="str">
        <f>IFERROR(VLOOKUP(B1089,[1]Feuil2!$A$1:$B$340,2,0)," ")</f>
        <v>DRC-E</v>
      </c>
      <c r="D1089" s="25"/>
      <c r="E1089" s="24" t="str">
        <f>IFERROR(VLOOKUP($D1089,'[1]Base déclaré'!$A:$J,2,0),"")</f>
        <v/>
      </c>
      <c r="F1089" s="24" t="str">
        <f>IFERROR(VLOOKUP($D1089,'[1]Base déclaré'!$A:$J,5,0),"")</f>
        <v/>
      </c>
      <c r="G1089" s="25"/>
      <c r="H1089" s="25"/>
      <c r="I1089" s="24" t="str">
        <f>IFERROR(VLOOKUP($D1089,'[1]Base déclaré'!$A:$J,6,0),"")</f>
        <v/>
      </c>
      <c r="J1089" s="26"/>
      <c r="K1089" s="25"/>
      <c r="L1089" s="25">
        <v>1661.27</v>
      </c>
      <c r="M1089" s="25"/>
      <c r="N1089" s="21" t="str">
        <f t="shared" si="36"/>
        <v>35202 1661,27</v>
      </c>
      <c r="O1089" s="21"/>
    </row>
    <row r="1090" spans="1:15" ht="15" x14ac:dyDescent="0.2">
      <c r="A1090" s="25">
        <f t="shared" si="35"/>
        <v>1080</v>
      </c>
      <c r="B1090" s="21" t="s">
        <v>446</v>
      </c>
      <c r="C1090" s="21" t="str">
        <f>IFERROR(VLOOKUP(B1090,[1]Feuil2!$A$1:$B$340,2,0)," ")</f>
        <v>DRC-E</v>
      </c>
      <c r="D1090" s="25"/>
      <c r="E1090" s="24" t="str">
        <f>IFERROR(VLOOKUP($D1090,'[1]Base déclaré'!$A:$J,2,0),"")</f>
        <v/>
      </c>
      <c r="F1090" s="24" t="str">
        <f>IFERROR(VLOOKUP($D1090,'[1]Base déclaré'!$A:$J,5,0),"")</f>
        <v/>
      </c>
      <c r="G1090" s="25"/>
      <c r="H1090" s="25"/>
      <c r="I1090" s="24" t="str">
        <f>IFERROR(VLOOKUP($D1090,'[1]Base déclaré'!$A:$J,6,0),"")</f>
        <v/>
      </c>
      <c r="J1090" s="26"/>
      <c r="K1090" s="25"/>
      <c r="L1090" s="25">
        <v>23780.54</v>
      </c>
      <c r="M1090" s="25"/>
      <c r="N1090" s="21" t="str">
        <f t="shared" si="36"/>
        <v>35202 23780,54</v>
      </c>
      <c r="O1090" s="21"/>
    </row>
    <row r="1091" spans="1:15" ht="15" x14ac:dyDescent="0.2">
      <c r="A1091" s="25">
        <f t="shared" si="35"/>
        <v>1081</v>
      </c>
      <c r="B1091" s="21" t="s">
        <v>446</v>
      </c>
      <c r="C1091" s="21" t="str">
        <f>IFERROR(VLOOKUP(B1091,[1]Feuil2!$A$1:$B$340,2,0)," ")</f>
        <v>DRC-E</v>
      </c>
      <c r="D1091" s="25"/>
      <c r="E1091" s="24" t="str">
        <f>IFERROR(VLOOKUP($D1091,'[1]Base déclaré'!$A:$J,2,0),"")</f>
        <v/>
      </c>
      <c r="F1091" s="24" t="str">
        <f>IFERROR(VLOOKUP($D1091,'[1]Base déclaré'!$A:$J,5,0),"")</f>
        <v/>
      </c>
      <c r="G1091" s="25"/>
      <c r="H1091" s="25"/>
      <c r="I1091" s="24" t="str">
        <f>IFERROR(VLOOKUP($D1091,'[1]Base déclaré'!$A:$J,6,0),"")</f>
        <v/>
      </c>
      <c r="J1091" s="26"/>
      <c r="K1091" s="25"/>
      <c r="L1091" s="25">
        <v>1531.04</v>
      </c>
      <c r="M1091" s="25"/>
      <c r="N1091" s="21" t="str">
        <f t="shared" si="36"/>
        <v>35202 1531,04</v>
      </c>
      <c r="O1091" s="21"/>
    </row>
    <row r="1092" spans="1:15" ht="15" x14ac:dyDescent="0.2">
      <c r="A1092" s="25">
        <f t="shared" si="35"/>
        <v>1082</v>
      </c>
      <c r="B1092" s="21" t="s">
        <v>446</v>
      </c>
      <c r="C1092" s="21" t="str">
        <f>IFERROR(VLOOKUP(B1092,[1]Feuil2!$A$1:$B$340,2,0)," ")</f>
        <v>DRC-E</v>
      </c>
      <c r="D1092" s="25"/>
      <c r="E1092" s="24" t="str">
        <f>IFERROR(VLOOKUP($D1092,'[1]Base déclaré'!$A:$J,2,0),"")</f>
        <v/>
      </c>
      <c r="F1092" s="24" t="str">
        <f>IFERROR(VLOOKUP($D1092,'[1]Base déclaré'!$A:$J,5,0),"")</f>
        <v/>
      </c>
      <c r="G1092" s="25"/>
      <c r="H1092" s="25"/>
      <c r="I1092" s="24" t="str">
        <f>IFERROR(VLOOKUP($D1092,'[1]Base déclaré'!$A:$J,6,0),"")</f>
        <v/>
      </c>
      <c r="J1092" s="26"/>
      <c r="K1092" s="25"/>
      <c r="L1092" s="25">
        <v>17094.34</v>
      </c>
      <c r="M1092" s="25"/>
      <c r="N1092" s="21" t="str">
        <f t="shared" si="36"/>
        <v>35202 17094,34</v>
      </c>
      <c r="O1092" s="21"/>
    </row>
    <row r="1093" spans="1:15" ht="15" x14ac:dyDescent="0.2">
      <c r="A1093" s="25">
        <f t="shared" ref="A1093:A1100" si="37">IF(COUNTIF($B1093,"&gt;&lt;"),ROW()-10,"")</f>
        <v>1083</v>
      </c>
      <c r="B1093" s="21" t="s">
        <v>447</v>
      </c>
      <c r="C1093" s="21" t="str">
        <f>IFERROR(VLOOKUP(B1093,[1]Feuil2!$A$1:$B$340,2,0)," ")</f>
        <v xml:space="preserve"> </v>
      </c>
      <c r="D1093" s="25"/>
      <c r="E1093" s="24" t="str">
        <f>IFERROR(VLOOKUP($D1093,'[1]Base déclaré'!$A:$J,2,0),"")</f>
        <v/>
      </c>
      <c r="F1093" s="24" t="str">
        <f>IFERROR(VLOOKUP($D1093,'[1]Base déclaré'!$A:$J,5,0),"")</f>
        <v/>
      </c>
      <c r="G1093" s="25"/>
      <c r="H1093" s="25"/>
      <c r="I1093" s="24" t="str">
        <f>IFERROR(VLOOKUP($D1093,'[1]Base déclaré'!$A:$J,6,0),"")</f>
        <v/>
      </c>
      <c r="J1093" s="26"/>
      <c r="K1093" s="25"/>
      <c r="L1093" s="25">
        <v>3668.49</v>
      </c>
      <c r="M1093" s="25"/>
      <c r="N1093" s="21" t="str">
        <f t="shared" si="36"/>
        <v>35566 3668,49</v>
      </c>
      <c r="O1093" s="21"/>
    </row>
    <row r="1094" spans="1:15" ht="15" x14ac:dyDescent="0.2">
      <c r="A1094" s="25">
        <f t="shared" si="37"/>
        <v>1084</v>
      </c>
      <c r="B1094" s="21" t="s">
        <v>447</v>
      </c>
      <c r="C1094" s="21" t="str">
        <f>IFERROR(VLOOKUP(B1094,[1]Feuil2!$A$1:$B$340,2,0)," ")</f>
        <v xml:space="preserve"> </v>
      </c>
      <c r="D1094" s="25"/>
      <c r="E1094" s="24" t="str">
        <f>IFERROR(VLOOKUP($D1094,'[1]Base déclaré'!$A:$J,2,0),"")</f>
        <v/>
      </c>
      <c r="F1094" s="24" t="str">
        <f>IFERROR(VLOOKUP($D1094,'[1]Base déclaré'!$A:$J,5,0),"")</f>
        <v/>
      </c>
      <c r="G1094" s="25"/>
      <c r="H1094" s="25"/>
      <c r="I1094" s="24" t="str">
        <f>IFERROR(VLOOKUP($D1094,'[1]Base déclaré'!$A:$J,6,0),"")</f>
        <v/>
      </c>
      <c r="J1094" s="26"/>
      <c r="K1094" s="25"/>
      <c r="L1094" s="25">
        <v>7700</v>
      </c>
      <c r="M1094" s="25"/>
      <c r="N1094" s="21" t="str">
        <f t="shared" ref="N1094:N1099" si="38">IF(LEN(VALUE(B1094))&lt;4,"0"&amp;B1094&amp;" "&amp;L1094,B1094&amp;" "&amp;L1094)</f>
        <v>35566 7700</v>
      </c>
      <c r="O1094" s="21"/>
    </row>
    <row r="1095" spans="1:15" ht="15" x14ac:dyDescent="0.2">
      <c r="A1095" s="25">
        <f t="shared" si="37"/>
        <v>1085</v>
      </c>
      <c r="B1095" s="21" t="s">
        <v>447</v>
      </c>
      <c r="C1095" s="21" t="str">
        <f>IFERROR(VLOOKUP(B1095,[1]Feuil2!$A$1:$B$340,2,0)," ")</f>
        <v xml:space="preserve"> </v>
      </c>
      <c r="D1095" s="25"/>
      <c r="E1095" s="24" t="str">
        <f>IFERROR(VLOOKUP($D1095,'[1]Base déclaré'!$A:$J,2,0),"")</f>
        <v/>
      </c>
      <c r="F1095" s="24" t="str">
        <f>IFERROR(VLOOKUP($D1095,'[1]Base déclaré'!$A:$J,5,0),"")</f>
        <v/>
      </c>
      <c r="G1095" s="25"/>
      <c r="H1095" s="25"/>
      <c r="I1095" s="24" t="str">
        <f>IFERROR(VLOOKUP($D1095,'[1]Base déclaré'!$A:$J,6,0),"")</f>
        <v/>
      </c>
      <c r="J1095" s="26"/>
      <c r="K1095" s="25"/>
      <c r="L1095" s="25">
        <v>1356.88</v>
      </c>
      <c r="M1095" s="25"/>
      <c r="N1095" s="21" t="str">
        <f t="shared" si="38"/>
        <v>35566 1356,88</v>
      </c>
      <c r="O1095" s="21"/>
    </row>
    <row r="1096" spans="1:15" ht="15" x14ac:dyDescent="0.2">
      <c r="A1096" s="25">
        <f t="shared" si="37"/>
        <v>1086</v>
      </c>
      <c r="B1096" s="21" t="s">
        <v>447</v>
      </c>
      <c r="C1096" s="21" t="str">
        <f>IFERROR(VLOOKUP(B1096,[1]Feuil2!$A$1:$B$340,2,0)," ")</f>
        <v xml:space="preserve"> </v>
      </c>
      <c r="D1096" s="25"/>
      <c r="E1096" s="24" t="str">
        <f>IFERROR(VLOOKUP($D1096,'[1]Base déclaré'!$A:$J,2,0),"")</f>
        <v/>
      </c>
      <c r="F1096" s="24" t="str">
        <f>IFERROR(VLOOKUP($D1096,'[1]Base déclaré'!$A:$J,5,0),"")</f>
        <v/>
      </c>
      <c r="G1096" s="25"/>
      <c r="H1096" s="25"/>
      <c r="I1096" s="24" t="str">
        <f>IFERROR(VLOOKUP($D1096,'[1]Base déclaré'!$A:$J,6,0),"")</f>
        <v/>
      </c>
      <c r="J1096" s="26"/>
      <c r="K1096" s="25"/>
      <c r="L1096" s="25">
        <v>1878.58</v>
      </c>
      <c r="M1096" s="25"/>
      <c r="N1096" s="21" t="str">
        <f t="shared" si="38"/>
        <v>35566 1878,58</v>
      </c>
      <c r="O1096" s="21"/>
    </row>
    <row r="1097" spans="1:15" ht="15" x14ac:dyDescent="0.2">
      <c r="A1097" s="25">
        <f t="shared" si="37"/>
        <v>1087</v>
      </c>
      <c r="B1097" s="21" t="s">
        <v>447</v>
      </c>
      <c r="C1097" s="21" t="str">
        <f>IFERROR(VLOOKUP(B1097,[1]Feuil2!$A$1:$B$340,2,0)," ")</f>
        <v xml:space="preserve"> </v>
      </c>
      <c r="D1097" s="25"/>
      <c r="E1097" s="24" t="str">
        <f>IFERROR(VLOOKUP($D1097,'[1]Base déclaré'!$A:$J,2,0),"")</f>
        <v/>
      </c>
      <c r="F1097" s="24" t="str">
        <f>IFERROR(VLOOKUP($D1097,'[1]Base déclaré'!$A:$J,5,0),"")</f>
        <v/>
      </c>
      <c r="G1097" s="25"/>
      <c r="H1097" s="25"/>
      <c r="I1097" s="24" t="str">
        <f>IFERROR(VLOOKUP($D1097,'[1]Base déclaré'!$A:$J,6,0),"")</f>
        <v/>
      </c>
      <c r="J1097" s="26"/>
      <c r="K1097" s="25"/>
      <c r="L1097" s="25">
        <v>1270</v>
      </c>
      <c r="M1097" s="25"/>
      <c r="N1097" s="21" t="str">
        <f t="shared" si="38"/>
        <v>35566 1270</v>
      </c>
      <c r="O1097" s="21"/>
    </row>
    <row r="1098" spans="1:15" ht="15" x14ac:dyDescent="0.2">
      <c r="A1098" s="25">
        <f t="shared" si="37"/>
        <v>1088</v>
      </c>
      <c r="B1098" s="21" t="s">
        <v>447</v>
      </c>
      <c r="C1098" s="21" t="str">
        <f>IFERROR(VLOOKUP(B1098,[1]Feuil2!$A$1:$B$340,2,0)," ")</f>
        <v xml:space="preserve"> </v>
      </c>
      <c r="D1098" s="25"/>
      <c r="E1098" s="24" t="str">
        <f>IFERROR(VLOOKUP($D1098,'[1]Base déclaré'!$A:$J,2,0),"")</f>
        <v/>
      </c>
      <c r="F1098" s="24" t="str">
        <f>IFERROR(VLOOKUP($D1098,'[1]Base déclaré'!$A:$J,5,0),"")</f>
        <v/>
      </c>
      <c r="G1098" s="25"/>
      <c r="H1098" s="25"/>
      <c r="I1098" s="24" t="str">
        <f>IFERROR(VLOOKUP($D1098,'[1]Base déclaré'!$A:$J,6,0),"")</f>
        <v/>
      </c>
      <c r="J1098" s="26"/>
      <c r="K1098" s="25"/>
      <c r="L1098" s="25">
        <v>1404.75</v>
      </c>
      <c r="M1098" s="25"/>
      <c r="N1098" s="21" t="str">
        <f t="shared" si="38"/>
        <v>35566 1404,75</v>
      </c>
      <c r="O1098" s="21"/>
    </row>
    <row r="1099" spans="1:15" ht="15" x14ac:dyDescent="0.2">
      <c r="A1099" s="25">
        <f t="shared" si="37"/>
        <v>1089</v>
      </c>
      <c r="B1099" s="21" t="s">
        <v>447</v>
      </c>
      <c r="C1099" s="21" t="str">
        <f>IFERROR(VLOOKUP(B1099,[1]Feuil2!$A$1:$B$340,2,0)," ")</f>
        <v xml:space="preserve"> </v>
      </c>
      <c r="D1099" s="25"/>
      <c r="E1099" s="24" t="str">
        <f>IFERROR(VLOOKUP($D1099,'[1]Base déclaré'!$A:$J,2,0),"")</f>
        <v/>
      </c>
      <c r="F1099" s="24" t="str">
        <f>IFERROR(VLOOKUP($D1099,'[1]Base déclaré'!$A:$J,5,0),"")</f>
        <v/>
      </c>
      <c r="G1099" s="25"/>
      <c r="H1099" s="25"/>
      <c r="I1099" s="24" t="str">
        <f>IFERROR(VLOOKUP($D1099,'[1]Base déclaré'!$A:$J,6,0),"")</f>
        <v/>
      </c>
      <c r="J1099" s="26"/>
      <c r="K1099" s="25"/>
      <c r="L1099" s="25">
        <v>16800</v>
      </c>
      <c r="M1099" s="25"/>
      <c r="N1099" s="21" t="str">
        <f t="shared" si="38"/>
        <v>35566 16800</v>
      </c>
      <c r="O1099" s="21"/>
    </row>
    <row r="1100" spans="1:15" ht="15" x14ac:dyDescent="0.2">
      <c r="A1100" s="25" t="str">
        <f t="shared" si="37"/>
        <v/>
      </c>
      <c r="B1100" s="21" t="str">
        <f t="shared" ref="B1100" si="39">LEFT(D1100,5)</f>
        <v/>
      </c>
      <c r="C1100" s="21" t="str">
        <f>IFERROR(VLOOKUP(B1100,[1]Feuil2!$A$1:$B$340,2,0)," ")</f>
        <v xml:space="preserve"> </v>
      </c>
      <c r="D1100" s="25"/>
      <c r="E1100" s="24" t="str">
        <f>IFERROR(VLOOKUP($D1100,'[1]Base déclaré'!$A:$J,2,0),"")</f>
        <v/>
      </c>
      <c r="F1100" s="24" t="str">
        <f>IFERROR(VLOOKUP($D1100,'[1]Base déclaré'!$A:$J,5,0),"")</f>
        <v/>
      </c>
      <c r="G1100" s="25"/>
      <c r="H1100" s="25"/>
      <c r="I1100" s="24" t="str">
        <f>IFERROR(VLOOKUP($D1100,'[1]Base déclaré'!$A:$J,6,0),"")</f>
        <v/>
      </c>
      <c r="J1100" s="26"/>
      <c r="K1100" s="25"/>
      <c r="L1100" s="25"/>
      <c r="M1100" s="25"/>
      <c r="N1100" s="21"/>
      <c r="O1100" s="21"/>
    </row>
  </sheetData>
  <mergeCells count="4">
    <mergeCell ref="A3:F3"/>
    <mergeCell ref="G3:I3"/>
    <mergeCell ref="K3:L3"/>
    <mergeCell ref="A1:O1"/>
  </mergeCells>
  <dataValidations count="7">
    <dataValidation type="textLength" allowBlank="1" showInputMessage="1" showErrorMessage="1" sqref="D4:D1048576 D2" xr:uid="{69B32466-5061-449B-92EE-E491AC6C0BFE}">
      <formula1>18</formula1>
      <formula2>18</formula2>
    </dataValidation>
    <dataValidation type="decimal" allowBlank="1" showInputMessage="1" showErrorMessage="1" sqref="L2 L4:L1048576 K2:K1048576" xr:uid="{A58D7FFB-0D14-48A8-A264-DE74FEB3421E}">
      <formula1>0</formula1>
      <formula2>1E+32</formula2>
    </dataValidation>
    <dataValidation type="list" allowBlank="1" showInputMessage="1" showErrorMessage="1" sqref="J5:J1100" xr:uid="{5E7AE088-A0A6-46B5-A2B4-28DDDEDC9F22}">
      <formula1>taux</formula1>
    </dataValidation>
    <dataValidation type="custom" allowBlank="1" showInputMessage="1" showErrorMessage="1" sqref="A2:A1048576" xr:uid="{3692C224-48EE-41E0-A7FE-B1635E185B78}">
      <formula1>A8&lt;&gt;"/"</formula1>
    </dataValidation>
    <dataValidation type="custom" allowBlank="1" showInputMessage="1" showErrorMessage="1" sqref="A1" xr:uid="{D1935F35-B9F4-4EC9-ABB6-91C95B9D6999}">
      <formula1>A6&lt;&gt;"/"</formula1>
    </dataValidation>
    <dataValidation type="date" allowBlank="1" showInputMessage="1" showErrorMessage="1" sqref="E2:E1048576" xr:uid="{E8F69A8B-9412-4C41-B847-03B8588B4251}">
      <formula1>36526</formula1>
      <formula2>73415</formula2>
    </dataValidation>
    <dataValidation type="list" allowBlank="1" showInputMessage="1" showErrorMessage="1" errorTitle="Choix dans la liste" sqref="G2:G1048576" xr:uid="{03C8CD47-C9ED-413A-926E-30EDA9CE1221}">
      <formula1>COMP</formula1>
    </dataValidation>
  </dataValidations>
  <pageMargins left="0.70866141732283472" right="0.70866141732283472" top="0.9" bottom="0.52" header="0.31496062992125984" footer="0.31496062992125984"/>
  <pageSetup paperSize="9" scale="47" fitToHeight="0" orientation="portrait" horizontalDpi="4294967294" verticalDpi="0" r:id="rId1"/>
  <headerFooter>
    <oddHeader>&amp;L&amp;G</oddHeader>
    <oddFooter>&amp;C&amp;P/&amp;N</oddFooter>
  </headerFooter>
  <drawing r:id="rId2"/>
  <legacyDrawingHF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3:B4"/>
  <sheetViews>
    <sheetView workbookViewId="0">
      <selection activeCell="B4" sqref="B4"/>
    </sheetView>
  </sheetViews>
  <sheetFormatPr baseColWidth="10" defaultRowHeight="14.25" x14ac:dyDescent="0.2"/>
  <cols>
    <col min="1" max="1" width="18.5" customWidth="1"/>
  </cols>
  <sheetData>
    <row r="3" spans="1:2" x14ac:dyDescent="0.2">
      <c r="A3" t="s">
        <v>306</v>
      </c>
      <c r="B3" t="str">
        <f>IF(LEN(VALUE(B11))&lt;4,"0"&amp;B11&amp;" "&amp;L11,B11&amp;" "&amp;L11)</f>
        <v xml:space="preserve">0 </v>
      </c>
    </row>
    <row r="4" spans="1:2" x14ac:dyDescent="0.2">
      <c r="A4" t="s">
        <v>448</v>
      </c>
      <c r="B4" t="str">
        <f>IFERROR(VLOOKUP(N11,base_iris,2,0),"")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Menu</vt:lpstr>
      <vt:lpstr>Iris</vt:lpstr>
      <vt:lpstr>Liqui</vt:lpstr>
      <vt:lpstr>Feuil2</vt:lpstr>
      <vt:lpstr>base_iris</vt:lpstr>
      <vt:lpstr>Iris!Impression_des_titres</vt:lpstr>
      <vt:lpstr>Liqui!Impression_des_titres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Christian CROCHE</cp:lastModifiedBy>
  <cp:lastPrinted>2019-08-16T07:33:45Z</cp:lastPrinted>
  <dcterms:created xsi:type="dcterms:W3CDTF">2019-08-15T09:25:42Z</dcterms:created>
  <dcterms:modified xsi:type="dcterms:W3CDTF">2019-08-16T07:33:57Z</dcterms:modified>
</cp:coreProperties>
</file>